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PAA 2020\ACTUALIZACIONES\OCTUBRE 1 DE 2020\"/>
    </mc:Choice>
  </mc:AlternateContent>
  <bookViews>
    <workbookView xWindow="0" yWindow="0" windowWidth="24000" windowHeight="9600"/>
  </bookViews>
  <sheets>
    <sheet name="FRR" sheetId="3" r:id="rId1"/>
  </sheets>
  <definedNames>
    <definedName name="_xlnm._FilterDatabase" localSheetId="0" hidden="1">FRR!$A$5:$K$90</definedName>
    <definedName name="_xlnm.Print_Area" localSheetId="0">FRR!$A$1:$K$94</definedName>
    <definedName name="_xlnm.Print_Titles" localSheetId="0">FRR!$5:$5</definedName>
  </definedNames>
  <calcPr calcId="152511"/>
</workbook>
</file>

<file path=xl/calcChain.xml><?xml version="1.0" encoding="utf-8"?>
<calcChain xmlns="http://schemas.openxmlformats.org/spreadsheetml/2006/main">
  <c r="H92" i="3" l="1"/>
  <c r="G93" i="3"/>
  <c r="H33" i="3" l="1"/>
  <c r="H45" i="3" l="1"/>
  <c r="G25" i="3" l="1"/>
  <c r="H60" i="3" l="1"/>
  <c r="H8" i="3" l="1"/>
  <c r="H90" i="3" l="1"/>
  <c r="H89" i="3"/>
  <c r="H88" i="3"/>
  <c r="H87" i="3"/>
  <c r="H86" i="3"/>
  <c r="H85" i="3"/>
  <c r="H29" i="3" l="1"/>
  <c r="H58" i="3" l="1"/>
  <c r="H59" i="3"/>
  <c r="H61" i="3"/>
  <c r="H62" i="3"/>
  <c r="H63" i="3"/>
  <c r="H64" i="3"/>
  <c r="H65" i="3"/>
  <c r="H66" i="3"/>
  <c r="H67" i="3"/>
  <c r="H68" i="3"/>
  <c r="H69" i="3"/>
  <c r="H70" i="3"/>
  <c r="H71" i="3"/>
  <c r="H72" i="3"/>
  <c r="H73" i="3"/>
  <c r="H74" i="3"/>
  <c r="H75" i="3"/>
  <c r="H76" i="3"/>
  <c r="H77" i="3"/>
  <c r="H78" i="3"/>
  <c r="H79" i="3"/>
  <c r="H80" i="3"/>
  <c r="H81" i="3"/>
  <c r="H82" i="3"/>
  <c r="H57" i="3"/>
  <c r="H25" i="3" l="1"/>
  <c r="H24" i="3"/>
  <c r="H23" i="3"/>
  <c r="H14" i="3"/>
  <c r="H13" i="3"/>
  <c r="H11" i="3"/>
  <c r="H10" i="3"/>
  <c r="H7" i="3"/>
  <c r="H54" i="3"/>
  <c r="H51" i="3"/>
  <c r="H50" i="3"/>
  <c r="H49" i="3"/>
  <c r="H48" i="3"/>
</calcChain>
</file>

<file path=xl/comments1.xml><?xml version="1.0" encoding="utf-8"?>
<comments xmlns="http://schemas.openxmlformats.org/spreadsheetml/2006/main">
  <authors>
    <author>Javier Dario Sastoque Gomez</author>
    <author>Ricardo Andres Garcia Huertas</author>
  </authors>
  <commentList>
    <comment ref="G11" authorId="0" shapeId="0">
      <text>
        <r>
          <rPr>
            <b/>
            <sz val="9"/>
            <color indexed="81"/>
            <rFont val="Tahoma"/>
            <family val="2"/>
          </rPr>
          <t>Javier Dario Sastoque Gomez:</t>
        </r>
        <r>
          <rPr>
            <sz val="9"/>
            <color indexed="81"/>
            <rFont val="Tahoma"/>
            <family val="2"/>
          </rPr>
          <t xml:space="preserve">
VALOR POR PROYECTO 757.858.465 SALDO NORMAL FUNCIONAMIENTO</t>
        </r>
      </text>
    </comment>
    <comment ref="E18" authorId="0" shapeId="0">
      <text>
        <r>
          <rPr>
            <b/>
            <sz val="9"/>
            <color indexed="81"/>
            <rFont val="Tahoma"/>
            <family val="2"/>
          </rPr>
          <t>Javier Dario Sastoque Gomez:</t>
        </r>
        <r>
          <rPr>
            <sz val="9"/>
            <color indexed="81"/>
            <rFont val="Tahoma"/>
            <family val="2"/>
          </rPr>
          <t xml:space="preserve">
Revisar modalidad, podria ser una publica.
Otras areas estan tambiue adquiriendo este tipo de bienes.
</t>
        </r>
      </text>
    </comment>
    <comment ref="G27" authorId="1" shapeId="0">
      <text>
        <r>
          <rPr>
            <b/>
            <sz val="9"/>
            <color indexed="81"/>
            <rFont val="Tahoma"/>
            <family val="2"/>
          </rPr>
          <t>Ricardo Andres Garcia Huertas:</t>
        </r>
        <r>
          <rPr>
            <sz val="9"/>
            <color indexed="81"/>
            <rFont val="Tahoma"/>
            <family val="2"/>
          </rPr>
          <t xml:space="preserve">
2020 - DE MAYO A DICIEMBRE MAS VIGENCIAS FUTURAS
</t>
        </r>
      </text>
    </comment>
  </commentList>
</comments>
</file>

<file path=xl/sharedStrings.xml><?xml version="1.0" encoding="utf-8"?>
<sst xmlns="http://schemas.openxmlformats.org/spreadsheetml/2006/main" count="605" uniqueCount="189">
  <si>
    <t>Códigos UNSPSC</t>
  </si>
  <si>
    <t>Descripción</t>
  </si>
  <si>
    <t>Fecha estimada de inicio de proceso de selección</t>
  </si>
  <si>
    <t>Duración estimada del contrato</t>
  </si>
  <si>
    <t xml:space="preserve">Modalidad de selección </t>
  </si>
  <si>
    <t>Fuente de los recursos</t>
  </si>
  <si>
    <t>Valor total estimado (Pesos)</t>
  </si>
  <si>
    <t>Valor estimado en la vigencia actual (Pesos)</t>
  </si>
  <si>
    <t>¿Se requieren vigencias futuras?                    (si / no)</t>
  </si>
  <si>
    <t>Estado de solicitud de vigencias futuras (Aprobadas/Por tramitar)</t>
  </si>
  <si>
    <t>Datos de contacto del responsable</t>
  </si>
  <si>
    <t>REGISTRADURIA DELEGADA PARA EL REGISTRO CIVIL Y LA IDENTIFICACIÓN</t>
  </si>
  <si>
    <t>GERENCIA DE INFORMATICA</t>
  </si>
  <si>
    <t>GERENCIA DEL TALENTO HUMANO</t>
  </si>
  <si>
    <t>GERENCIA ADMINISTRATIVA Y FINANCIERA</t>
  </si>
  <si>
    <t>OFICINA DE PRENSA Y COMUNICACIONES</t>
  </si>
  <si>
    <t>RNEC</t>
  </si>
  <si>
    <t>43211503
43212105
43211502
43211711</t>
  </si>
  <si>
    <t>FRR</t>
  </si>
  <si>
    <t xml:space="preserve"> COORDINACIÓN UDAPV - TEL: 2202880 EXT 1234</t>
  </si>
  <si>
    <t>SI</t>
  </si>
  <si>
    <t>N/A</t>
  </si>
  <si>
    <t>MARZO</t>
  </si>
  <si>
    <t>ABRIL</t>
  </si>
  <si>
    <t>COORDINADOR GESTIÓN DE CORRESPONDENCIA
MONICA MUÑOZ CASALLAS EXT. 1048-1043</t>
  </si>
  <si>
    <t>78102203
78101802</t>
  </si>
  <si>
    <t>ENERO</t>
  </si>
  <si>
    <t>COORDINADOR ALMACEN E INVENTARIOS
ROQUE MOLINA APONTE
EXT. 1040-1016</t>
  </si>
  <si>
    <t>FEBRERO</t>
  </si>
  <si>
    <t>CONTRATAR EL SUMINISTRO DE COMBUSTIBLE DEL PARQUE AUTOMOTOR DE LA ENTIDAD</t>
  </si>
  <si>
    <t>COORDINACIÓN DE TRANSPORTE
ALEXANDER GAVIRIA SANDOVAL
EXT. 1026-1027</t>
  </si>
  <si>
    <t>COORDINACION RECURSOS FÍSICOS
RICARDO RINCON
EXT. 1198-1725</t>
  </si>
  <si>
    <t>ASESORIA SEGURIDAD 
RUBEN DARIO CASTILLO
EXT. 1060-1062</t>
  </si>
  <si>
    <t xml:space="preserve">DISEÑAR PROCESOS DE FORMACION </t>
  </si>
  <si>
    <t>REALIZAR INVESTIGACIONES POR DEMANDA</t>
  </si>
  <si>
    <t>ACTIVIDADES PARA EL FORTALECIMIENTO DEMOCRATICO  - CONSEJO NACIONAL ELECTORAL</t>
  </si>
  <si>
    <t>90111501
90101501
86101802
86101808</t>
  </si>
  <si>
    <t>CONTRATACIÓN DIRECTA</t>
  </si>
  <si>
    <t>INVITACIÓN PÚBLICA</t>
  </si>
  <si>
    <t>MANTENIMIENTO MAQUINAS TALLER DE PUBLICACIONES</t>
  </si>
  <si>
    <t>COORDINADOR GRUPO PUBLICACIONES - TEL: 2202880 EXT 1000</t>
  </si>
  <si>
    <t>CONTRATAR EL SERVICIO DE CTP O NEGATIVOS PARA EL TALLER DE PUBLICACIONES</t>
  </si>
  <si>
    <t>COORDINADOR GRUPO PUBLICACIONES - TEL: 2202880 EXT 1001</t>
  </si>
  <si>
    <t>PRESTAR SERVICIO DE VIGILANCIA Y SEGURIDAD PRIVADA PARA LA REGISTRADURÍA NACIONAL DEL ESTADO CIVIL EN BOGOTÁ, D.C., Y EN DIFERENTES SEDES Y DEPENDENCIAS DEL TERRITORIO NACIONAL</t>
  </si>
  <si>
    <t>SELECCIÓN ABREVIADA</t>
  </si>
  <si>
    <t>LICITACIÓN PÚBLICA</t>
  </si>
  <si>
    <t>ADQUIRIR UNA SOLUCIÓN INTEGRAL DE SOFTWARE Y HARDWARE PARA LA IMPLEMENTACIÓN DE UN SISTEMA DE GESTIÓN DOCUMENTAL (SGD) PARA LA REGISTRADURÍA NACIONAL DEL ESTADO CIVIL Y SUS FONDOS ADSCRITOS.</t>
  </si>
  <si>
    <t>SEIS MESES</t>
  </si>
  <si>
    <t>DIEZ MESES</t>
  </si>
  <si>
    <t>SIETE MESES</t>
  </si>
  <si>
    <t>DOCE MESES</t>
  </si>
  <si>
    <t>CUATRO MESES</t>
  </si>
  <si>
    <t>ONCE MESES</t>
  </si>
  <si>
    <t>DOS MESES</t>
  </si>
  <si>
    <t>CINCO MESES</t>
  </si>
  <si>
    <t>OCHO MESES</t>
  </si>
  <si>
    <t>SELECCIÓN ABREVIADA POR SUBASTA INVERSA</t>
  </si>
  <si>
    <t>LICITACIÓN PUBLICA</t>
  </si>
  <si>
    <t>SELECCIÓN ABREVIADA POR ACUERDO MARCO DE PRECIOS</t>
  </si>
  <si>
    <t xml:space="preserve">CONTRATAR LA ASISTENCIA TÉCNICA CON APOYO LOGÍSTICO, ASISTENCIAL Y OPERACIONAL PARA LA REALIZACIÓN DE ACTIVIDADES DE EDUCACIÓN INFORMAL PARA LA GESTIÓN ADMINISTRATIVA, DIRIGIDAS A LOS SERVIDORES DEL NIVEL CENTRAL Y DESCONCENTRADO DE LA REGISTRADURÍA NACIONAL DEL ESTADO CIVIL. </t>
  </si>
  <si>
    <t>PRESTAR LOS SERVICIOS DE EDUCACIÓN INFORMAL PARA LA GESTIÓN ADMINISTRATIVA DIRIGIDA A LOS SERVIDORES PÚBLICOS DE LA REGISTRADURÍA NACIONAL DEL ESTADO CIVIL DEL NIVEL CENTRAL Y DESCONCENTRADO, PARA LA GESTIÓN DEL CONOCIMIENTO Y LA TRANSMISIÓN DE SABERES.</t>
  </si>
  <si>
    <t>PRESTAR LOS SERVICIOS DE EDUCACIÓN INFORMAL PARA LA GESTIÓN ADMINISTRATIVA DIRIGIDA A  LOS SERVIDORES PÚBLICOS DE LA REGISTRADURÍA NACIONAL DEL ESTADO CIVIL DEL NIVEL CENTRAL Y DESCONCENTRADO.</t>
  </si>
  <si>
    <t>PRESTAR LOS SERVICIOS DE EDUCACIÓN INFORMAL PARA LA GESTIÓN ADMINISTRATIVA DIRIGIDA A LOS SERVIDORES PÚBLICOS DE LA REGISTRADURÍA NACIONAL DEL ESTADO CIVIL, A TRAVÉS DE CURSOS, SEMINARIOS, CONGRESOS, DIPLOMADOS U OTROS, QUE DEMANDEN LAS DIFERENTES DEPENDENCIAS DE LA REGISTRADURÍA NACIONAL DEL ESTADO CIVIL.</t>
  </si>
  <si>
    <t>MEJORAMIENTO Y RENOVACIÓN DE LA INFRAESTRUCTURA TECNOLÓGICA PARA LA REGISTRADURÍA NACIONAL DEL ESTADO CIVIL NACIONAL. PROYECTO DE INVERSION</t>
  </si>
  <si>
    <t>CONTRATAR EL SUMINISTRO Y DISTRIBUCIÓN DE PAPELERÍA, ÚTILES DE ESCRITORIO Y DE OFICINA, INSUMOS PARA EQUIPOS DE CÓMPUTO Y FOTOCOPIADORA (REPUESTOS, ACCESORIOS Y SIMILARES), PRODUCTOS DE ASEO Y LIMPIEZA, PRODUCTOS DE CAFETERÍA Y RESTAURANTE E IMPRESOS Y PUBLICACIONES, EDICIÓN DE LIBROS, REVISTAS, ESCRITOS Y TRABAJOS TIPOGRÁFICOS PARA LA REGISTRADURÍA NACIONAL DEL ESTADO CIVIL TANTO A NIVEL CENTRAL Y NACIONAL, MEDIANTE EL SISTEMA DE PROVEEDURÍA INTEGRAL (OUTSOURCING). LO ANTERIOR, PARA CONTINUAR CON EL CUMPLIMIENTO DE LA MISIÓN DE LA ENTIDAD.</t>
  </si>
  <si>
    <t>MEJORAMIENTO Y MANTENIMIENTO EN LA SEDE DE LA REGISTRADURÍA MUNICIPAL DE SAN CARLOS - CÓRDOBA</t>
  </si>
  <si>
    <t>INTERVENTORÍA REGISTRADURÍA MUNICIPAL DE SAN CARLOS - CÓRDOBA</t>
  </si>
  <si>
    <t>MEJORAMIENTO Y MANTENIMIENTO EN LA SEDE DE LA REGISTRADURÍA MUNICIPAL DE GUAMAL - MAGDALENA</t>
  </si>
  <si>
    <t>INTERVENTORÍA REGISTRADURÍA MUNICIPAL DE GUAMAL - MAGDALENA</t>
  </si>
  <si>
    <t>MEJORAMIENTO Y MANTENIMIENTO EN LA SEDE DE LA REGISTRADURÍA MUNICIPAL DE DOSQUEBRADAS - RISARALDA</t>
  </si>
  <si>
    <t xml:space="preserve">MEJORAMIENTO Y MANTENIMIENTO EN LA SEDE DE LA REGISTRADURÍA ESPECIAL DE BARRANCABERMEJA - SANTANDER </t>
  </si>
  <si>
    <t>MEJORAMIENTO Y MANTENIMIENTO EN LA SEDE DE LA REGISTRADURÍA ESPECIAL DE BUCARAMANGA</t>
  </si>
  <si>
    <t>INTERVENTORÍA REGISTRADURÍA ESPECIAL DE BUCARAMANGA - SANTANDER</t>
  </si>
  <si>
    <t>MEJORAMIENTO Y MANTENIMIENTO EN LA SEDE DE LA REGISTRADURÍA MUNICIPAL DE MAJAGUAL - SUCRE</t>
  </si>
  <si>
    <t>INTERVENTORÍA REGISTRADURÍA MUNICIPAL DE MAJAGUAL - SUCRE</t>
  </si>
  <si>
    <t>ARRENDAMIENTO DE BIENES INMUEBLES PARA EL FUNCIONAMIENTO DE LAS SEDES A NIVEL NACIONAL</t>
  </si>
  <si>
    <t>MANTENIMIENTO DEL APLICATIVO SEVEN CONTROL DE INVENTARIOS</t>
  </si>
  <si>
    <t xml:space="preserve">CONTRATAR EL SERVICIO DE SOPORTE Y MANTENIMIENTO DEL SISTEMA DE CONTROL DE RECAUDOS "SCR", INSTALADO EN LA RNEC. </t>
  </si>
  <si>
    <t>ADQUISICIÓN DE FORMAS IMPRESAS CON INDICATIVO SERIAL DE REGISTRO CIVIL DE NACIMIENTO, MATRIMONIO Y DEFUNCIÓN PARA SER DISTRIBUIDAS A NIVEL NACIONAL EN LAS DELEGACIONES DEPARTAMENTALES</t>
  </si>
  <si>
    <t>ALMACENAMIENTO, GUARDA Y CUSTODIA DE CAJAS QUE CONTIENEN REGISTROS CIVILES DE NACIMIENTO, MATRIMONIO Y DEFUNCIÓN, INSCRIPCIONES POR CORREO, SOPORTES, COPIAS, MEDIOS MAGNÉTICOS, TARJETAS DECADACTILARES Y ARCHIVADORES METÁLICOS CON ROLLOS DE MICROFILMACIÓN, INCLUYENDO LOS SERVICIOS ADICIONALES DE CONSULTA Y TRANSPORTE.</t>
  </si>
  <si>
    <t>DIRECTOR NACIONAL DE REGISTRO CIVIL  - GRUPO DE VALIDACION Y PRODUCCION DE REGISTRO CIVIL /
DIRECCION NACIONAL DE IDENTIFICACION - GRUPO DE RECEPCIÓN / TEL:  (571) 220 2880, Ext.: 1254-1297- 1227-1251</t>
  </si>
  <si>
    <t>PLAN ANUAL DE ADQUISICIONES VIGENCIA 2020</t>
  </si>
  <si>
    <t>2 MESES</t>
  </si>
  <si>
    <t>ADQUISICION DE BANDERAS Y SUS ACCESORIOS PARA LA REGISTRADURIA NACIONAL DEL ESTADO CIVIL</t>
  </si>
  <si>
    <t>COORDINADOR RECURSOS FISICOS - RICARDO RINCON / TEL: 2202880 EXCT: 1197 - 1198</t>
  </si>
  <si>
    <t>CONTRATAR A MONTO AGOTABLE LOS SERVICIOS DE TRANSPORTE DE OBJETOS POSTALES A NIVEL NACIONAL E INTERNACIONAL Y TRANSPORTE DE CARGA A NIVEL NACIONAL, QUE LA ORGANIZACIÓN ELECTORAL (REGISTRADURÍA NACIONAL DEL ESTADO CIVIL – CONSEJO NACIONAL ELECTORAL) REQUIERA.</t>
  </si>
  <si>
    <t>GERENTE DE INFORMATICA - TEL: 2202880 EXT 1525</t>
  </si>
  <si>
    <t>CONTRATAR LA PRESTACIÓN DEL SERVICIO DE ASEO Y CAFETERÍA PARA LA REGISTRADURIA NACIONAL DEL ESTADO CIVIL</t>
  </si>
  <si>
    <t>COORDINACIÓN GRUPO GESTIÓN DOCUMENTAL.
DIRECCIÓN NACIONAL DE IDENTIFICACION -  COORDINACIÓN ARCHIVOS DE IDENTIFICACIÓN 
DIRECCIÓN NACIONAL DE REGISTRO CIVIL 
GERENCIA DE INFORMÁTICA - COORDINACIÓN GRUPO SOPORTE TÉCNICO DE REGISTRO CIVIL E IDENTIFICACION 
 AVENIDA CALLE 26 # 51-50 - CAN (BOGOTÁ - COLOMBIA), CONMUTADOR: (571) 220 2880, EXT.: 1254-1297- 1227-1251</t>
  </si>
  <si>
    <t>FORTALECIMIENTO DE LA CAPACIDAD DE ATENCIÓN EN IDENTIFICACIÓN PARA LA POBLACIÓN EN CONDICIÓN DE VULNERABILIDAD, APD   NACIONAL</t>
  </si>
  <si>
    <t xml:space="preserve">GERENTE DEL TALENTO HUMANO: ext. 1467 
COORDINADORA DESARROLLO INTEGRAL: ext. 1469 </t>
  </si>
  <si>
    <t>FORMACIÓN PERMANENTE PARA LOS SERVIDORES DE LA REGISTRADURÍA NACIONAL DEL ESTADO CIVIL, EN LA GESTIÓN DEL DESARROLLO Y EN TÉCNICAS Y COMPETENCIAS DE APLICACIÓN MISIONAL.  NACIONAL</t>
  </si>
  <si>
    <t>MEJORAMIENTO Y RENOVACIÓN DE LA INFRAESTRUCTURA TECNOLÓGICA PARA LA REGISTRADURÍA NACIONAL DEL ESTADO CIVIL   NACIONAL</t>
  </si>
  <si>
    <t>GERENTE DE INFORMATICA TEL: 2202880 EXT 1525</t>
  </si>
  <si>
    <t>MEJORAMIENTO Y MANTENIMIENTO DE LA INFRAESTRUCTURA ADMINISTRATIVA A NIVEL  NACIONAL</t>
  </si>
  <si>
    <t>SECRETARIA GENERAL</t>
  </si>
  <si>
    <t>FORTALECIMIENTO DEL CENTRO DE ESTUDIOS EN DEMOCRACIA Y ASUNTOS ELECTORALES - CEDAE -  NACIONAL</t>
  </si>
  <si>
    <t>PROYECTOS DE INVERSION</t>
  </si>
  <si>
    <t>SUMINISTRO DE TIQUETES AEREOS</t>
  </si>
  <si>
    <t>11 MESES</t>
  </si>
  <si>
    <t>COORDINACIÓN DE MANTENIMIENTO Y CONSTRUCCIONES TL: 2202880 EXT 1307</t>
  </si>
  <si>
    <t>CONTRATAR LOS SERVICIOS PROFESIONALES  ENCAMINADOS A APOYAR TÉCNICAMENTE A LA COORDINACIÓN DE MANTENIMIENTO Y CONSTRUCCIONES EN EL MARCO DEL PROYECTO</t>
  </si>
  <si>
    <t>3 MESES</t>
  </si>
  <si>
    <t>3,5 MESES</t>
  </si>
  <si>
    <t>INTERVENTORÍA REGISTRADURÍA MUNICIPAL DE DOSQUEBRADAS - RISARALDA</t>
  </si>
  <si>
    <t xml:space="preserve">MEJORAMIENTO Y MANTENIMIENTO EN LA SEDE DE LA REGISTRADURÍA MUNICIPAL DE MÁLAGA - SANTANDER </t>
  </si>
  <si>
    <t>INTERVENTORÍA REGISTRADURÍA MUNICIPAL DE MÁLAGA - SANTANDER</t>
  </si>
  <si>
    <t xml:space="preserve">INTERVENTORÍA REGISTRADURÍA ESPECIAL DE BARRANCABERMEJA - SANTANDER </t>
  </si>
  <si>
    <t>MEJORAMIENTO Y MANTENIMIENTO EN LA SEDE DE LA REGISTRADURÍA MUNICIPAL DE TOLÚ  VIEJO - SUCRE</t>
  </si>
  <si>
    <t>INTERVENTORÍA  REGISTRADURÍA MUNICIPAL DE TOLÚ VIEJO -SUCRE</t>
  </si>
  <si>
    <t>ADECUACIÓN DE LA PLAZOLETA CENTRAL Y OTRAS ÁREAS DE LA RNEC SEDE CAN.</t>
  </si>
  <si>
    <t>INTERVENTORÍA ADECUACIÓN PLAZOLETA CENTRAL  Y OTRAS ÁREAS RNEC SEDE CAN.</t>
  </si>
  <si>
    <t>MEJORAMIENTO Y MANTENIMIENTO EN LA SEDE DE LA DELEGACIÓN DEPARTAMENTAL DEL CESAR Y REGISTRADURÍA ESPECIAL DE VALLEDUPAR</t>
  </si>
  <si>
    <t>INTERVENTORÍA DELEGACIÓN DEPARTAMENTAL DEL CESAR Y REGISTRADURÍA ESPECIAL DE VALLEDUPAR</t>
  </si>
  <si>
    <t>COORDINACIÓN CEDAE / TEL: 2202880 EXT 1375</t>
  </si>
  <si>
    <t xml:space="preserve">FONDO ROTATORIO DE LA REGISTRADURÍA NACIONAL DEL ESTADO CIVIL </t>
  </si>
  <si>
    <t>24210000
 39110000
 44100000
 44110000
 44120000
 50160000
 50200000
 56110000</t>
  </si>
  <si>
    <t>10 MESES</t>
  </si>
  <si>
    <t>COORDINACIÓN RECURSOS FÍSICOS
RICARDO RINCON
EXT. 1198-1725</t>
  </si>
  <si>
    <t>CONTRATAR LOS SEGUROS REQUERIDOS PARA LA PROTECCIÓN DE LOS BIENES E INTERESES PATRIMONIALES DE PROPIEDAD Y DE AQUELLOS POR LOS CUALES SON LEGALMENTE RESPONSABLES LA REGISTRADURÍA NACIONAL DEL ESTADO CIVIL, EL FONDO ROTATORIO DE LA REGISTRADURÍA NACIONAL DEL ESTADO CIVIL Y EL FONDO SOCIAL DE VIVIENDA DE LA REGISTRADURÍA NACIONAL DEL ESTADO CIVIL EN EL TERRITORIO NACIONAL Y EN LOS CONSULADOS. DE IGUAL FORMA AMPARAR LOS BIENES E INTERESES PATRIMONIALES POR LOS QUE LLEGAREN A SER LEGALMENTE RESPONSABLES, Y CONTRATAR EL SEGURO DE RESPONSABILIDAD CIVIL SERVIDORES PÚBLICOS, ASÍ COMO EL SEGURO COLECTIVO DE VIDA GRUPO DE LOS SERVIDORES Y MAGISTRADOS QUE A NIVEL NACIONAL PRESTAN SUS SERVICIOS A LA ORGANIZACIÓN ELECTORAL (REGISTRADURÍA NACIONAL DEL ESTADO CIVIL Y CONSEJO NACIONAL ELECTORAL)</t>
  </si>
  <si>
    <t>TOTAL PRESUPUESTO VIGENCIA ACTUAL</t>
  </si>
  <si>
    <t>TOTAL PRESUPUESTO ACTUAL MAS VIGENCIAS FUTURAS</t>
  </si>
  <si>
    <t>VEINTISEIS MESES</t>
  </si>
  <si>
    <t>VEINTISIETE MESES</t>
  </si>
  <si>
    <t>PUBLICAR INVESTIGACIONES Y DIVULGACIÓN ESTADÍSTICA</t>
  </si>
  <si>
    <t xml:space="preserve">APOYO A LA GESTION EN LOGISTICA DE ACTIVIDADES DE FORMACION </t>
  </si>
  <si>
    <t>APOYO A LA GESTION EN LOGISTICA DE CAPACITACION EN EDUCACION CIVICA</t>
  </si>
  <si>
    <t>HASTA 30 DE DICIEMBRE DE 2020</t>
  </si>
  <si>
    <t>HASTA 30 DE NOVIEMBRE DE 2020</t>
  </si>
  <si>
    <t xml:space="preserve">
84131501
84131503
84131511
84131512
84131607
84131516
84131601
</t>
  </si>
  <si>
    <t xml:space="preserve">CONTRATAR EL SUMINISTRO DE MATERIALES DE CONSTRUCCION PARA LA REGISTRADURIA NACIONAL DEL ESTADO CIVIL </t>
  </si>
  <si>
    <t>COORDINACIÓN MANTENIMIENTO Y CONSTRUCCIONES
EXT. 1308-1404</t>
  </si>
  <si>
    <t>81111500
81111700
81112000</t>
  </si>
  <si>
    <t>27111600
27111700
27112100
27112200
27112700</t>
  </si>
  <si>
    <t>72154500
72151800</t>
  </si>
  <si>
    <t>COMUNICACIONES Y PRENSA - TEL: 2202880 EXT: 1279</t>
  </si>
  <si>
    <t>80131500
80131700</t>
  </si>
  <si>
    <t>SELECCIÓN ABREVIADA ACUERDO MARCO</t>
  </si>
  <si>
    <t>DELEGACION DEPARTAMENTAL DE  CORDOBA</t>
  </si>
  <si>
    <t>DELEGACION DEPARTAMENTAL DE  MAGDALENA</t>
  </si>
  <si>
    <t>DELEGACION DEPARTAMENTAL DE RISARALDA</t>
  </si>
  <si>
    <t>DELEGACION DEPARTAMENTAL DE SANTANDER</t>
  </si>
  <si>
    <t>DELEGACION DEPARTAMENTAL DE SUCRE</t>
  </si>
  <si>
    <t>DELEGACION DEPARTAMENTAL DE CESAR</t>
  </si>
  <si>
    <t>GERENCIA DE INFORMATICA Y COORDINADOR ALMACEN E INVENTARIOS
EXT. 1040-1016</t>
  </si>
  <si>
    <t>MANTENIMIENTO CORRECTIVO Y PREVENTIVO DEL PARQUE AUTOMOTOR DE LA ENTIDAD</t>
  </si>
  <si>
    <t>4 MESES</t>
  </si>
  <si>
    <t>CONTRATAR LA PRESTACIÓN DE SERVICIOS PROFESIONALES ENCAMINADOS AL DESARROLLO DEL PROYECTO “MEJORAMIENTO Y MANTENIMIENTO DE LA INFRAESTRUCTURA ADMINISTRATIVA A NIVEL NACIONAL”, EN LA ZONA CUATRO (4)</t>
  </si>
  <si>
    <t>76111500
90101700
72102100</t>
  </si>
  <si>
    <t>SUSCRIPCIÓN A PERIÓDICOS, REVISTAS, MULTILEGIS QUE REQUIERA LA ENTIDAD</t>
  </si>
  <si>
    <t>POR TRAMITAR $5.968.288.859</t>
  </si>
  <si>
    <t>POR TRAMITAR $2.607.783.548</t>
  </si>
  <si>
    <t>POR TRAMITAR $9.459.884.231</t>
  </si>
  <si>
    <t>POR TRAMITAR $1.328.269.660</t>
  </si>
  <si>
    <t>72101507
72153606</t>
  </si>
  <si>
    <t>CONTRATAR BAJO EL SISTEMA DE PRECIOS UNITARIOS FIJOS SIN FÓRMULA DE REAJUSTE EL SUMINISTRO E INSTALACIÓN DE MOBILIARIO DE OFICINA Y ACTIVIDADES COMPLEMENTARIAS EN DIFERENTES ÁREAS DE LA REGISTRADURÍA NACIONAL DEL ESTADO CIVIL, SEDE CAN, EN BOGOTÁ D.C</t>
  </si>
  <si>
    <t>AGOSTO</t>
  </si>
  <si>
    <t>VEINTE MESES</t>
  </si>
  <si>
    <t>POR TAMITAR $23.958.812.768</t>
  </si>
  <si>
    <t>FORTALECIMIENTO DEL SISTEMA DE INFORMACIÓN DE REGISTRO CIVIL  NACIONAL // FORTALECIMIENTO DEL SERVICIO DEL SISTEMA DEL ARCHIVO NACIONAL DE IDENTIFICACIÓN ANI Y SISTEMAS CONEXOS  NACIONAL</t>
  </si>
  <si>
    <t>MAYO</t>
  </si>
  <si>
    <t>HASTA 31 DE DICIEMBRE DEL 2020</t>
  </si>
  <si>
    <t>81111504
81111806
81111811
81111812
81111820
81112002
81141902
81141902</t>
  </si>
  <si>
    <t>Director Nacional de Identificación - Director Nacional de Registro Civil - 
Director de Censo Electoral -  Coordinadora del Grupo de Acceso a la Información y Protección de Datos Personales - 
Coordinador de Soporte Técnico para el Registro Civil y la Identificación - Gerente de Informatica. tel: 220 2880 ext 1525</t>
  </si>
  <si>
    <t>PRESTAR LOS SERVICIOS TECNOLOGICOS PARA EL FORTALECIMIENTO Y SOSTENIMIENTO DE LA PLATAFORMA DEL ARCHIVO NACIONAL DE IDENTIFICACION – ANI Y SUS SISTEMAS CONEXOS DE LA RNEC.</t>
  </si>
  <si>
    <t>43211500
43211900
45121500
39111500</t>
  </si>
  <si>
    <t>SEPTIEMBRE</t>
  </si>
  <si>
    <t>HASTA EL 31 DE DICIEMBRE DE 2020</t>
  </si>
  <si>
    <t>ESTACIONES INTEGRADAS DE SERVICIO PROYECTO DE INVERSION "FORTALECIMIENTO DE LA CAPACIDAD DE ATENCIÓN EN IDENTIFICACIÓN PARA LA POBLACIÓN EN CONDICIÓN DE VULNERABILIDAD, APD"</t>
  </si>
  <si>
    <t>SUBASTA INVERSA</t>
  </si>
  <si>
    <t xml:space="preserve">81111806
81111811
81111820
</t>
  </si>
  <si>
    <t>80111609
81111820</t>
  </si>
  <si>
    <t>ALEJANDRO ALBERTO CAMPO VALERO - GERENTE DE INFORMATICA - TEL: 2202880 EXT 1525</t>
  </si>
  <si>
    <t>FORTALECIMIENTO DEL SERVICIO DEL SISTEMA DEL ARCHIVO NACIONAL DE IDENTIFICACIÓN ANI Y SISTEMAS CONEXOS: PRESTAR EL SERVICIO COMO SOPORTE DE MESA DE AYUDA PARA ATENDER EN PRIMERA INSTANCIA TODOS LOS REQUERIMIENTOS QUE REALIZAN LOS USUARIOS DE LOS SISTEMAS DE INFORMACIÓN DEL ARCHIVO NACIONAL DE IDENTIFICACIÓN -ANI- Y SISTEMA INTEGRADO DE REGISTRO CIVIL WEB - SRC- WEB DE LA REGISTRADURÍA NACIONAL DEL ESTADO CIVIL.</t>
  </si>
  <si>
    <t>FORTALECIMIENTO DEL SERVICIO DEL SISTEMA DEL ARCHIVO NACIONAL DE IDENTIFICACIÓN ANI Y SISTEMAS CONEXOS: PRESTAR EL SERVICIO PROFESIONAL COMO LÍDER DE LA MESA DE AYUDA DE LOS SISTEMAS DE INFORMACIÓN DEL ARCHIVO NACIONAL DE IDENTIFICACIÓN -ANI- Y SISTEMA INTEGRADO DE REGISTRO CIVIL WEB - SRC- WEB DE LA REGISTRADURÍA NACIONAL DEL ESTADO CIVIL.</t>
  </si>
  <si>
    <t>VEINTIDOS MESES</t>
  </si>
  <si>
    <t>APROBADAS $986.919.565</t>
  </si>
  <si>
    <t xml:space="preserve">SEPTIEMBRE </t>
  </si>
  <si>
    <t>FORTALECIMIENTO DEL SERVICIO DEL SISTEMA DEL ARCHIVO NACIONAL DE IDENTIFICACIÓN ANI Y SISTEMAS CONEXOS: PRESTAR EL SERVICIO PROFESIONAL COMO LÍDER FUNCIONAL DE LOS SISTEMAS DE INFORMACIÓN DEL ARCHIVO NACIONAL DE IDENTIFICACIÓN -ANI- Y SISTEMA INTEGRADO DE REGISTRO CIVIL WEB - SRC- WEB DE LA REGISTRADURÍA NACIONAL DEL ESTADO CIVIL</t>
  </si>
  <si>
    <t>ACTUALIZACIÓN A 1 DE OCTUBRE DE 2020</t>
  </si>
  <si>
    <r>
      <t xml:space="preserve">FORTALECIMIENTO DEL SERVICIO DEL SISTEMA DEL ARCHIVO NACIONAL DE IDENTIFICACIÓN ANI Y SISTEMAS CONEXOS: PRESTAR EL SERVICIO PROFESIONAL ESPECIALIZADO COMO </t>
    </r>
    <r>
      <rPr>
        <sz val="11"/>
        <color rgb="FF000000"/>
        <rFont val="Arial"/>
        <family val="2"/>
      </rPr>
      <t>ADMINISTRADOR DE LOS SISTEMAS DE INFORMACIÓN DEL ARCHIVO NACIONAL DE IDENTIFICACIÓN -ANI- Y SISTEMA INTEGRADO DE REGISTRO CIVIL WEB - SRC- WEB DE LA REGISTRADURÍA NACIONAL DEL ESTADO CIVIL.</t>
    </r>
  </si>
  <si>
    <t>80111609
81111821</t>
  </si>
  <si>
    <t>PRESTAR ASESORÍA EN SEGURIDAD DE LA INFORMACIÓN A LA GERENCIA DE INFORMÁTICA, PARA LOS SISTEMAS DE INFORMACIÓN DEL ARCHIVO NACIONAL DE IDENTIFICACIÓN -ANI- Y SISTEMA INTEGRADO DE REGISTRO CIVIL WEB - SRC- WEB DE LA REGISTRADURÍA NACIONAL DEL ESTADO CIVIL</t>
  </si>
  <si>
    <t>OCTUBRE</t>
  </si>
  <si>
    <t xml:space="preserve">12 MESES </t>
  </si>
  <si>
    <t>LICITACION PUBLICA</t>
  </si>
  <si>
    <t>COORDINADOR GRUPO TRANSPORTES EXT: 1027</t>
  </si>
  <si>
    <t xml:space="preserve">9 MESES </t>
  </si>
  <si>
    <t>EN TRAMITE
$375.000.000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</si>
</sst>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00_);_(&quot;$&quot;\ * \(#,##0.00\);_(&quot;$&quot;\ * &quot;-&quot;??_);_(@_)"/>
    <numFmt numFmtId="165" formatCode="_-* #,##0_-;\-* #,##0_-;_-* &quot;-&quot;??_-;_-@_-"/>
    <numFmt numFmtId="166" formatCode="_(&quot;$&quot;\ * #,##0_);_(&quot;$&quot;\ * \(#,##0\);_(&quot;$&quot;\ * &quot;-&quot;??_);_(@_)"/>
    <numFmt numFmtId="167" formatCode="_(&quot;$&quot;\ * #,##0_);_(&quot;$&quot;\ * \(#,##0\);_(&quot;$&quot;\ * &quot;-&quot;_);_(@_)"/>
  </numFmts>
  <fonts count="19" x14ac:knownFonts="1">
    <font>
      <sz val="11"/>
      <color theme="1"/>
      <name val="Calibri"/>
      <family val="2"/>
      <scheme val="minor"/>
    </font>
    <font>
      <sz val="11"/>
      <color theme="0"/>
      <name val="Calibri"/>
      <family val="2"/>
      <scheme val="minor"/>
    </font>
    <font>
      <sz val="11"/>
      <color theme="1"/>
      <name val="Calibri"/>
      <family val="2"/>
      <scheme val="minor"/>
    </font>
    <font>
      <sz val="9"/>
      <color indexed="81"/>
      <name val="Tahoma"/>
      <family val="2"/>
    </font>
    <font>
      <b/>
      <sz val="9"/>
      <color indexed="81"/>
      <name val="Tahoma"/>
      <family val="2"/>
    </font>
    <font>
      <sz val="10"/>
      <name val="Arial"/>
      <family val="2"/>
    </font>
    <font>
      <sz val="11"/>
      <name val="Calibri"/>
      <family val="2"/>
      <scheme val="minor"/>
    </font>
    <font>
      <b/>
      <sz val="11"/>
      <name val="Calibri"/>
      <family val="2"/>
      <scheme val="minor"/>
    </font>
    <font>
      <b/>
      <sz val="11"/>
      <name val="Arial"/>
      <family val="2"/>
    </font>
    <font>
      <b/>
      <sz val="16"/>
      <name val="Arial"/>
      <family val="2"/>
    </font>
    <font>
      <b/>
      <sz val="11"/>
      <color theme="1"/>
      <name val="Calibri"/>
      <family val="2"/>
      <scheme val="minor"/>
    </font>
    <font>
      <b/>
      <sz val="12"/>
      <name val="Arial"/>
      <family val="2"/>
    </font>
    <font>
      <sz val="11"/>
      <color rgb="FF000000"/>
      <name val="Calibri"/>
      <family val="2"/>
      <scheme val="minor"/>
    </font>
    <font>
      <sz val="12"/>
      <color rgb="FF000000"/>
      <name val="Calibri"/>
      <family val="2"/>
    </font>
    <font>
      <sz val="10"/>
      <color theme="1"/>
      <name val="Calibri"/>
      <family val="2"/>
      <scheme val="minor"/>
    </font>
    <font>
      <sz val="12"/>
      <name val="Arial"/>
      <family val="2"/>
    </font>
    <font>
      <sz val="11"/>
      <color rgb="FF000000"/>
      <name val="Arial Narrow"/>
      <family val="2"/>
    </font>
    <font>
      <sz val="11"/>
      <color rgb="FF000000"/>
      <name val="Arial"/>
      <family val="2"/>
    </font>
    <font>
      <b/>
      <sz val="12"/>
      <color theme="1"/>
      <name val="Calibri"/>
      <family val="2"/>
      <scheme val="minor"/>
    </font>
  </fonts>
  <fills count="10">
    <fill>
      <patternFill patternType="none"/>
    </fill>
    <fill>
      <patternFill patternType="gray125"/>
    </fill>
    <fill>
      <patternFill patternType="solid">
        <fgColor theme="4"/>
      </patternFill>
    </fill>
    <fill>
      <patternFill patternType="solid">
        <fgColor theme="0"/>
        <bgColor indexed="64"/>
      </patternFill>
    </fill>
    <fill>
      <patternFill patternType="solid">
        <fgColor theme="4"/>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0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0">
    <xf numFmtId="0" fontId="0" fillId="0" borderId="0"/>
    <xf numFmtId="0" fontId="1" fillId="2" borderId="0" applyNumberFormat="0" applyBorder="0" applyAlignment="0" applyProtection="0"/>
    <xf numFmtId="42" fontId="2" fillId="0" borderId="0" applyFont="0" applyFill="0" applyBorder="0" applyAlignment="0" applyProtection="0"/>
    <xf numFmtId="42" fontId="2" fillId="0" borderId="0" applyFont="0" applyFill="0" applyBorder="0" applyAlignment="0" applyProtection="0"/>
    <xf numFmtId="44" fontId="5" fillId="0" borderId="0" applyFont="0" applyFill="0" applyBorder="0" applyAlignment="0" applyProtection="0"/>
    <xf numFmtId="0" fontId="5" fillId="0" borderId="0"/>
    <xf numFmtId="41" fontId="2" fillId="0" borderId="0" applyFont="0" applyFill="0" applyBorder="0" applyAlignment="0" applyProtection="0"/>
    <xf numFmtId="42" fontId="2" fillId="0" borderId="0" applyFont="0" applyFill="0" applyBorder="0" applyAlignment="0" applyProtection="0"/>
    <xf numFmtId="0" fontId="2" fillId="0" borderId="0"/>
    <xf numFmtId="16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cellStyleXfs>
  <cellXfs count="81">
    <xf numFmtId="0" fontId="0" fillId="0" borderId="0" xfId="0"/>
    <xf numFmtId="0" fontId="5" fillId="3" borderId="0" xfId="1" applyFont="1" applyFill="1" applyBorder="1" applyAlignment="1">
      <alignment horizontal="center" vertical="top" wrapText="1"/>
    </xf>
    <xf numFmtId="42" fontId="5" fillId="3" borderId="0" xfId="2" applyFont="1" applyFill="1" applyBorder="1" applyAlignment="1">
      <alignment horizontal="center" vertical="top" wrapText="1"/>
    </xf>
    <xf numFmtId="14" fontId="5" fillId="3" borderId="0" xfId="1" applyNumberFormat="1" applyFont="1" applyFill="1" applyBorder="1" applyAlignment="1">
      <alignment horizontal="center" vertical="top" wrapText="1"/>
    </xf>
    <xf numFmtId="0" fontId="5" fillId="4" borderId="1" xfId="1" applyFont="1" applyFill="1" applyBorder="1" applyAlignment="1">
      <alignment horizontal="center" vertical="center" wrapText="1"/>
    </xf>
    <xf numFmtId="14" fontId="5" fillId="4" borderId="1" xfId="1" applyNumberFormat="1" applyFont="1" applyFill="1" applyBorder="1" applyAlignment="1">
      <alignment horizontal="center" vertical="center" wrapText="1"/>
    </xf>
    <xf numFmtId="42" fontId="5" fillId="4" borderId="1" xfId="2" applyFont="1" applyFill="1" applyBorder="1" applyAlignment="1">
      <alignment horizontal="center" vertical="center" wrapText="1"/>
    </xf>
    <xf numFmtId="42" fontId="5" fillId="3" borderId="0" xfId="2" applyFont="1" applyFill="1" applyBorder="1" applyAlignment="1">
      <alignment horizontal="center" vertical="top" wrapText="1"/>
    </xf>
    <xf numFmtId="0" fontId="6" fillId="3" borderId="1" xfId="1" applyFont="1" applyFill="1" applyBorder="1" applyAlignment="1">
      <alignment horizontal="center" vertical="center" wrapText="1"/>
    </xf>
    <xf numFmtId="42" fontId="6" fillId="3" borderId="1" xfId="2" applyFont="1" applyFill="1" applyBorder="1" applyAlignment="1">
      <alignment horizontal="center" vertical="center" wrapText="1"/>
    </xf>
    <xf numFmtId="14" fontId="6" fillId="3" borderId="1" xfId="1" applyNumberFormat="1" applyFont="1" applyFill="1" applyBorder="1" applyAlignment="1">
      <alignment horizontal="center" vertical="center" wrapText="1"/>
    </xf>
    <xf numFmtId="0" fontId="7" fillId="5" borderId="1" xfId="1" applyFont="1" applyFill="1" applyBorder="1" applyAlignment="1">
      <alignment horizontal="center" vertical="center" wrapText="1"/>
    </xf>
    <xf numFmtId="42" fontId="5" fillId="3" borderId="0" xfId="1" applyNumberFormat="1" applyFont="1" applyFill="1" applyBorder="1" applyAlignment="1">
      <alignment horizontal="center" vertical="top" wrapText="1"/>
    </xf>
    <xf numFmtId="43" fontId="5" fillId="3" borderId="0" xfId="11" applyFont="1" applyFill="1" applyBorder="1" applyAlignment="1">
      <alignment horizontal="center" vertical="top" wrapText="1"/>
    </xf>
    <xf numFmtId="42" fontId="6" fillId="5" borderId="1" xfId="2" applyFont="1" applyFill="1" applyBorder="1" applyAlignment="1">
      <alignment horizontal="center" vertical="center" wrapText="1"/>
    </xf>
    <xf numFmtId="43" fontId="5" fillId="3" borderId="0" xfId="1" applyNumberFormat="1" applyFont="1" applyFill="1" applyBorder="1" applyAlignment="1">
      <alignment horizontal="center" vertical="top" wrapText="1"/>
    </xf>
    <xf numFmtId="0" fontId="6" fillId="5" borderId="1" xfId="1" applyFont="1" applyFill="1" applyBorder="1" applyAlignment="1">
      <alignment horizontal="center" vertical="center" wrapText="1"/>
    </xf>
    <xf numFmtId="0" fontId="6" fillId="6" borderId="1" xfId="1" applyFont="1" applyFill="1" applyBorder="1" applyAlignment="1">
      <alignment horizontal="center" vertical="center" wrapText="1"/>
    </xf>
    <xf numFmtId="42" fontId="6" fillId="6" borderId="1" xfId="2" applyFont="1" applyFill="1" applyBorder="1" applyAlignment="1">
      <alignment horizontal="center" vertical="center" wrapText="1"/>
    </xf>
    <xf numFmtId="14" fontId="6" fillId="6" borderId="1" xfId="1" applyNumberFormat="1" applyFont="1" applyFill="1" applyBorder="1" applyAlignment="1">
      <alignment horizontal="center" vertical="center" wrapText="1"/>
    </xf>
    <xf numFmtId="0" fontId="0" fillId="6" borderId="1" xfId="0" applyFill="1" applyBorder="1" applyAlignment="1">
      <alignment horizontal="center" vertical="center" wrapText="1"/>
    </xf>
    <xf numFmtId="0" fontId="10" fillId="5" borderId="1" xfId="0" applyFont="1" applyFill="1" applyBorder="1" applyAlignment="1">
      <alignment horizontal="left" vertical="center" wrapText="1"/>
    </xf>
    <xf numFmtId="0" fontId="7" fillId="5" borderId="1" xfId="1" applyFont="1" applyFill="1" applyBorder="1" applyAlignment="1">
      <alignment horizontal="left" vertical="center" wrapText="1"/>
    </xf>
    <xf numFmtId="42" fontId="7" fillId="5" borderId="1" xfId="2" applyFont="1" applyFill="1" applyBorder="1" applyAlignment="1">
      <alignment horizontal="left" vertical="center" wrapText="1"/>
    </xf>
    <xf numFmtId="0" fontId="0" fillId="8" borderId="1" xfId="0" applyFill="1" applyBorder="1" applyAlignment="1">
      <alignment horizontal="center" vertical="center" wrapText="1"/>
    </xf>
    <xf numFmtId="0" fontId="6" fillId="8" borderId="1" xfId="1" applyFont="1" applyFill="1" applyBorder="1" applyAlignment="1">
      <alignment horizontal="center" vertical="center" wrapText="1"/>
    </xf>
    <xf numFmtId="42" fontId="6" fillId="8" borderId="1" xfId="2" applyFont="1" applyFill="1" applyBorder="1" applyAlignment="1">
      <alignment horizontal="center" vertical="center" wrapText="1"/>
    </xf>
    <xf numFmtId="0" fontId="7" fillId="8" borderId="1" xfId="1" applyFont="1" applyFill="1" applyBorder="1" applyAlignment="1">
      <alignment horizontal="center" vertical="center" wrapText="1"/>
    </xf>
    <xf numFmtId="0" fontId="10" fillId="8" borderId="1" xfId="0" applyFont="1" applyFill="1" applyBorder="1" applyAlignment="1">
      <alignment horizontal="left" vertical="center" wrapText="1"/>
    </xf>
    <xf numFmtId="0" fontId="7" fillId="8" borderId="1" xfId="1" applyFont="1" applyFill="1" applyBorder="1" applyAlignment="1">
      <alignment horizontal="left" vertical="center" wrapText="1"/>
    </xf>
    <xf numFmtId="42" fontId="7" fillId="8" borderId="1" xfId="2" applyFont="1" applyFill="1" applyBorder="1" applyAlignment="1">
      <alignment horizontal="left" vertical="center" wrapText="1"/>
    </xf>
    <xf numFmtId="42" fontId="7" fillId="8" borderId="1" xfId="2" applyFont="1" applyFill="1" applyBorder="1" applyAlignment="1">
      <alignment horizontal="center" vertical="center" wrapText="1"/>
    </xf>
    <xf numFmtId="0" fontId="11" fillId="7" borderId="1" xfId="1" applyFont="1" applyFill="1" applyBorder="1" applyAlignment="1">
      <alignment horizontal="center" vertical="top" wrapText="1"/>
    </xf>
    <xf numFmtId="0" fontId="5" fillId="7" borderId="1" xfId="1" applyFont="1" applyFill="1" applyBorder="1" applyAlignment="1">
      <alignment horizontal="center" vertical="top" wrapText="1"/>
    </xf>
    <xf numFmtId="14" fontId="5" fillId="7" borderId="1" xfId="1" applyNumberFormat="1" applyFont="1" applyFill="1" applyBorder="1" applyAlignment="1">
      <alignment horizontal="center" vertical="top" wrapText="1"/>
    </xf>
    <xf numFmtId="42" fontId="5" fillId="7" borderId="1" xfId="2" applyFont="1" applyFill="1" applyBorder="1" applyAlignment="1">
      <alignment horizontal="center" vertical="top" wrapText="1"/>
    </xf>
    <xf numFmtId="14" fontId="6" fillId="5" borderId="1" xfId="1" applyNumberFormat="1" applyFont="1" applyFill="1" applyBorder="1" applyAlignment="1">
      <alignment horizontal="center" vertical="center" wrapText="1"/>
    </xf>
    <xf numFmtId="42" fontId="10" fillId="5" borderId="0" xfId="2" applyFont="1" applyFill="1"/>
    <xf numFmtId="0" fontId="0" fillId="3" borderId="1" xfId="0" applyFill="1" applyBorder="1" applyAlignment="1">
      <alignment horizontal="center" vertical="center" wrapText="1"/>
    </xf>
    <xf numFmtId="0" fontId="0" fillId="3" borderId="0" xfId="0" applyFill="1" applyAlignment="1">
      <alignment wrapText="1"/>
    </xf>
    <xf numFmtId="0" fontId="10" fillId="0" borderId="0" xfId="0" applyFont="1" applyAlignment="1">
      <alignment horizontal="center"/>
    </xf>
    <xf numFmtId="42" fontId="10" fillId="0" borderId="0" xfId="0" applyNumberFormat="1" applyFont="1" applyAlignment="1">
      <alignment horizontal="center"/>
    </xf>
    <xf numFmtId="0" fontId="0" fillId="3" borderId="1" xfId="0" applyFont="1" applyFill="1" applyBorder="1" applyAlignment="1">
      <alignment horizontal="center" vertical="center" wrapText="1"/>
    </xf>
    <xf numFmtId="0" fontId="12" fillId="3" borderId="1" xfId="0" applyFont="1" applyFill="1" applyBorder="1" applyAlignment="1">
      <alignment vertical="center" wrapText="1"/>
    </xf>
    <xf numFmtId="165" fontId="0" fillId="3" borderId="1" xfId="11" applyNumberFormat="1" applyFont="1" applyFill="1" applyBorder="1" applyAlignment="1">
      <alignment horizontal="center" vertical="center" wrapText="1"/>
    </xf>
    <xf numFmtId="0" fontId="0" fillId="3" borderId="1" xfId="0" applyFill="1" applyBorder="1" applyAlignment="1">
      <alignment vertical="center" wrapText="1"/>
    </xf>
    <xf numFmtId="0" fontId="13" fillId="3" borderId="1" xfId="0" applyFont="1" applyFill="1" applyBorder="1" applyAlignment="1">
      <alignment horizontal="center" vertical="center"/>
    </xf>
    <xf numFmtId="0" fontId="13" fillId="3" borderId="1" xfId="0" applyFont="1" applyFill="1" applyBorder="1" applyAlignment="1">
      <alignment horizontal="center" vertical="center" wrapText="1"/>
    </xf>
    <xf numFmtId="166" fontId="6" fillId="3" borderId="1" xfId="9" applyNumberFormat="1" applyFont="1" applyFill="1" applyBorder="1" applyAlignment="1">
      <alignment horizontal="center" vertical="center" wrapText="1"/>
    </xf>
    <xf numFmtId="42" fontId="0" fillId="3" borderId="1" xfId="2" applyFont="1" applyFill="1" applyBorder="1" applyAlignment="1">
      <alignment horizontal="center" vertical="center" wrapText="1"/>
    </xf>
    <xf numFmtId="0" fontId="7" fillId="6" borderId="1" xfId="1" applyFont="1" applyFill="1" applyBorder="1" applyAlignment="1">
      <alignment horizontal="center" vertical="center" wrapText="1"/>
    </xf>
    <xf numFmtId="14" fontId="6" fillId="8" borderId="1" xfId="1" applyNumberFormat="1" applyFont="1" applyFill="1" applyBorder="1" applyAlignment="1">
      <alignment horizontal="center" vertical="center" wrapText="1"/>
    </xf>
    <xf numFmtId="14" fontId="7" fillId="8" borderId="1" xfId="1" applyNumberFormat="1" applyFont="1" applyFill="1" applyBorder="1" applyAlignment="1">
      <alignment horizontal="left" vertical="center" wrapText="1"/>
    </xf>
    <xf numFmtId="14" fontId="7" fillId="5" borderId="1" xfId="1" applyNumberFormat="1" applyFont="1" applyFill="1" applyBorder="1" applyAlignment="1">
      <alignment horizontal="left" vertical="center" wrapText="1"/>
    </xf>
    <xf numFmtId="0" fontId="10" fillId="8" borderId="1" xfId="0" applyFont="1" applyFill="1" applyBorder="1" applyAlignment="1">
      <alignment horizontal="center" vertical="center" wrapText="1"/>
    </xf>
    <xf numFmtId="14" fontId="7" fillId="8" borderId="1" xfId="1" applyNumberFormat="1" applyFont="1" applyFill="1" applyBorder="1" applyAlignment="1">
      <alignment horizontal="center" vertical="center" wrapText="1"/>
    </xf>
    <xf numFmtId="0" fontId="0" fillId="5" borderId="1" xfId="0" applyFill="1" applyBorder="1" applyAlignment="1">
      <alignment horizontal="center" vertical="center" wrapText="1"/>
    </xf>
    <xf numFmtId="0" fontId="14" fillId="3" borderId="1" xfId="0" applyFont="1" applyFill="1" applyBorder="1" applyAlignment="1">
      <alignment horizontal="center" vertical="center" wrapText="1"/>
    </xf>
    <xf numFmtId="165" fontId="2" fillId="3" borderId="1" xfId="11" applyNumberFormat="1" applyFont="1" applyFill="1" applyBorder="1" applyAlignment="1">
      <alignment horizontal="center" vertical="center" wrapText="1"/>
    </xf>
    <xf numFmtId="0" fontId="7" fillId="3" borderId="1" xfId="1" applyFont="1" applyFill="1" applyBorder="1" applyAlignment="1">
      <alignment horizontal="center" vertical="center" wrapText="1"/>
    </xf>
    <xf numFmtId="0" fontId="0" fillId="3" borderId="5" xfId="0" applyFill="1" applyBorder="1" applyAlignment="1">
      <alignment horizontal="center" vertical="center" wrapText="1"/>
    </xf>
    <xf numFmtId="43" fontId="15" fillId="3" borderId="0" xfId="11" applyFont="1" applyFill="1" applyBorder="1" applyAlignment="1">
      <alignment horizontal="center" vertical="top" wrapText="1"/>
    </xf>
    <xf numFmtId="0" fontId="0" fillId="3" borderId="6" xfId="0" applyFont="1" applyFill="1" applyBorder="1" applyAlignment="1">
      <alignment horizontal="center" vertical="center" wrapText="1"/>
    </xf>
    <xf numFmtId="0" fontId="6" fillId="3" borderId="3" xfId="1" applyFont="1" applyFill="1" applyBorder="1" applyAlignment="1">
      <alignment horizontal="center" vertical="center" wrapText="1"/>
    </xf>
    <xf numFmtId="0" fontId="16" fillId="3" borderId="1" xfId="0" applyFont="1" applyFill="1" applyBorder="1" applyAlignment="1">
      <alignment horizontal="center" vertical="center" wrapText="1"/>
    </xf>
    <xf numFmtId="14" fontId="6" fillId="3" borderId="4" xfId="1" applyNumberFormat="1" applyFont="1" applyFill="1" applyBorder="1" applyAlignment="1">
      <alignment horizontal="center" vertical="center" wrapText="1"/>
    </xf>
    <xf numFmtId="0" fontId="6" fillId="9" borderId="3" xfId="1" applyFont="1" applyFill="1" applyBorder="1" applyAlignment="1">
      <alignment horizontal="center" vertical="center" wrapText="1"/>
    </xf>
    <xf numFmtId="0" fontId="16" fillId="9" borderId="1" xfId="0" applyFont="1" applyFill="1" applyBorder="1" applyAlignment="1">
      <alignment horizontal="center" vertical="center" wrapText="1"/>
    </xf>
    <xf numFmtId="14" fontId="6" fillId="9" borderId="4" xfId="1" applyNumberFormat="1" applyFont="1" applyFill="1" applyBorder="1" applyAlignment="1">
      <alignment horizontal="center" vertical="center" wrapText="1"/>
    </xf>
    <xf numFmtId="0" fontId="6" fillId="9" borderId="1" xfId="1" applyFont="1" applyFill="1" applyBorder="1" applyAlignment="1">
      <alignment horizontal="center" vertical="center" wrapText="1"/>
    </xf>
    <xf numFmtId="42" fontId="6" fillId="9" borderId="1" xfId="2" applyFont="1" applyFill="1" applyBorder="1" applyAlignment="1">
      <alignment horizontal="center" vertical="center" wrapText="1"/>
    </xf>
    <xf numFmtId="166" fontId="2" fillId="3" borderId="1" xfId="12" applyNumberFormat="1" applyFont="1" applyFill="1" applyBorder="1" applyAlignment="1">
      <alignment vertical="center"/>
    </xf>
    <xf numFmtId="0" fontId="0" fillId="3" borderId="1" xfId="0" applyFont="1" applyFill="1" applyBorder="1" applyAlignment="1">
      <alignment horizontal="center" vertical="center"/>
    </xf>
    <xf numFmtId="14" fontId="6" fillId="9" borderId="1" xfId="1" applyNumberFormat="1" applyFont="1" applyFill="1" applyBorder="1" applyAlignment="1">
      <alignment horizontal="center" vertical="center" wrapText="1"/>
    </xf>
    <xf numFmtId="166" fontId="2" fillId="9" borderId="1" xfId="12" applyNumberFormat="1" applyFont="1" applyFill="1" applyBorder="1" applyAlignment="1">
      <alignment vertical="center"/>
    </xf>
    <xf numFmtId="0" fontId="2" fillId="9" borderId="1" xfId="0" applyFont="1" applyFill="1" applyBorder="1" applyAlignment="1">
      <alignment horizontal="center" vertical="center"/>
    </xf>
    <xf numFmtId="0" fontId="9" fillId="3" borderId="0" xfId="1" applyFont="1" applyFill="1" applyBorder="1" applyAlignment="1">
      <alignment horizontal="center" vertical="top" wrapText="1"/>
    </xf>
    <xf numFmtId="0" fontId="9" fillId="3" borderId="2" xfId="1" applyFont="1" applyFill="1" applyBorder="1" applyAlignment="1">
      <alignment horizontal="center" vertical="top" wrapText="1"/>
    </xf>
    <xf numFmtId="0" fontId="8" fillId="3" borderId="0" xfId="1" applyFont="1" applyFill="1" applyBorder="1" applyAlignment="1">
      <alignment horizontal="center" vertical="top" wrapText="1"/>
    </xf>
    <xf numFmtId="42" fontId="15" fillId="3" borderId="0" xfId="2" applyFont="1" applyFill="1" applyBorder="1" applyAlignment="1">
      <alignment horizontal="center" vertical="top" wrapText="1"/>
    </xf>
    <xf numFmtId="42" fontId="18" fillId="5" borderId="0" xfId="2" applyFont="1" applyFill="1"/>
  </cellXfs>
  <cellStyles count="20">
    <cellStyle name="Énfasis1" xfId="1" builtinId="29"/>
    <cellStyle name="Millares" xfId="11" builtinId="3"/>
    <cellStyle name="Millares [0] 2" xfId="6"/>
    <cellStyle name="Moneda" xfId="12" builtinId="4"/>
    <cellStyle name="Moneda [0]" xfId="2" builtinId="7"/>
    <cellStyle name="Moneda [0] 2" xfId="3"/>
    <cellStyle name="Moneda [0] 2 2" xfId="14"/>
    <cellStyle name="Moneda [0] 3" xfId="7"/>
    <cellStyle name="Moneda [0] 3 2" xfId="16"/>
    <cellStyle name="Moneda [0] 3 3" xfId="15"/>
    <cellStyle name="Moneda [0] 4" xfId="10"/>
    <cellStyle name="Moneda [0] 4 2" xfId="13"/>
    <cellStyle name="Moneda 10" xfId="17"/>
    <cellStyle name="Moneda 2" xfId="4"/>
    <cellStyle name="Moneda 2 2" xfId="18"/>
    <cellStyle name="Moneda 8" xfId="9"/>
    <cellStyle name="Normal" xfId="0" builtinId="0"/>
    <cellStyle name="Normal 2" xfId="5"/>
    <cellStyle name="Normal 5" xfId="8"/>
    <cellStyle name="Normal 6"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97"/>
  <sheetViews>
    <sheetView tabSelected="1" zoomScale="60" zoomScaleNormal="60" zoomScalePageLayoutView="80" workbookViewId="0">
      <selection activeCell="L24" sqref="L24"/>
    </sheetView>
  </sheetViews>
  <sheetFormatPr baseColWidth="10" defaultColWidth="10.85546875" defaultRowHeight="12.75" x14ac:dyDescent="0.25"/>
  <cols>
    <col min="1" max="1" width="34.7109375" style="1" customWidth="1"/>
    <col min="2" max="2" width="69.140625" style="1" customWidth="1"/>
    <col min="3" max="3" width="20.7109375" style="3" customWidth="1"/>
    <col min="4" max="4" width="15.140625" style="1" customWidth="1"/>
    <col min="5" max="5" width="23.28515625" style="1" customWidth="1"/>
    <col min="6" max="6" width="12" style="1" bestFit="1" customWidth="1"/>
    <col min="7" max="7" width="29.140625" style="2" customWidth="1"/>
    <col min="8" max="8" width="28.7109375" style="2" customWidth="1"/>
    <col min="9" max="9" width="17" style="1" customWidth="1"/>
    <col min="10" max="10" width="24.85546875" style="1" customWidth="1"/>
    <col min="11" max="11" width="42.5703125" style="1" customWidth="1"/>
    <col min="12" max="12" width="20" style="1" customWidth="1"/>
    <col min="13" max="16384" width="10.85546875" style="1"/>
  </cols>
  <sheetData>
    <row r="1" spans="1:12" ht="20.25" x14ac:dyDescent="0.25">
      <c r="A1" s="76" t="s">
        <v>115</v>
      </c>
      <c r="B1" s="76"/>
      <c r="C1" s="76"/>
      <c r="D1" s="76"/>
      <c r="E1" s="76"/>
      <c r="F1" s="76"/>
      <c r="G1" s="76"/>
      <c r="H1" s="76"/>
      <c r="I1" s="76"/>
      <c r="J1" s="76"/>
      <c r="K1" s="76"/>
    </row>
    <row r="2" spans="1:12" ht="20.25" x14ac:dyDescent="0.25">
      <c r="A2" s="77" t="s">
        <v>81</v>
      </c>
      <c r="B2" s="77"/>
      <c r="C2" s="77"/>
      <c r="D2" s="77"/>
      <c r="E2" s="77"/>
      <c r="F2" s="77"/>
      <c r="G2" s="77"/>
      <c r="H2" s="77"/>
      <c r="I2" s="77"/>
      <c r="J2" s="77"/>
      <c r="K2" s="77"/>
    </row>
    <row r="3" spans="1:12" ht="20.25" x14ac:dyDescent="0.25">
      <c r="A3" s="77" t="s">
        <v>179</v>
      </c>
      <c r="B3" s="77"/>
      <c r="C3" s="77"/>
      <c r="D3" s="77"/>
      <c r="E3" s="77"/>
      <c r="F3" s="77"/>
      <c r="G3" s="77"/>
      <c r="H3" s="77"/>
      <c r="I3" s="77"/>
      <c r="J3" s="77"/>
      <c r="K3" s="77"/>
    </row>
    <row r="4" spans="1:12" x14ac:dyDescent="0.25">
      <c r="G4" s="7"/>
      <c r="H4" s="7"/>
    </row>
    <row r="5" spans="1:12" ht="38.25" x14ac:dyDescent="0.25">
      <c r="A5" s="4" t="s">
        <v>0</v>
      </c>
      <c r="B5" s="4" t="s">
        <v>1</v>
      </c>
      <c r="C5" s="5" t="s">
        <v>2</v>
      </c>
      <c r="D5" s="4" t="s">
        <v>3</v>
      </c>
      <c r="E5" s="4" t="s">
        <v>4</v>
      </c>
      <c r="F5" s="4" t="s">
        <v>5</v>
      </c>
      <c r="G5" s="6" t="s">
        <v>6</v>
      </c>
      <c r="H5" s="6" t="s">
        <v>7</v>
      </c>
      <c r="I5" s="4" t="s">
        <v>8</v>
      </c>
      <c r="J5" s="4" t="s">
        <v>9</v>
      </c>
      <c r="K5" s="4" t="s">
        <v>10</v>
      </c>
    </row>
    <row r="6" spans="1:12" ht="15" x14ac:dyDescent="0.25">
      <c r="A6" s="50" t="s">
        <v>12</v>
      </c>
      <c r="B6" s="17"/>
      <c r="C6" s="19"/>
      <c r="D6" s="17"/>
      <c r="E6" s="17"/>
      <c r="F6" s="17"/>
      <c r="G6" s="18"/>
      <c r="H6" s="18"/>
      <c r="I6" s="17"/>
      <c r="J6" s="17"/>
      <c r="K6" s="17"/>
    </row>
    <row r="7" spans="1:12" ht="30" x14ac:dyDescent="0.25">
      <c r="A7" s="8">
        <v>81112200</v>
      </c>
      <c r="B7" s="38" t="s">
        <v>77</v>
      </c>
      <c r="C7" s="10" t="s">
        <v>26</v>
      </c>
      <c r="D7" s="8" t="s">
        <v>48</v>
      </c>
      <c r="E7" s="8" t="s">
        <v>37</v>
      </c>
      <c r="F7" s="8" t="s">
        <v>18</v>
      </c>
      <c r="G7" s="9">
        <v>79192954</v>
      </c>
      <c r="H7" s="9">
        <f>+G7</f>
        <v>79192954</v>
      </c>
      <c r="I7" s="8" t="s">
        <v>21</v>
      </c>
      <c r="J7" s="8" t="s">
        <v>21</v>
      </c>
      <c r="K7" s="8" t="s">
        <v>86</v>
      </c>
    </row>
    <row r="8" spans="1:12" ht="45" x14ac:dyDescent="0.25">
      <c r="A8" s="8">
        <v>81112200</v>
      </c>
      <c r="B8" s="42" t="s">
        <v>76</v>
      </c>
      <c r="C8" s="10" t="s">
        <v>28</v>
      </c>
      <c r="D8" s="8" t="s">
        <v>117</v>
      </c>
      <c r="E8" s="8" t="s">
        <v>37</v>
      </c>
      <c r="F8" s="8" t="s">
        <v>16</v>
      </c>
      <c r="G8" s="9">
        <v>198793751</v>
      </c>
      <c r="H8" s="9">
        <f>+G8</f>
        <v>198793751</v>
      </c>
      <c r="I8" s="8" t="s">
        <v>21</v>
      </c>
      <c r="J8" s="8" t="s">
        <v>21</v>
      </c>
      <c r="K8" s="8" t="s">
        <v>144</v>
      </c>
    </row>
    <row r="9" spans="1:12" ht="42.6" customHeight="1" x14ac:dyDescent="0.25">
      <c r="A9" s="11" t="s">
        <v>14</v>
      </c>
      <c r="B9" s="11"/>
      <c r="C9" s="11"/>
      <c r="D9" s="11"/>
      <c r="E9" s="11"/>
      <c r="F9" s="11"/>
      <c r="G9" s="11"/>
      <c r="H9" s="11"/>
      <c r="I9" s="11"/>
      <c r="J9" s="11"/>
      <c r="K9" s="11"/>
    </row>
    <row r="10" spans="1:12" s="39" customFormat="1" ht="30" x14ac:dyDescent="0.25">
      <c r="A10" s="8">
        <v>55121715</v>
      </c>
      <c r="B10" s="8" t="s">
        <v>83</v>
      </c>
      <c r="C10" s="10" t="s">
        <v>28</v>
      </c>
      <c r="D10" s="8" t="s">
        <v>82</v>
      </c>
      <c r="E10" s="8" t="s">
        <v>38</v>
      </c>
      <c r="F10" s="8" t="s">
        <v>18</v>
      </c>
      <c r="G10" s="9">
        <v>10000000</v>
      </c>
      <c r="H10" s="9">
        <f t="shared" ref="H10:H14" si="0">+G10</f>
        <v>10000000</v>
      </c>
      <c r="I10" s="8" t="s">
        <v>21</v>
      </c>
      <c r="J10" s="8" t="s">
        <v>21</v>
      </c>
      <c r="K10" s="8" t="s">
        <v>84</v>
      </c>
    </row>
    <row r="11" spans="1:12" ht="45" x14ac:dyDescent="0.25">
      <c r="A11" s="8" t="s">
        <v>132</v>
      </c>
      <c r="B11" s="8" t="s">
        <v>46</v>
      </c>
      <c r="C11" s="10" t="s">
        <v>22</v>
      </c>
      <c r="D11" s="8" t="s">
        <v>49</v>
      </c>
      <c r="E11" s="8" t="s">
        <v>45</v>
      </c>
      <c r="F11" s="8" t="s">
        <v>18</v>
      </c>
      <c r="G11" s="9">
        <v>2919351332</v>
      </c>
      <c r="H11" s="9">
        <f t="shared" si="0"/>
        <v>2919351332</v>
      </c>
      <c r="I11" s="8" t="s">
        <v>21</v>
      </c>
      <c r="J11" s="8" t="s">
        <v>21</v>
      </c>
      <c r="K11" s="8" t="s">
        <v>24</v>
      </c>
      <c r="L11" s="12"/>
    </row>
    <row r="12" spans="1:12" ht="131.25" customHeight="1" x14ac:dyDescent="0.25">
      <c r="A12" s="8" t="s">
        <v>25</v>
      </c>
      <c r="B12" s="42" t="s">
        <v>85</v>
      </c>
      <c r="C12" s="10" t="s">
        <v>26</v>
      </c>
      <c r="D12" s="8" t="s">
        <v>123</v>
      </c>
      <c r="E12" s="8" t="s">
        <v>45</v>
      </c>
      <c r="F12" s="8" t="s">
        <v>18</v>
      </c>
      <c r="G12" s="9">
        <v>8381388371</v>
      </c>
      <c r="H12" s="9">
        <v>2413099512</v>
      </c>
      <c r="I12" s="8" t="s">
        <v>20</v>
      </c>
      <c r="J12" s="8" t="s">
        <v>150</v>
      </c>
      <c r="K12" s="8" t="s">
        <v>24</v>
      </c>
      <c r="L12" s="12"/>
    </row>
    <row r="13" spans="1:12" ht="75" x14ac:dyDescent="0.25">
      <c r="A13" s="8" t="s">
        <v>133</v>
      </c>
      <c r="B13" s="8" t="s">
        <v>130</v>
      </c>
      <c r="C13" s="10" t="s">
        <v>28</v>
      </c>
      <c r="D13" s="8" t="s">
        <v>53</v>
      </c>
      <c r="E13" s="8" t="s">
        <v>44</v>
      </c>
      <c r="F13" s="8" t="s">
        <v>18</v>
      </c>
      <c r="G13" s="9">
        <v>100000000</v>
      </c>
      <c r="H13" s="9">
        <f t="shared" si="0"/>
        <v>100000000</v>
      </c>
      <c r="I13" s="8" t="s">
        <v>21</v>
      </c>
      <c r="J13" s="8" t="s">
        <v>21</v>
      </c>
      <c r="K13" s="8" t="s">
        <v>131</v>
      </c>
    </row>
    <row r="14" spans="1:12" ht="45" x14ac:dyDescent="0.25">
      <c r="A14" s="8">
        <v>15101506</v>
      </c>
      <c r="B14" s="8" t="s">
        <v>29</v>
      </c>
      <c r="C14" s="10" t="s">
        <v>26</v>
      </c>
      <c r="D14" s="8" t="s">
        <v>52</v>
      </c>
      <c r="E14" s="8" t="s">
        <v>58</v>
      </c>
      <c r="F14" s="8" t="s">
        <v>18</v>
      </c>
      <c r="G14" s="9">
        <v>270000000</v>
      </c>
      <c r="H14" s="9">
        <f t="shared" si="0"/>
        <v>270000000</v>
      </c>
      <c r="I14" s="8" t="s">
        <v>21</v>
      </c>
      <c r="J14" s="8" t="s">
        <v>21</v>
      </c>
      <c r="K14" s="8" t="s">
        <v>30</v>
      </c>
    </row>
    <row r="15" spans="1:12" ht="45" x14ac:dyDescent="0.25">
      <c r="A15" s="8" t="s">
        <v>148</v>
      </c>
      <c r="B15" s="42" t="s">
        <v>87</v>
      </c>
      <c r="C15" s="10" t="s">
        <v>26</v>
      </c>
      <c r="D15" s="8" t="s">
        <v>123</v>
      </c>
      <c r="E15" s="8" t="s">
        <v>45</v>
      </c>
      <c r="F15" s="8" t="s">
        <v>18</v>
      </c>
      <c r="G15" s="9">
        <v>3607256358</v>
      </c>
      <c r="H15" s="9">
        <v>999472810</v>
      </c>
      <c r="I15" s="8" t="s">
        <v>20</v>
      </c>
      <c r="J15" s="8" t="s">
        <v>151</v>
      </c>
      <c r="K15" s="8" t="s">
        <v>118</v>
      </c>
    </row>
    <row r="16" spans="1:12" ht="253.5" customHeight="1" x14ac:dyDescent="0.25">
      <c r="A16" s="8" t="s">
        <v>129</v>
      </c>
      <c r="B16" s="57" t="s">
        <v>119</v>
      </c>
      <c r="C16" s="10" t="s">
        <v>23</v>
      </c>
      <c r="D16" s="8" t="s">
        <v>50</v>
      </c>
      <c r="E16" s="8" t="s">
        <v>57</v>
      </c>
      <c r="F16" s="8" t="s">
        <v>18</v>
      </c>
      <c r="G16" s="9">
        <v>2534200000</v>
      </c>
      <c r="H16" s="9">
        <v>2534200000</v>
      </c>
      <c r="I16" s="8" t="s">
        <v>21</v>
      </c>
      <c r="J16" s="8" t="s">
        <v>21</v>
      </c>
      <c r="K16" s="8" t="s">
        <v>118</v>
      </c>
    </row>
    <row r="17" spans="1:13" ht="199.5" customHeight="1" x14ac:dyDescent="0.25">
      <c r="A17" s="8" t="s">
        <v>116</v>
      </c>
      <c r="B17" s="42" t="s">
        <v>64</v>
      </c>
      <c r="C17" s="10" t="s">
        <v>26</v>
      </c>
      <c r="D17" s="8" t="s">
        <v>122</v>
      </c>
      <c r="E17" s="8" t="s">
        <v>57</v>
      </c>
      <c r="F17" s="8" t="s">
        <v>18</v>
      </c>
      <c r="G17" s="9">
        <v>12806603406</v>
      </c>
      <c r="H17" s="9">
        <v>3346719175</v>
      </c>
      <c r="I17" s="8" t="s">
        <v>20</v>
      </c>
      <c r="J17" s="8" t="s">
        <v>152</v>
      </c>
      <c r="K17" s="8" t="s">
        <v>27</v>
      </c>
      <c r="L17" s="7"/>
    </row>
    <row r="18" spans="1:13" ht="67.150000000000006" customHeight="1" x14ac:dyDescent="0.25">
      <c r="A18" s="8">
        <v>80131500</v>
      </c>
      <c r="B18" s="38" t="s">
        <v>75</v>
      </c>
      <c r="C18" s="10" t="s">
        <v>26</v>
      </c>
      <c r="D18" s="8" t="s">
        <v>50</v>
      </c>
      <c r="E18" s="8" t="s">
        <v>37</v>
      </c>
      <c r="F18" s="8" t="s">
        <v>18</v>
      </c>
      <c r="G18" s="9">
        <v>6376533924</v>
      </c>
      <c r="H18" s="9">
        <v>6376533924</v>
      </c>
      <c r="I18" s="8" t="s">
        <v>21</v>
      </c>
      <c r="J18" s="8" t="s">
        <v>21</v>
      </c>
      <c r="K18" s="8" t="s">
        <v>31</v>
      </c>
      <c r="L18" s="12"/>
    </row>
    <row r="19" spans="1:13" ht="105" customHeight="1" x14ac:dyDescent="0.25">
      <c r="A19" s="8">
        <v>92121500</v>
      </c>
      <c r="B19" s="8" t="s">
        <v>43</v>
      </c>
      <c r="C19" s="10" t="s">
        <v>156</v>
      </c>
      <c r="D19" s="8" t="s">
        <v>157</v>
      </c>
      <c r="E19" s="8" t="s">
        <v>57</v>
      </c>
      <c r="F19" s="8" t="s">
        <v>18</v>
      </c>
      <c r="G19" s="71">
        <v>25107679450</v>
      </c>
      <c r="H19" s="71">
        <v>1148865682</v>
      </c>
      <c r="I19" s="72" t="s">
        <v>20</v>
      </c>
      <c r="J19" s="9" t="s">
        <v>158</v>
      </c>
      <c r="K19" s="8" t="s">
        <v>32</v>
      </c>
    </row>
    <row r="20" spans="1:13" ht="73.150000000000006" customHeight="1" x14ac:dyDescent="0.25">
      <c r="A20" s="8">
        <v>78181507</v>
      </c>
      <c r="B20" s="8" t="s">
        <v>145</v>
      </c>
      <c r="C20" s="10" t="s">
        <v>26</v>
      </c>
      <c r="D20" s="8" t="s">
        <v>187</v>
      </c>
      <c r="E20" s="8" t="s">
        <v>57</v>
      </c>
      <c r="F20" s="8" t="s">
        <v>18</v>
      </c>
      <c r="G20" s="71">
        <v>320000000</v>
      </c>
      <c r="H20" s="71">
        <v>320000000</v>
      </c>
      <c r="I20" s="8" t="s">
        <v>21</v>
      </c>
      <c r="J20" s="8" t="s">
        <v>21</v>
      </c>
      <c r="K20" s="8" t="s">
        <v>186</v>
      </c>
    </row>
    <row r="21" spans="1:13" ht="73.150000000000006" customHeight="1" x14ac:dyDescent="0.25">
      <c r="A21" s="69">
        <v>78181507</v>
      </c>
      <c r="B21" s="69" t="s">
        <v>145</v>
      </c>
      <c r="C21" s="73" t="s">
        <v>183</v>
      </c>
      <c r="D21" s="69" t="s">
        <v>184</v>
      </c>
      <c r="E21" s="69" t="s">
        <v>185</v>
      </c>
      <c r="F21" s="69" t="s">
        <v>18</v>
      </c>
      <c r="G21" s="74">
        <v>450000000</v>
      </c>
      <c r="H21" s="74">
        <v>75000000</v>
      </c>
      <c r="I21" s="75" t="s">
        <v>20</v>
      </c>
      <c r="J21" s="70" t="s">
        <v>188</v>
      </c>
      <c r="K21" s="69" t="s">
        <v>186</v>
      </c>
    </row>
    <row r="22" spans="1:13" ht="30" x14ac:dyDescent="0.25">
      <c r="A22" s="11" t="s">
        <v>15</v>
      </c>
      <c r="B22" s="17"/>
      <c r="C22" s="19"/>
      <c r="D22" s="17"/>
      <c r="E22" s="17"/>
      <c r="F22" s="17"/>
      <c r="G22" s="18"/>
      <c r="H22" s="18"/>
      <c r="I22" s="17"/>
      <c r="J22" s="17"/>
      <c r="K22" s="17"/>
    </row>
    <row r="23" spans="1:13" ht="30" x14ac:dyDescent="0.25">
      <c r="A23" s="8" t="s">
        <v>134</v>
      </c>
      <c r="B23" s="8" t="s">
        <v>39</v>
      </c>
      <c r="C23" s="10" t="s">
        <v>23</v>
      </c>
      <c r="D23" s="8" t="s">
        <v>47</v>
      </c>
      <c r="E23" s="8" t="s">
        <v>44</v>
      </c>
      <c r="F23" s="8" t="s">
        <v>18</v>
      </c>
      <c r="G23" s="9">
        <v>80442390</v>
      </c>
      <c r="H23" s="9">
        <f>+G23</f>
        <v>80442390</v>
      </c>
      <c r="I23" s="8" t="s">
        <v>21</v>
      </c>
      <c r="J23" s="8" t="s">
        <v>21</v>
      </c>
      <c r="K23" s="8" t="s">
        <v>40</v>
      </c>
    </row>
    <row r="24" spans="1:13" ht="30" x14ac:dyDescent="0.25">
      <c r="A24" s="8">
        <v>82141504</v>
      </c>
      <c r="B24" s="8" t="s">
        <v>41</v>
      </c>
      <c r="C24" s="10" t="s">
        <v>23</v>
      </c>
      <c r="D24" s="8" t="s">
        <v>55</v>
      </c>
      <c r="E24" s="8" t="s">
        <v>44</v>
      </c>
      <c r="F24" s="8" t="s">
        <v>18</v>
      </c>
      <c r="G24" s="9">
        <v>83447115</v>
      </c>
      <c r="H24" s="9">
        <f>+G24</f>
        <v>83447115</v>
      </c>
      <c r="I24" s="8" t="s">
        <v>21</v>
      </c>
      <c r="J24" s="8" t="s">
        <v>21</v>
      </c>
      <c r="K24" s="8" t="s">
        <v>42</v>
      </c>
    </row>
    <row r="25" spans="1:13" ht="30" x14ac:dyDescent="0.25">
      <c r="A25" s="8">
        <v>55101504</v>
      </c>
      <c r="B25" s="8" t="s">
        <v>149</v>
      </c>
      <c r="C25" s="10" t="s">
        <v>26</v>
      </c>
      <c r="D25" s="8" t="s">
        <v>52</v>
      </c>
      <c r="E25" s="8" t="s">
        <v>37</v>
      </c>
      <c r="F25" s="8" t="s">
        <v>18</v>
      </c>
      <c r="G25" s="9">
        <f>14763957+15600000</f>
        <v>30363957</v>
      </c>
      <c r="H25" s="9">
        <f>+G25</f>
        <v>30363957</v>
      </c>
      <c r="I25" s="8" t="s">
        <v>21</v>
      </c>
      <c r="J25" s="8" t="s">
        <v>21</v>
      </c>
      <c r="K25" s="8" t="s">
        <v>135</v>
      </c>
    </row>
    <row r="26" spans="1:13" ht="60" customHeight="1" x14ac:dyDescent="0.25">
      <c r="A26" s="11" t="s">
        <v>11</v>
      </c>
      <c r="B26" s="11"/>
      <c r="C26" s="11"/>
      <c r="D26" s="11"/>
      <c r="E26" s="11"/>
      <c r="F26" s="11"/>
      <c r="G26" s="11"/>
      <c r="H26" s="11"/>
      <c r="I26" s="11"/>
      <c r="J26" s="11"/>
      <c r="K26" s="11"/>
    </row>
    <row r="27" spans="1:13" ht="300" customHeight="1" x14ac:dyDescent="0.25">
      <c r="A27" s="8" t="s">
        <v>136</v>
      </c>
      <c r="B27" s="42" t="s">
        <v>79</v>
      </c>
      <c r="C27" s="10" t="s">
        <v>26</v>
      </c>
      <c r="D27" s="8" t="s">
        <v>123</v>
      </c>
      <c r="E27" s="8" t="s">
        <v>45</v>
      </c>
      <c r="F27" s="8" t="s">
        <v>18</v>
      </c>
      <c r="G27" s="9">
        <v>1906236298</v>
      </c>
      <c r="H27" s="9">
        <v>577966638</v>
      </c>
      <c r="I27" s="8" t="s">
        <v>20</v>
      </c>
      <c r="J27" s="8" t="s">
        <v>153</v>
      </c>
      <c r="K27" s="8" t="s">
        <v>88</v>
      </c>
      <c r="L27" s="13"/>
    </row>
    <row r="28" spans="1:13" ht="300" customHeight="1" x14ac:dyDescent="0.25">
      <c r="A28" s="8" t="s">
        <v>136</v>
      </c>
      <c r="B28" s="42" t="s">
        <v>79</v>
      </c>
      <c r="C28" s="10" t="s">
        <v>166</v>
      </c>
      <c r="D28" s="8" t="s">
        <v>175</v>
      </c>
      <c r="E28" s="8" t="s">
        <v>44</v>
      </c>
      <c r="F28" s="8" t="s">
        <v>18</v>
      </c>
      <c r="G28" s="9">
        <v>1275238048</v>
      </c>
      <c r="H28" s="9">
        <v>288318483</v>
      </c>
      <c r="I28" s="8" t="s">
        <v>20</v>
      </c>
      <c r="J28" s="8" t="s">
        <v>176</v>
      </c>
      <c r="K28" s="8" t="s">
        <v>88</v>
      </c>
      <c r="L28" s="61"/>
    </row>
    <row r="29" spans="1:13" ht="90" x14ac:dyDescent="0.25">
      <c r="A29" s="8">
        <v>82121511</v>
      </c>
      <c r="B29" s="42" t="s">
        <v>78</v>
      </c>
      <c r="C29" s="10" t="s">
        <v>22</v>
      </c>
      <c r="D29" s="8" t="s">
        <v>49</v>
      </c>
      <c r="E29" s="8" t="s">
        <v>169</v>
      </c>
      <c r="F29" s="8" t="s">
        <v>18</v>
      </c>
      <c r="G29" s="9">
        <v>221608000</v>
      </c>
      <c r="H29" s="9">
        <f>+G29</f>
        <v>221608000</v>
      </c>
      <c r="I29" s="8" t="s">
        <v>21</v>
      </c>
      <c r="J29" s="8" t="s">
        <v>21</v>
      </c>
      <c r="K29" s="8" t="s">
        <v>80</v>
      </c>
      <c r="L29" s="12"/>
      <c r="M29" s="15"/>
    </row>
    <row r="30" spans="1:13" ht="38.25" customHeight="1" x14ac:dyDescent="0.25">
      <c r="A30" s="32" t="s">
        <v>97</v>
      </c>
      <c r="B30" s="33"/>
      <c r="C30" s="34"/>
      <c r="D30" s="33"/>
      <c r="E30" s="33"/>
      <c r="F30" s="33"/>
      <c r="G30" s="35"/>
      <c r="H30" s="35"/>
      <c r="I30" s="33"/>
      <c r="J30" s="33"/>
      <c r="K30" s="33"/>
    </row>
    <row r="31" spans="1:13" ht="30" x14ac:dyDescent="0.25">
      <c r="A31" s="11" t="s">
        <v>11</v>
      </c>
      <c r="B31" s="11"/>
      <c r="C31" s="11"/>
      <c r="D31" s="11"/>
      <c r="E31" s="11"/>
      <c r="F31" s="11"/>
      <c r="G31" s="11"/>
      <c r="H31" s="11"/>
      <c r="I31" s="11"/>
      <c r="J31" s="11"/>
      <c r="K31" s="11"/>
    </row>
    <row r="32" spans="1:13" ht="153.75" customHeight="1" x14ac:dyDescent="0.25">
      <c r="A32" s="27" t="s">
        <v>89</v>
      </c>
      <c r="B32" s="27"/>
      <c r="C32" s="27"/>
      <c r="D32" s="27"/>
      <c r="E32" s="27"/>
      <c r="F32" s="27"/>
      <c r="G32" s="27"/>
      <c r="H32" s="27"/>
      <c r="I32" s="27"/>
      <c r="J32" s="27"/>
      <c r="K32" s="27"/>
    </row>
    <row r="33" spans="1:11" ht="93.75" customHeight="1" x14ac:dyDescent="0.25">
      <c r="A33" s="8" t="s">
        <v>165</v>
      </c>
      <c r="B33" s="42" t="s">
        <v>168</v>
      </c>
      <c r="C33" s="10" t="s">
        <v>166</v>
      </c>
      <c r="D33" s="8" t="s">
        <v>167</v>
      </c>
      <c r="E33" s="8" t="s">
        <v>37</v>
      </c>
      <c r="F33" s="8" t="s">
        <v>18</v>
      </c>
      <c r="G33" s="9">
        <v>123734324</v>
      </c>
      <c r="H33" s="9">
        <f>+G33</f>
        <v>123734324</v>
      </c>
      <c r="I33" s="8" t="s">
        <v>21</v>
      </c>
      <c r="J33" s="8" t="s">
        <v>21</v>
      </c>
      <c r="K33" s="8" t="s">
        <v>19</v>
      </c>
    </row>
    <row r="34" spans="1:11" ht="198" customHeight="1" x14ac:dyDescent="0.25">
      <c r="A34" s="59" t="s">
        <v>159</v>
      </c>
      <c r="B34" s="60"/>
      <c r="C34" s="10"/>
      <c r="D34" s="8"/>
      <c r="E34" s="8"/>
      <c r="F34" s="8"/>
      <c r="G34" s="9"/>
      <c r="H34" s="9"/>
      <c r="I34" s="8"/>
      <c r="J34" s="8"/>
      <c r="K34" s="8"/>
    </row>
    <row r="35" spans="1:11" ht="220.5" customHeight="1" x14ac:dyDescent="0.25">
      <c r="A35" s="63">
        <v>81111811</v>
      </c>
      <c r="B35" s="64" t="s">
        <v>173</v>
      </c>
      <c r="C35" s="65" t="s">
        <v>166</v>
      </c>
      <c r="D35" s="8" t="s">
        <v>146</v>
      </c>
      <c r="E35" s="8" t="s">
        <v>37</v>
      </c>
      <c r="F35" s="8" t="s">
        <v>18</v>
      </c>
      <c r="G35" s="9">
        <v>13830464</v>
      </c>
      <c r="H35" s="9">
        <v>13830464</v>
      </c>
      <c r="I35" s="8" t="s">
        <v>21</v>
      </c>
      <c r="J35" s="8" t="s">
        <v>21</v>
      </c>
      <c r="K35" s="8" t="s">
        <v>172</v>
      </c>
    </row>
    <row r="36" spans="1:11" ht="219" customHeight="1" x14ac:dyDescent="0.25">
      <c r="A36" s="63">
        <v>81111811</v>
      </c>
      <c r="B36" s="64" t="s">
        <v>173</v>
      </c>
      <c r="C36" s="65" t="s">
        <v>166</v>
      </c>
      <c r="D36" s="8" t="s">
        <v>146</v>
      </c>
      <c r="E36" s="8" t="s">
        <v>37</v>
      </c>
      <c r="F36" s="8" t="s">
        <v>18</v>
      </c>
      <c r="G36" s="9">
        <v>13830464</v>
      </c>
      <c r="H36" s="9">
        <v>13830464</v>
      </c>
      <c r="I36" s="8" t="s">
        <v>21</v>
      </c>
      <c r="J36" s="8" t="s">
        <v>21</v>
      </c>
      <c r="K36" s="8" t="s">
        <v>172</v>
      </c>
    </row>
    <row r="37" spans="1:11" ht="222.75" customHeight="1" x14ac:dyDescent="0.25">
      <c r="A37" s="63">
        <v>81111811</v>
      </c>
      <c r="B37" s="64" t="s">
        <v>173</v>
      </c>
      <c r="C37" s="65" t="s">
        <v>166</v>
      </c>
      <c r="D37" s="8" t="s">
        <v>146</v>
      </c>
      <c r="E37" s="8" t="s">
        <v>37</v>
      </c>
      <c r="F37" s="8" t="s">
        <v>18</v>
      </c>
      <c r="G37" s="9">
        <v>13830464</v>
      </c>
      <c r="H37" s="9">
        <v>13830464</v>
      </c>
      <c r="I37" s="8" t="s">
        <v>21</v>
      </c>
      <c r="J37" s="8" t="s">
        <v>21</v>
      </c>
      <c r="K37" s="8" t="s">
        <v>172</v>
      </c>
    </row>
    <row r="38" spans="1:11" ht="234" customHeight="1" x14ac:dyDescent="0.25">
      <c r="A38" s="63">
        <v>81111811</v>
      </c>
      <c r="B38" s="64" t="s">
        <v>173</v>
      </c>
      <c r="C38" s="65" t="s">
        <v>166</v>
      </c>
      <c r="D38" s="8" t="s">
        <v>146</v>
      </c>
      <c r="E38" s="8" t="s">
        <v>37</v>
      </c>
      <c r="F38" s="8" t="s">
        <v>18</v>
      </c>
      <c r="G38" s="9">
        <v>13830464</v>
      </c>
      <c r="H38" s="9">
        <v>13830464</v>
      </c>
      <c r="I38" s="8" t="s">
        <v>21</v>
      </c>
      <c r="J38" s="8" t="s">
        <v>21</v>
      </c>
      <c r="K38" s="8" t="s">
        <v>172</v>
      </c>
    </row>
    <row r="39" spans="1:11" ht="198" customHeight="1" x14ac:dyDescent="0.25">
      <c r="A39" s="63">
        <v>81111811</v>
      </c>
      <c r="B39" s="64" t="s">
        <v>173</v>
      </c>
      <c r="C39" s="65" t="s">
        <v>166</v>
      </c>
      <c r="D39" s="8" t="s">
        <v>146</v>
      </c>
      <c r="E39" s="8" t="s">
        <v>37</v>
      </c>
      <c r="F39" s="8" t="s">
        <v>18</v>
      </c>
      <c r="G39" s="9">
        <v>13830464</v>
      </c>
      <c r="H39" s="9">
        <v>13830464</v>
      </c>
      <c r="I39" s="8" t="s">
        <v>21</v>
      </c>
      <c r="J39" s="8" t="s">
        <v>21</v>
      </c>
      <c r="K39" s="8" t="s">
        <v>172</v>
      </c>
    </row>
    <row r="40" spans="1:11" ht="174.75" customHeight="1" x14ac:dyDescent="0.25">
      <c r="A40" s="63">
        <v>81111811</v>
      </c>
      <c r="B40" s="64" t="s">
        <v>173</v>
      </c>
      <c r="C40" s="65" t="s">
        <v>166</v>
      </c>
      <c r="D40" s="8" t="s">
        <v>146</v>
      </c>
      <c r="E40" s="8" t="s">
        <v>37</v>
      </c>
      <c r="F40" s="8" t="s">
        <v>18</v>
      </c>
      <c r="G40" s="9">
        <v>13830464</v>
      </c>
      <c r="H40" s="9">
        <v>13830464</v>
      </c>
      <c r="I40" s="8" t="s">
        <v>21</v>
      </c>
      <c r="J40" s="8" t="s">
        <v>21</v>
      </c>
      <c r="K40" s="8" t="s">
        <v>172</v>
      </c>
    </row>
    <row r="41" spans="1:11" ht="198" customHeight="1" x14ac:dyDescent="0.25">
      <c r="A41" s="63" t="s">
        <v>170</v>
      </c>
      <c r="B41" s="64" t="s">
        <v>174</v>
      </c>
      <c r="C41" s="65" t="s">
        <v>166</v>
      </c>
      <c r="D41" s="8" t="s">
        <v>146</v>
      </c>
      <c r="E41" s="8" t="s">
        <v>37</v>
      </c>
      <c r="F41" s="8" t="s">
        <v>18</v>
      </c>
      <c r="G41" s="9">
        <v>21560544</v>
      </c>
      <c r="H41" s="9">
        <v>21560544</v>
      </c>
      <c r="I41" s="8" t="s">
        <v>21</v>
      </c>
      <c r="J41" s="8" t="s">
        <v>21</v>
      </c>
      <c r="K41" s="8" t="s">
        <v>172</v>
      </c>
    </row>
    <row r="42" spans="1:11" ht="198" customHeight="1" x14ac:dyDescent="0.25">
      <c r="A42" s="63" t="s">
        <v>171</v>
      </c>
      <c r="B42" s="64" t="s">
        <v>180</v>
      </c>
      <c r="C42" s="65" t="s">
        <v>166</v>
      </c>
      <c r="D42" s="8" t="s">
        <v>146</v>
      </c>
      <c r="E42" s="8" t="s">
        <v>37</v>
      </c>
      <c r="F42" s="8" t="s">
        <v>18</v>
      </c>
      <c r="G42" s="9">
        <v>29117052</v>
      </c>
      <c r="H42" s="9">
        <v>29117052</v>
      </c>
      <c r="I42" s="8" t="s">
        <v>21</v>
      </c>
      <c r="J42" s="8" t="s">
        <v>21</v>
      </c>
      <c r="K42" s="8" t="s">
        <v>172</v>
      </c>
    </row>
    <row r="43" spans="1:11" ht="181.5" customHeight="1" x14ac:dyDescent="0.25">
      <c r="A43" s="63" t="s">
        <v>171</v>
      </c>
      <c r="B43" s="64" t="s">
        <v>178</v>
      </c>
      <c r="C43" s="65" t="s">
        <v>177</v>
      </c>
      <c r="D43" s="8" t="s">
        <v>146</v>
      </c>
      <c r="E43" s="8" t="s">
        <v>37</v>
      </c>
      <c r="F43" s="8" t="s">
        <v>18</v>
      </c>
      <c r="G43" s="9">
        <v>21560544</v>
      </c>
      <c r="H43" s="9">
        <v>21560544</v>
      </c>
      <c r="I43" s="8" t="s">
        <v>21</v>
      </c>
      <c r="J43" s="8" t="s">
        <v>21</v>
      </c>
      <c r="K43" s="8" t="s">
        <v>172</v>
      </c>
    </row>
    <row r="44" spans="1:11" ht="127.5" customHeight="1" x14ac:dyDescent="0.25">
      <c r="A44" s="66" t="s">
        <v>181</v>
      </c>
      <c r="B44" s="67" t="s">
        <v>182</v>
      </c>
      <c r="C44" s="68" t="s">
        <v>166</v>
      </c>
      <c r="D44" s="69" t="s">
        <v>102</v>
      </c>
      <c r="E44" s="69" t="s">
        <v>37</v>
      </c>
      <c r="F44" s="69" t="s">
        <v>18</v>
      </c>
      <c r="G44" s="70">
        <v>55947588</v>
      </c>
      <c r="H44" s="70">
        <v>55947588</v>
      </c>
      <c r="I44" s="69" t="s">
        <v>21</v>
      </c>
      <c r="J44" s="69" t="s">
        <v>21</v>
      </c>
      <c r="K44" s="69" t="s">
        <v>172</v>
      </c>
    </row>
    <row r="45" spans="1:11" ht="198" customHeight="1" x14ac:dyDescent="0.25">
      <c r="A45" s="8" t="s">
        <v>162</v>
      </c>
      <c r="B45" s="62" t="s">
        <v>164</v>
      </c>
      <c r="C45" s="10" t="s">
        <v>160</v>
      </c>
      <c r="D45" s="8" t="s">
        <v>161</v>
      </c>
      <c r="E45" s="8" t="s">
        <v>44</v>
      </c>
      <c r="F45" s="8" t="s">
        <v>18</v>
      </c>
      <c r="G45" s="9">
        <v>2740221480</v>
      </c>
      <c r="H45" s="9">
        <f>+G45</f>
        <v>2740221480</v>
      </c>
      <c r="I45" s="8" t="s">
        <v>21</v>
      </c>
      <c r="J45" s="8" t="s">
        <v>21</v>
      </c>
      <c r="K45" s="8" t="s">
        <v>163</v>
      </c>
    </row>
    <row r="46" spans="1:11" ht="15" x14ac:dyDescent="0.25">
      <c r="A46" s="50" t="s">
        <v>13</v>
      </c>
      <c r="B46" s="20"/>
      <c r="C46" s="19"/>
      <c r="D46" s="17"/>
      <c r="E46" s="17"/>
      <c r="F46" s="17"/>
      <c r="G46" s="18"/>
      <c r="H46" s="18"/>
      <c r="I46" s="17"/>
      <c r="J46" s="17"/>
      <c r="K46" s="17"/>
    </row>
    <row r="47" spans="1:11" ht="185.25" customHeight="1" x14ac:dyDescent="0.25">
      <c r="A47" s="27" t="s">
        <v>91</v>
      </c>
      <c r="B47" s="24"/>
      <c r="C47" s="51"/>
      <c r="D47" s="25"/>
      <c r="E47" s="25"/>
      <c r="F47" s="25"/>
      <c r="G47" s="26"/>
      <c r="H47" s="26"/>
      <c r="I47" s="25"/>
      <c r="J47" s="25"/>
      <c r="K47" s="25"/>
    </row>
    <row r="48" spans="1:11" ht="75" x14ac:dyDescent="0.25">
      <c r="A48" s="8" t="s">
        <v>36</v>
      </c>
      <c r="B48" s="38" t="s">
        <v>59</v>
      </c>
      <c r="C48" s="10" t="s">
        <v>22</v>
      </c>
      <c r="D48" s="8" t="s">
        <v>55</v>
      </c>
      <c r="E48" s="8" t="s">
        <v>37</v>
      </c>
      <c r="F48" s="8" t="s">
        <v>18</v>
      </c>
      <c r="G48" s="9">
        <v>1549406593</v>
      </c>
      <c r="H48" s="9">
        <f>+G48</f>
        <v>1549406593</v>
      </c>
      <c r="I48" s="8" t="s">
        <v>21</v>
      </c>
      <c r="J48" s="8" t="s">
        <v>21</v>
      </c>
      <c r="K48" s="8" t="s">
        <v>90</v>
      </c>
    </row>
    <row r="49" spans="1:11" ht="75" x14ac:dyDescent="0.25">
      <c r="A49" s="8" t="s">
        <v>36</v>
      </c>
      <c r="B49" s="38" t="s">
        <v>60</v>
      </c>
      <c r="C49" s="10" t="s">
        <v>22</v>
      </c>
      <c r="D49" s="8" t="s">
        <v>55</v>
      </c>
      <c r="E49" s="8" t="s">
        <v>37</v>
      </c>
      <c r="F49" s="8" t="s">
        <v>18</v>
      </c>
      <c r="G49" s="9">
        <v>340000000</v>
      </c>
      <c r="H49" s="9">
        <f>+G49</f>
        <v>340000000</v>
      </c>
      <c r="I49" s="8" t="s">
        <v>21</v>
      </c>
      <c r="J49" s="8" t="s">
        <v>21</v>
      </c>
      <c r="K49" s="8" t="s">
        <v>90</v>
      </c>
    </row>
    <row r="50" spans="1:11" ht="60" x14ac:dyDescent="0.25">
      <c r="A50" s="8" t="s">
        <v>36</v>
      </c>
      <c r="B50" s="38" t="s">
        <v>61</v>
      </c>
      <c r="C50" s="10" t="s">
        <v>22</v>
      </c>
      <c r="D50" s="8" t="s">
        <v>55</v>
      </c>
      <c r="E50" s="8" t="s">
        <v>37</v>
      </c>
      <c r="F50" s="8" t="s">
        <v>18</v>
      </c>
      <c r="G50" s="9">
        <v>162800000</v>
      </c>
      <c r="H50" s="9">
        <f>+G50</f>
        <v>162800000</v>
      </c>
      <c r="I50" s="8" t="s">
        <v>21</v>
      </c>
      <c r="J50" s="8" t="s">
        <v>21</v>
      </c>
      <c r="K50" s="8" t="s">
        <v>90</v>
      </c>
    </row>
    <row r="51" spans="1:11" ht="90" x14ac:dyDescent="0.25">
      <c r="A51" s="8" t="s">
        <v>36</v>
      </c>
      <c r="B51" s="38" t="s">
        <v>62</v>
      </c>
      <c r="C51" s="10" t="s">
        <v>23</v>
      </c>
      <c r="D51" s="8" t="s">
        <v>54</v>
      </c>
      <c r="E51" s="8" t="s">
        <v>37</v>
      </c>
      <c r="F51" s="8" t="s">
        <v>18</v>
      </c>
      <c r="G51" s="9">
        <v>47793407</v>
      </c>
      <c r="H51" s="9">
        <f>+G51</f>
        <v>47793407</v>
      </c>
      <c r="I51" s="8" t="s">
        <v>21</v>
      </c>
      <c r="J51" s="8" t="s">
        <v>21</v>
      </c>
      <c r="K51" s="8" t="s">
        <v>90</v>
      </c>
    </row>
    <row r="52" spans="1:11" ht="35.450000000000003" customHeight="1" x14ac:dyDescent="0.25">
      <c r="A52" s="22" t="s">
        <v>12</v>
      </c>
      <c r="B52" s="21"/>
      <c r="C52" s="53"/>
      <c r="D52" s="22"/>
      <c r="E52" s="22"/>
      <c r="F52" s="22"/>
      <c r="G52" s="23"/>
      <c r="H52" s="23"/>
      <c r="I52" s="22"/>
      <c r="J52" s="22"/>
      <c r="K52" s="22"/>
    </row>
    <row r="53" spans="1:11" ht="113.45" customHeight="1" x14ac:dyDescent="0.25">
      <c r="A53" s="27" t="s">
        <v>92</v>
      </c>
      <c r="B53" s="28"/>
      <c r="C53" s="52"/>
      <c r="D53" s="29"/>
      <c r="E53" s="29"/>
      <c r="F53" s="29"/>
      <c r="G53" s="30"/>
      <c r="H53" s="30"/>
      <c r="I53" s="29"/>
      <c r="J53" s="29"/>
      <c r="K53" s="29"/>
    </row>
    <row r="54" spans="1:11" ht="70.150000000000006" customHeight="1" x14ac:dyDescent="0.25">
      <c r="A54" s="8" t="s">
        <v>17</v>
      </c>
      <c r="B54" s="38" t="s">
        <v>63</v>
      </c>
      <c r="C54" s="10" t="s">
        <v>22</v>
      </c>
      <c r="D54" s="8" t="s">
        <v>51</v>
      </c>
      <c r="E54" s="8" t="s">
        <v>56</v>
      </c>
      <c r="F54" s="8" t="s">
        <v>18</v>
      </c>
      <c r="G54" s="9">
        <v>2460000000</v>
      </c>
      <c r="H54" s="9">
        <f>+G54</f>
        <v>2460000000</v>
      </c>
      <c r="I54" s="8" t="s">
        <v>21</v>
      </c>
      <c r="J54" s="8" t="s">
        <v>21</v>
      </c>
      <c r="K54" s="8" t="s">
        <v>93</v>
      </c>
    </row>
    <row r="55" spans="1:11" ht="30" x14ac:dyDescent="0.25">
      <c r="A55" s="22" t="s">
        <v>14</v>
      </c>
      <c r="B55" s="21"/>
      <c r="C55" s="53"/>
      <c r="D55" s="22"/>
      <c r="E55" s="22"/>
      <c r="F55" s="22"/>
      <c r="G55" s="23"/>
      <c r="H55" s="23"/>
      <c r="I55" s="22"/>
      <c r="J55" s="22"/>
      <c r="K55" s="22"/>
    </row>
    <row r="56" spans="1:11" ht="45" x14ac:dyDescent="0.25">
      <c r="A56" s="27" t="s">
        <v>94</v>
      </c>
      <c r="B56" s="54"/>
      <c r="C56" s="55"/>
      <c r="D56" s="27"/>
      <c r="E56" s="27"/>
      <c r="F56" s="27"/>
      <c r="G56" s="31"/>
      <c r="H56" s="31"/>
      <c r="I56" s="27"/>
      <c r="J56" s="27"/>
      <c r="K56" s="27"/>
    </row>
    <row r="57" spans="1:11" ht="30" x14ac:dyDescent="0.25">
      <c r="A57" s="8">
        <v>90121502</v>
      </c>
      <c r="B57" s="43" t="s">
        <v>98</v>
      </c>
      <c r="C57" s="42" t="s">
        <v>26</v>
      </c>
      <c r="D57" s="8" t="s">
        <v>99</v>
      </c>
      <c r="E57" s="8" t="s">
        <v>137</v>
      </c>
      <c r="F57" s="8" t="s">
        <v>18</v>
      </c>
      <c r="G57" s="44">
        <v>30000000</v>
      </c>
      <c r="H57" s="9">
        <f>+G57</f>
        <v>30000000</v>
      </c>
      <c r="I57" s="8" t="s">
        <v>21</v>
      </c>
      <c r="J57" s="8" t="s">
        <v>21</v>
      </c>
      <c r="K57" s="8" t="s">
        <v>100</v>
      </c>
    </row>
    <row r="58" spans="1:11" ht="78.75" customHeight="1" x14ac:dyDescent="0.25">
      <c r="A58" s="8">
        <v>81101508</v>
      </c>
      <c r="B58" s="43" t="s">
        <v>101</v>
      </c>
      <c r="C58" s="42" t="s">
        <v>26</v>
      </c>
      <c r="D58" s="8" t="s">
        <v>117</v>
      </c>
      <c r="E58" s="8" t="s">
        <v>37</v>
      </c>
      <c r="F58" s="8" t="s">
        <v>18</v>
      </c>
      <c r="G58" s="58">
        <v>67757100</v>
      </c>
      <c r="H58" s="9">
        <f t="shared" ref="H58:H82" si="1">+G58</f>
        <v>67757100</v>
      </c>
      <c r="I58" s="8" t="s">
        <v>21</v>
      </c>
      <c r="J58" s="8" t="s">
        <v>21</v>
      </c>
      <c r="K58" s="8" t="s">
        <v>100</v>
      </c>
    </row>
    <row r="59" spans="1:11" ht="78" customHeight="1" x14ac:dyDescent="0.25">
      <c r="A59" s="8">
        <v>81101508</v>
      </c>
      <c r="B59" s="43" t="s">
        <v>101</v>
      </c>
      <c r="C59" s="42" t="s">
        <v>26</v>
      </c>
      <c r="D59" s="8" t="s">
        <v>117</v>
      </c>
      <c r="E59" s="8" t="s">
        <v>37</v>
      </c>
      <c r="F59" s="8" t="s">
        <v>18</v>
      </c>
      <c r="G59" s="58">
        <v>67757100</v>
      </c>
      <c r="H59" s="9">
        <f t="shared" si="1"/>
        <v>67757100</v>
      </c>
      <c r="I59" s="8" t="s">
        <v>21</v>
      </c>
      <c r="J59" s="8" t="s">
        <v>21</v>
      </c>
      <c r="K59" s="8" t="s">
        <v>100</v>
      </c>
    </row>
    <row r="60" spans="1:11" ht="82.5" customHeight="1" x14ac:dyDescent="0.25">
      <c r="A60" s="8">
        <v>81101508</v>
      </c>
      <c r="B60" s="43" t="s">
        <v>147</v>
      </c>
      <c r="C60" s="42" t="s">
        <v>26</v>
      </c>
      <c r="D60" s="8" t="s">
        <v>146</v>
      </c>
      <c r="E60" s="8" t="s">
        <v>37</v>
      </c>
      <c r="F60" s="8" t="s">
        <v>18</v>
      </c>
      <c r="G60" s="58">
        <v>30094320</v>
      </c>
      <c r="H60" s="9">
        <f t="shared" ref="H60" si="2">+G60</f>
        <v>30094320</v>
      </c>
      <c r="I60" s="8" t="s">
        <v>21</v>
      </c>
      <c r="J60" s="8" t="s">
        <v>21</v>
      </c>
      <c r="K60" s="8" t="s">
        <v>100</v>
      </c>
    </row>
    <row r="61" spans="1:11" ht="45" x14ac:dyDescent="0.25">
      <c r="A61" s="8">
        <v>81101508</v>
      </c>
      <c r="B61" s="43" t="s">
        <v>101</v>
      </c>
      <c r="C61" s="42" t="s">
        <v>26</v>
      </c>
      <c r="D61" s="8" t="s">
        <v>99</v>
      </c>
      <c r="E61" s="8" t="s">
        <v>37</v>
      </c>
      <c r="F61" s="8" t="s">
        <v>18</v>
      </c>
      <c r="G61" s="44">
        <v>73832000</v>
      </c>
      <c r="H61" s="9">
        <f t="shared" si="1"/>
        <v>73832000</v>
      </c>
      <c r="I61" s="8" t="s">
        <v>21</v>
      </c>
      <c r="J61" s="8" t="s">
        <v>21</v>
      </c>
      <c r="K61" s="8" t="s">
        <v>100</v>
      </c>
    </row>
    <row r="62" spans="1:11" ht="30" x14ac:dyDescent="0.25">
      <c r="A62" s="8">
        <v>72101507</v>
      </c>
      <c r="B62" s="43" t="s">
        <v>65</v>
      </c>
      <c r="C62" s="42" t="s">
        <v>22</v>
      </c>
      <c r="D62" s="8" t="s">
        <v>102</v>
      </c>
      <c r="E62" s="8" t="s">
        <v>44</v>
      </c>
      <c r="F62" s="8" t="s">
        <v>18</v>
      </c>
      <c r="G62" s="44">
        <v>75000000</v>
      </c>
      <c r="H62" s="9">
        <f t="shared" si="1"/>
        <v>75000000</v>
      </c>
      <c r="I62" s="8" t="s">
        <v>21</v>
      </c>
      <c r="J62" s="8" t="s">
        <v>21</v>
      </c>
      <c r="K62" s="8" t="s">
        <v>100</v>
      </c>
    </row>
    <row r="63" spans="1:11" ht="15" x14ac:dyDescent="0.25">
      <c r="A63" s="8">
        <v>81101500</v>
      </c>
      <c r="B63" s="43" t="s">
        <v>66</v>
      </c>
      <c r="C63" s="42" t="s">
        <v>22</v>
      </c>
      <c r="D63" s="8" t="s">
        <v>103</v>
      </c>
      <c r="E63" s="8" t="s">
        <v>38</v>
      </c>
      <c r="F63" s="8" t="s">
        <v>18</v>
      </c>
      <c r="G63" s="44">
        <v>7500000</v>
      </c>
      <c r="H63" s="9">
        <f t="shared" si="1"/>
        <v>7500000</v>
      </c>
      <c r="I63" s="8" t="s">
        <v>21</v>
      </c>
      <c r="J63" s="8" t="s">
        <v>21</v>
      </c>
      <c r="K63" s="8" t="s">
        <v>138</v>
      </c>
    </row>
    <row r="64" spans="1:11" ht="30" x14ac:dyDescent="0.25">
      <c r="A64" s="8">
        <v>72101507</v>
      </c>
      <c r="B64" s="43" t="s">
        <v>67</v>
      </c>
      <c r="C64" s="42" t="s">
        <v>22</v>
      </c>
      <c r="D64" s="8" t="s">
        <v>102</v>
      </c>
      <c r="E64" s="8" t="s">
        <v>44</v>
      </c>
      <c r="F64" s="8" t="s">
        <v>18</v>
      </c>
      <c r="G64" s="44">
        <v>85000000</v>
      </c>
      <c r="H64" s="9">
        <f t="shared" si="1"/>
        <v>85000000</v>
      </c>
      <c r="I64" s="8" t="s">
        <v>21</v>
      </c>
      <c r="J64" s="8" t="s">
        <v>21</v>
      </c>
      <c r="K64" s="8" t="s">
        <v>100</v>
      </c>
    </row>
    <row r="65" spans="1:11" ht="30" x14ac:dyDescent="0.25">
      <c r="A65" s="8">
        <v>81101500</v>
      </c>
      <c r="B65" s="43" t="s">
        <v>68</v>
      </c>
      <c r="C65" s="42" t="s">
        <v>22</v>
      </c>
      <c r="D65" s="8" t="s">
        <v>103</v>
      </c>
      <c r="E65" s="8" t="s">
        <v>38</v>
      </c>
      <c r="F65" s="8" t="s">
        <v>18</v>
      </c>
      <c r="G65" s="44">
        <v>8500000</v>
      </c>
      <c r="H65" s="9">
        <f t="shared" si="1"/>
        <v>8500000</v>
      </c>
      <c r="I65" s="8" t="s">
        <v>21</v>
      </c>
      <c r="J65" s="8" t="s">
        <v>21</v>
      </c>
      <c r="K65" s="8" t="s">
        <v>139</v>
      </c>
    </row>
    <row r="66" spans="1:11" ht="30" x14ac:dyDescent="0.25">
      <c r="A66" s="8">
        <v>72101507</v>
      </c>
      <c r="B66" s="43" t="s">
        <v>69</v>
      </c>
      <c r="C66" s="42" t="s">
        <v>23</v>
      </c>
      <c r="D66" s="8" t="s">
        <v>102</v>
      </c>
      <c r="E66" s="8" t="s">
        <v>44</v>
      </c>
      <c r="F66" s="8" t="s">
        <v>18</v>
      </c>
      <c r="G66" s="44">
        <v>100000000</v>
      </c>
      <c r="H66" s="9">
        <f t="shared" si="1"/>
        <v>100000000</v>
      </c>
      <c r="I66" s="8" t="s">
        <v>21</v>
      </c>
      <c r="J66" s="8" t="s">
        <v>21</v>
      </c>
      <c r="K66" s="8" t="s">
        <v>100</v>
      </c>
    </row>
    <row r="67" spans="1:11" ht="30" x14ac:dyDescent="0.25">
      <c r="A67" s="8">
        <v>81101500</v>
      </c>
      <c r="B67" s="43" t="s">
        <v>104</v>
      </c>
      <c r="C67" s="42" t="s">
        <v>23</v>
      </c>
      <c r="D67" s="8" t="s">
        <v>103</v>
      </c>
      <c r="E67" s="8" t="s">
        <v>38</v>
      </c>
      <c r="F67" s="8" t="s">
        <v>18</v>
      </c>
      <c r="G67" s="44">
        <v>10000000</v>
      </c>
      <c r="H67" s="9">
        <f t="shared" si="1"/>
        <v>10000000</v>
      </c>
      <c r="I67" s="8" t="s">
        <v>21</v>
      </c>
      <c r="J67" s="8" t="s">
        <v>21</v>
      </c>
      <c r="K67" s="8" t="s">
        <v>140</v>
      </c>
    </row>
    <row r="68" spans="1:11" ht="30" x14ac:dyDescent="0.25">
      <c r="A68" s="8">
        <v>72101507</v>
      </c>
      <c r="B68" s="43" t="s">
        <v>105</v>
      </c>
      <c r="C68" s="42" t="s">
        <v>23</v>
      </c>
      <c r="D68" s="8" t="s">
        <v>102</v>
      </c>
      <c r="E68" s="8" t="s">
        <v>44</v>
      </c>
      <c r="F68" s="8" t="s">
        <v>18</v>
      </c>
      <c r="G68" s="44">
        <v>90000000</v>
      </c>
      <c r="H68" s="9">
        <f t="shared" si="1"/>
        <v>90000000</v>
      </c>
      <c r="I68" s="8" t="s">
        <v>21</v>
      </c>
      <c r="J68" s="8" t="s">
        <v>21</v>
      </c>
      <c r="K68" s="8" t="s">
        <v>100</v>
      </c>
    </row>
    <row r="69" spans="1:11" ht="30" x14ac:dyDescent="0.25">
      <c r="A69" s="8">
        <v>81101500</v>
      </c>
      <c r="B69" s="43" t="s">
        <v>106</v>
      </c>
      <c r="C69" s="42" t="s">
        <v>23</v>
      </c>
      <c r="D69" s="8" t="s">
        <v>103</v>
      </c>
      <c r="E69" s="8" t="s">
        <v>38</v>
      </c>
      <c r="F69" s="8" t="s">
        <v>18</v>
      </c>
      <c r="G69" s="44">
        <v>9000000</v>
      </c>
      <c r="H69" s="9">
        <f t="shared" si="1"/>
        <v>9000000</v>
      </c>
      <c r="I69" s="8" t="s">
        <v>21</v>
      </c>
      <c r="J69" s="8" t="s">
        <v>21</v>
      </c>
      <c r="K69" s="8" t="s">
        <v>141</v>
      </c>
    </row>
    <row r="70" spans="1:11" ht="30" x14ac:dyDescent="0.25">
      <c r="A70" s="8">
        <v>72101507</v>
      </c>
      <c r="B70" s="43" t="s">
        <v>70</v>
      </c>
      <c r="C70" s="42" t="s">
        <v>23</v>
      </c>
      <c r="D70" s="8" t="s">
        <v>102</v>
      </c>
      <c r="E70" s="8" t="s">
        <v>44</v>
      </c>
      <c r="F70" s="8" t="s">
        <v>18</v>
      </c>
      <c r="G70" s="44">
        <v>70000000</v>
      </c>
      <c r="H70" s="9">
        <f t="shared" si="1"/>
        <v>70000000</v>
      </c>
      <c r="I70" s="8" t="s">
        <v>21</v>
      </c>
      <c r="J70" s="8" t="s">
        <v>21</v>
      </c>
      <c r="K70" s="8" t="s">
        <v>100</v>
      </c>
    </row>
    <row r="71" spans="1:11" ht="30" x14ac:dyDescent="0.25">
      <c r="A71" s="8">
        <v>81101500</v>
      </c>
      <c r="B71" s="43" t="s">
        <v>107</v>
      </c>
      <c r="C71" s="42" t="s">
        <v>23</v>
      </c>
      <c r="D71" s="8" t="s">
        <v>103</v>
      </c>
      <c r="E71" s="8" t="s">
        <v>38</v>
      </c>
      <c r="F71" s="8" t="s">
        <v>18</v>
      </c>
      <c r="G71" s="44">
        <v>7000000</v>
      </c>
      <c r="H71" s="9">
        <f t="shared" si="1"/>
        <v>7000000</v>
      </c>
      <c r="I71" s="8" t="s">
        <v>21</v>
      </c>
      <c r="J71" s="8" t="s">
        <v>21</v>
      </c>
      <c r="K71" s="8" t="s">
        <v>141</v>
      </c>
    </row>
    <row r="72" spans="1:11" ht="30" x14ac:dyDescent="0.25">
      <c r="A72" s="8">
        <v>72101507</v>
      </c>
      <c r="B72" s="43" t="s">
        <v>71</v>
      </c>
      <c r="C72" s="42" t="s">
        <v>23</v>
      </c>
      <c r="D72" s="8" t="s">
        <v>102</v>
      </c>
      <c r="E72" s="8" t="s">
        <v>44</v>
      </c>
      <c r="F72" s="8" t="s">
        <v>18</v>
      </c>
      <c r="G72" s="44">
        <v>70000000</v>
      </c>
      <c r="H72" s="9">
        <f t="shared" si="1"/>
        <v>70000000</v>
      </c>
      <c r="I72" s="8" t="s">
        <v>21</v>
      </c>
      <c r="J72" s="8" t="s">
        <v>21</v>
      </c>
      <c r="K72" s="8" t="s">
        <v>100</v>
      </c>
    </row>
    <row r="73" spans="1:11" ht="30" x14ac:dyDescent="0.25">
      <c r="A73" s="8">
        <v>81101500</v>
      </c>
      <c r="B73" s="45" t="s">
        <v>72</v>
      </c>
      <c r="C73" s="42" t="s">
        <v>23</v>
      </c>
      <c r="D73" s="8" t="s">
        <v>103</v>
      </c>
      <c r="E73" s="8" t="s">
        <v>38</v>
      </c>
      <c r="F73" s="8" t="s">
        <v>18</v>
      </c>
      <c r="G73" s="44">
        <v>7000000</v>
      </c>
      <c r="H73" s="9">
        <f t="shared" si="1"/>
        <v>7000000</v>
      </c>
      <c r="I73" s="8" t="s">
        <v>21</v>
      </c>
      <c r="J73" s="8" t="s">
        <v>21</v>
      </c>
      <c r="K73" s="8" t="s">
        <v>141</v>
      </c>
    </row>
    <row r="74" spans="1:11" ht="30" x14ac:dyDescent="0.25">
      <c r="A74" s="8">
        <v>72101507</v>
      </c>
      <c r="B74" s="45" t="s">
        <v>73</v>
      </c>
      <c r="C74" s="42" t="s">
        <v>22</v>
      </c>
      <c r="D74" s="8" t="s">
        <v>102</v>
      </c>
      <c r="E74" s="8" t="s">
        <v>44</v>
      </c>
      <c r="F74" s="8" t="s">
        <v>18</v>
      </c>
      <c r="G74" s="44">
        <v>85000000</v>
      </c>
      <c r="H74" s="9">
        <f t="shared" si="1"/>
        <v>85000000</v>
      </c>
      <c r="I74" s="8" t="s">
        <v>21</v>
      </c>
      <c r="J74" s="8" t="s">
        <v>21</v>
      </c>
      <c r="K74" s="8" t="s">
        <v>100</v>
      </c>
    </row>
    <row r="75" spans="1:11" ht="15" x14ac:dyDescent="0.25">
      <c r="A75" s="8">
        <v>81101500</v>
      </c>
      <c r="B75" s="45" t="s">
        <v>74</v>
      </c>
      <c r="C75" s="42" t="s">
        <v>22</v>
      </c>
      <c r="D75" s="8" t="s">
        <v>103</v>
      </c>
      <c r="E75" s="8" t="s">
        <v>38</v>
      </c>
      <c r="F75" s="8" t="s">
        <v>18</v>
      </c>
      <c r="G75" s="44">
        <v>8500000</v>
      </c>
      <c r="H75" s="9">
        <f t="shared" si="1"/>
        <v>8500000</v>
      </c>
      <c r="I75" s="8" t="s">
        <v>21</v>
      </c>
      <c r="J75" s="8" t="s">
        <v>21</v>
      </c>
      <c r="K75" s="8" t="s">
        <v>142</v>
      </c>
    </row>
    <row r="76" spans="1:11" ht="30" x14ac:dyDescent="0.25">
      <c r="A76" s="8">
        <v>72101507</v>
      </c>
      <c r="B76" s="43" t="s">
        <v>108</v>
      </c>
      <c r="C76" s="42" t="s">
        <v>22</v>
      </c>
      <c r="D76" s="8" t="s">
        <v>102</v>
      </c>
      <c r="E76" s="8" t="s">
        <v>44</v>
      </c>
      <c r="F76" s="8" t="s">
        <v>18</v>
      </c>
      <c r="G76" s="44">
        <v>75000000</v>
      </c>
      <c r="H76" s="9">
        <f t="shared" si="1"/>
        <v>75000000</v>
      </c>
      <c r="I76" s="8" t="s">
        <v>21</v>
      </c>
      <c r="J76" s="8" t="s">
        <v>21</v>
      </c>
      <c r="K76" s="8" t="s">
        <v>100</v>
      </c>
    </row>
    <row r="77" spans="1:11" ht="15" x14ac:dyDescent="0.25">
      <c r="A77" s="8">
        <v>81101500</v>
      </c>
      <c r="B77" s="43" t="s">
        <v>109</v>
      </c>
      <c r="C77" s="42" t="s">
        <v>22</v>
      </c>
      <c r="D77" s="8" t="s">
        <v>103</v>
      </c>
      <c r="E77" s="8" t="s">
        <v>38</v>
      </c>
      <c r="F77" s="8" t="s">
        <v>18</v>
      </c>
      <c r="G77" s="44">
        <v>7500000</v>
      </c>
      <c r="H77" s="9">
        <f t="shared" si="1"/>
        <v>7500000</v>
      </c>
      <c r="I77" s="8" t="s">
        <v>21</v>
      </c>
      <c r="J77" s="8" t="s">
        <v>21</v>
      </c>
      <c r="K77" s="8" t="s">
        <v>142</v>
      </c>
    </row>
    <row r="78" spans="1:11" ht="30" x14ac:dyDescent="0.25">
      <c r="A78" s="8">
        <v>72101507</v>
      </c>
      <c r="B78" s="43" t="s">
        <v>110</v>
      </c>
      <c r="C78" s="42" t="s">
        <v>28</v>
      </c>
      <c r="D78" s="8" t="s">
        <v>102</v>
      </c>
      <c r="E78" s="8" t="s">
        <v>44</v>
      </c>
      <c r="F78" s="8" t="s">
        <v>18</v>
      </c>
      <c r="G78" s="44">
        <v>243000000</v>
      </c>
      <c r="H78" s="9">
        <f t="shared" si="1"/>
        <v>243000000</v>
      </c>
      <c r="I78" s="8" t="s">
        <v>21</v>
      </c>
      <c r="J78" s="8" t="s">
        <v>21</v>
      </c>
      <c r="K78" s="8" t="s">
        <v>100</v>
      </c>
    </row>
    <row r="79" spans="1:11" ht="30" x14ac:dyDescent="0.25">
      <c r="A79" s="8">
        <v>81101500</v>
      </c>
      <c r="B79" s="43" t="s">
        <v>111</v>
      </c>
      <c r="C79" s="42" t="s">
        <v>28</v>
      </c>
      <c r="D79" s="8" t="s">
        <v>103</v>
      </c>
      <c r="E79" s="8" t="s">
        <v>38</v>
      </c>
      <c r="F79" s="8" t="s">
        <v>18</v>
      </c>
      <c r="G79" s="44">
        <v>20000000</v>
      </c>
      <c r="H79" s="9">
        <f t="shared" si="1"/>
        <v>20000000</v>
      </c>
      <c r="I79" s="8" t="s">
        <v>21</v>
      </c>
      <c r="J79" s="8" t="s">
        <v>21</v>
      </c>
      <c r="K79" s="8" t="s">
        <v>100</v>
      </c>
    </row>
    <row r="80" spans="1:11" ht="110.45" customHeight="1" x14ac:dyDescent="0.25">
      <c r="A80" s="8" t="s">
        <v>154</v>
      </c>
      <c r="B80" s="43" t="s">
        <v>155</v>
      </c>
      <c r="C80" s="42" t="s">
        <v>22</v>
      </c>
      <c r="D80" s="8" t="s">
        <v>102</v>
      </c>
      <c r="E80" s="8" t="s">
        <v>44</v>
      </c>
      <c r="F80" s="8" t="s">
        <v>18</v>
      </c>
      <c r="G80" s="58">
        <v>229988979</v>
      </c>
      <c r="H80" s="9">
        <f t="shared" si="1"/>
        <v>229988979</v>
      </c>
      <c r="I80" s="8" t="s">
        <v>21</v>
      </c>
      <c r="J80" s="8" t="s">
        <v>21</v>
      </c>
      <c r="K80" s="8" t="s">
        <v>100</v>
      </c>
    </row>
    <row r="81" spans="1:11" ht="59.25" customHeight="1" x14ac:dyDescent="0.25">
      <c r="A81" s="8">
        <v>72101507</v>
      </c>
      <c r="B81" s="43" t="s">
        <v>112</v>
      </c>
      <c r="C81" s="42" t="s">
        <v>23</v>
      </c>
      <c r="D81" s="8" t="s">
        <v>102</v>
      </c>
      <c r="E81" s="8" t="s">
        <v>44</v>
      </c>
      <c r="F81" s="8" t="s">
        <v>18</v>
      </c>
      <c r="G81" s="44">
        <v>150000000</v>
      </c>
      <c r="H81" s="9">
        <f t="shared" si="1"/>
        <v>150000000</v>
      </c>
      <c r="I81" s="8" t="s">
        <v>21</v>
      </c>
      <c r="J81" s="8" t="s">
        <v>21</v>
      </c>
      <c r="K81" s="8" t="s">
        <v>100</v>
      </c>
    </row>
    <row r="82" spans="1:11" ht="61.5" customHeight="1" x14ac:dyDescent="0.25">
      <c r="A82" s="8">
        <v>81101500</v>
      </c>
      <c r="B82" s="43" t="s">
        <v>113</v>
      </c>
      <c r="C82" s="42" t="s">
        <v>23</v>
      </c>
      <c r="D82" s="8" t="s">
        <v>103</v>
      </c>
      <c r="E82" s="8" t="s">
        <v>38</v>
      </c>
      <c r="F82" s="8" t="s">
        <v>18</v>
      </c>
      <c r="G82" s="44">
        <v>15000000</v>
      </c>
      <c r="H82" s="9">
        <f t="shared" si="1"/>
        <v>15000000</v>
      </c>
      <c r="I82" s="8" t="s">
        <v>21</v>
      </c>
      <c r="J82" s="8" t="s">
        <v>21</v>
      </c>
      <c r="K82" s="8" t="s">
        <v>143</v>
      </c>
    </row>
    <row r="83" spans="1:11" ht="15" x14ac:dyDescent="0.25">
      <c r="A83" s="22" t="s">
        <v>95</v>
      </c>
      <c r="B83" s="56"/>
      <c r="C83" s="36"/>
      <c r="D83" s="16"/>
      <c r="E83" s="16"/>
      <c r="F83" s="16"/>
      <c r="G83" s="14"/>
      <c r="H83" s="14"/>
      <c r="I83" s="16"/>
      <c r="J83" s="16"/>
      <c r="K83" s="16"/>
    </row>
    <row r="84" spans="1:11" ht="60" x14ac:dyDescent="0.25">
      <c r="A84" s="27" t="s">
        <v>96</v>
      </c>
      <c r="B84" s="24"/>
      <c r="C84" s="51"/>
      <c r="D84" s="25"/>
      <c r="E84" s="25"/>
      <c r="F84" s="25"/>
      <c r="G84" s="26"/>
      <c r="H84" s="26"/>
      <c r="I84" s="25"/>
      <c r="J84" s="25"/>
      <c r="K84" s="25"/>
    </row>
    <row r="85" spans="1:11" ht="47.25" x14ac:dyDescent="0.25">
      <c r="A85" s="46">
        <v>80111500</v>
      </c>
      <c r="B85" s="47" t="s">
        <v>34</v>
      </c>
      <c r="C85" s="47" t="s">
        <v>26</v>
      </c>
      <c r="D85" s="47" t="s">
        <v>127</v>
      </c>
      <c r="E85" s="8" t="s">
        <v>37</v>
      </c>
      <c r="F85" s="8" t="s">
        <v>18</v>
      </c>
      <c r="G85" s="9">
        <v>460000000</v>
      </c>
      <c r="H85" s="9">
        <f t="shared" ref="H85:H90" si="3">+G85</f>
        <v>460000000</v>
      </c>
      <c r="I85" s="8" t="s">
        <v>21</v>
      </c>
      <c r="J85" s="8" t="s">
        <v>21</v>
      </c>
      <c r="K85" s="8" t="s">
        <v>114</v>
      </c>
    </row>
    <row r="86" spans="1:11" ht="47.25" x14ac:dyDescent="0.25">
      <c r="A86" s="46">
        <v>55111500</v>
      </c>
      <c r="B86" s="47" t="s">
        <v>124</v>
      </c>
      <c r="C86" s="47" t="s">
        <v>28</v>
      </c>
      <c r="D86" s="47" t="s">
        <v>127</v>
      </c>
      <c r="E86" s="8" t="s">
        <v>37</v>
      </c>
      <c r="F86" s="8" t="s">
        <v>18</v>
      </c>
      <c r="G86" s="9">
        <v>300000000</v>
      </c>
      <c r="H86" s="9">
        <f t="shared" si="3"/>
        <v>300000000</v>
      </c>
      <c r="I86" s="8" t="s">
        <v>21</v>
      </c>
      <c r="J86" s="8" t="s">
        <v>21</v>
      </c>
      <c r="K86" s="8" t="s">
        <v>114</v>
      </c>
    </row>
    <row r="87" spans="1:11" ht="47.25" x14ac:dyDescent="0.25">
      <c r="A87" s="46">
        <v>86101700</v>
      </c>
      <c r="B87" s="47" t="s">
        <v>33</v>
      </c>
      <c r="C87" s="47" t="s">
        <v>28</v>
      </c>
      <c r="D87" s="47" t="s">
        <v>127</v>
      </c>
      <c r="E87" s="8" t="s">
        <v>37</v>
      </c>
      <c r="F87" s="8" t="s">
        <v>18</v>
      </c>
      <c r="G87" s="48">
        <v>200000000</v>
      </c>
      <c r="H87" s="48">
        <f t="shared" si="3"/>
        <v>200000000</v>
      </c>
      <c r="I87" s="8" t="s">
        <v>21</v>
      </c>
      <c r="J87" s="8" t="s">
        <v>21</v>
      </c>
      <c r="K87" s="8" t="s">
        <v>114</v>
      </c>
    </row>
    <row r="88" spans="1:11" ht="47.25" x14ac:dyDescent="0.25">
      <c r="A88" s="46">
        <v>86101700</v>
      </c>
      <c r="B88" s="47" t="s">
        <v>125</v>
      </c>
      <c r="C88" s="47" t="s">
        <v>28</v>
      </c>
      <c r="D88" s="47" t="s">
        <v>128</v>
      </c>
      <c r="E88" s="8" t="s">
        <v>37</v>
      </c>
      <c r="F88" s="8" t="s">
        <v>18</v>
      </c>
      <c r="G88" s="48">
        <v>300000000</v>
      </c>
      <c r="H88" s="48">
        <f t="shared" si="3"/>
        <v>300000000</v>
      </c>
      <c r="I88" s="8" t="s">
        <v>21</v>
      </c>
      <c r="J88" s="8" t="s">
        <v>21</v>
      </c>
      <c r="K88" s="8" t="s">
        <v>114</v>
      </c>
    </row>
    <row r="89" spans="1:11" ht="47.25" x14ac:dyDescent="0.25">
      <c r="A89" s="46">
        <v>86101700</v>
      </c>
      <c r="B89" s="47" t="s">
        <v>126</v>
      </c>
      <c r="C89" s="47" t="s">
        <v>28</v>
      </c>
      <c r="D89" s="47" t="s">
        <v>128</v>
      </c>
      <c r="E89" s="8" t="s">
        <v>37</v>
      </c>
      <c r="F89" s="8" t="s">
        <v>18</v>
      </c>
      <c r="G89" s="48">
        <v>400000000</v>
      </c>
      <c r="H89" s="48">
        <f t="shared" si="3"/>
        <v>400000000</v>
      </c>
      <c r="I89" s="8" t="s">
        <v>21</v>
      </c>
      <c r="J89" s="8" t="s">
        <v>21</v>
      </c>
      <c r="K89" s="8" t="s">
        <v>114</v>
      </c>
    </row>
    <row r="90" spans="1:11" ht="47.25" x14ac:dyDescent="0.25">
      <c r="A90" s="46">
        <v>86101700</v>
      </c>
      <c r="B90" s="38" t="s">
        <v>35</v>
      </c>
      <c r="C90" s="47" t="s">
        <v>28</v>
      </c>
      <c r="D90" s="47" t="s">
        <v>128</v>
      </c>
      <c r="E90" s="8" t="s">
        <v>37</v>
      </c>
      <c r="F90" s="8" t="s">
        <v>18</v>
      </c>
      <c r="G90" s="49">
        <v>440000000</v>
      </c>
      <c r="H90" s="49">
        <f t="shared" si="3"/>
        <v>440000000</v>
      </c>
      <c r="I90" s="8" t="s">
        <v>21</v>
      </c>
      <c r="J90" s="8" t="s">
        <v>21</v>
      </c>
      <c r="K90" s="8" t="s">
        <v>114</v>
      </c>
    </row>
    <row r="91" spans="1:11" ht="15" x14ac:dyDescent="0.25">
      <c r="A91"/>
      <c r="B91"/>
      <c r="C91"/>
      <c r="D91"/>
      <c r="E91"/>
      <c r="F91"/>
      <c r="G91" s="40"/>
      <c r="H91" s="41"/>
      <c r="I91"/>
      <c r="J91"/>
      <c r="K91"/>
    </row>
    <row r="92" spans="1:11" ht="15" x14ac:dyDescent="0.25">
      <c r="A92" s="78" t="s">
        <v>120</v>
      </c>
      <c r="B92" s="78"/>
      <c r="C92" s="78"/>
      <c r="D92" s="78"/>
      <c r="E92" s="78"/>
      <c r="F92" s="78"/>
      <c r="G92" s="79"/>
      <c r="H92" s="37">
        <f>SUM(H7:H91)</f>
        <v>33450929538</v>
      </c>
      <c r="I92"/>
      <c r="J92"/>
      <c r="K92"/>
    </row>
    <row r="93" spans="1:11" ht="15.75" x14ac:dyDescent="0.25">
      <c r="A93" s="78" t="s">
        <v>121</v>
      </c>
      <c r="B93" s="78"/>
      <c r="C93" s="78"/>
      <c r="D93" s="78"/>
      <c r="E93" s="78"/>
      <c r="F93" s="78"/>
      <c r="G93" s="80">
        <f>SUM(G7:G92)</f>
        <v>78135889169</v>
      </c>
    </row>
    <row r="94" spans="1:11" ht="15" x14ac:dyDescent="0.25">
      <c r="G94" s="79"/>
    </row>
    <row r="95" spans="1:11" ht="15" x14ac:dyDescent="0.25">
      <c r="G95" s="79"/>
    </row>
    <row r="96" spans="1:11" ht="15" x14ac:dyDescent="0.25">
      <c r="G96" s="79"/>
    </row>
    <row r="97" spans="7:7" ht="15" x14ac:dyDescent="0.25">
      <c r="G97" s="79"/>
    </row>
  </sheetData>
  <autoFilter ref="A5:K90"/>
  <mergeCells count="5">
    <mergeCell ref="A1:K1"/>
    <mergeCell ref="A2:K2"/>
    <mergeCell ref="A92:F92"/>
    <mergeCell ref="A93:F93"/>
    <mergeCell ref="A3:K3"/>
  </mergeCells>
  <printOptions horizontalCentered="1"/>
  <pageMargins left="0.43307086614173229" right="0.23622047244094491" top="0.35433070866141736" bottom="0.35433070866141736" header="0.31496062992125984" footer="0.31496062992125984"/>
  <pageSetup paperSize="9" scale="55" orientation="landscape" r:id="rId1"/>
  <headerFooter>
    <oddFooter>&amp;R&amp;P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FRR</vt:lpstr>
      <vt:lpstr>FRR!Área_de_impresión</vt:lpstr>
      <vt:lpstr>FRR!Títulos_a_imprimir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Andres Garcia Huertas</dc:creator>
  <cp:lastModifiedBy>Ricardo Andres Garcia Huertas</cp:lastModifiedBy>
  <cp:lastPrinted>2020-02-14T16:41:40Z</cp:lastPrinted>
  <dcterms:created xsi:type="dcterms:W3CDTF">2016-10-26T14:00:35Z</dcterms:created>
  <dcterms:modified xsi:type="dcterms:W3CDTF">2020-10-02T14:22:41Z</dcterms:modified>
</cp:coreProperties>
</file>