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win\Desktop\PAYAC\"/>
    </mc:Choice>
  </mc:AlternateContent>
  <bookViews>
    <workbookView xWindow="-120" yWindow="-120" windowWidth="29040" windowHeight="15720"/>
  </bookViews>
  <sheets>
    <sheet name="Corrupción" sheetId="3" r:id="rId1"/>
  </sheets>
  <externalReferences>
    <externalReference r:id="rId2"/>
    <externalReference r:id="rId3"/>
    <externalReference r:id="rId4"/>
    <externalReference r:id="rId5"/>
    <externalReference r:id="rId6"/>
    <externalReference r:id="rId7"/>
  </externalReferences>
  <definedNames>
    <definedName name="Adjudicación_De_Créditos_Para_Vivienda" localSheetId="0">#REF!</definedName>
    <definedName name="Adjudicación_De_Créditos_Para_Vivienda">#REF!</definedName>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 localSheetId="0">[2]Datos!$A$33</definedName>
    <definedName name="CEYP">[3]Datos!$A$33</definedName>
    <definedName name="Clase_riesgo">[1]Datos!$J$2:$J$7</definedName>
    <definedName name="Escala_impacto_corrupcion">'[4]Datos-Riesgos'!$D$2:$D$4</definedName>
    <definedName name="Escala_impacto_proceso">'[4]Datos-Riesgos'!$B$2:$B$6</definedName>
    <definedName name="Escala_probabilidad_proceso">'[4]Datos-Riesgos'!$A$2:$A$6</definedName>
    <definedName name="Estado">[5]Datos!$B$2:$B$5</definedName>
    <definedName name="Evaluación_y_Mejora" localSheetId="0">#REF!</definedName>
    <definedName name="Evaluación_y_Mejora">#REF!</definedName>
    <definedName name="Gestión_Financiera" localSheetId="0">#REF!</definedName>
    <definedName name="Gestión_Financiera">#REF!</definedName>
    <definedName name="Información_Electoral">[1]Informacion!#REF!</definedName>
    <definedName name="Nivel_importancia_tarea">[5]Datos!$A$2:$A$4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presentación_Judicial" localSheetId="0">#REF!</definedName>
    <definedName name="Representación_Judicial">#REF!</definedName>
    <definedName name="Respuestas">[1]Datos!$AB$2:$AB$3</definedName>
    <definedName name="TIPO_A">'[6]02-Vulnerabilidad y Amenaza '!$K$1048371:$K$1048387</definedName>
    <definedName name="TIPO_V">'[6]02-Vulnerabilidad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F11" i="3" l="1"/>
  <c r="BD11" i="3" s="1"/>
  <c r="BF10" i="3"/>
  <c r="BD10" i="3" s="1"/>
  <c r="BF9" i="3"/>
  <c r="BD9" i="3" s="1"/>
  <c r="BK8" i="3"/>
  <c r="BJ8" i="3"/>
  <c r="BI8" i="3"/>
  <c r="BH8" i="3"/>
  <c r="BN8" i="3" l="1"/>
  <c r="BM8" i="3"/>
  <c r="BL8" i="3"/>
</calcChain>
</file>

<file path=xl/sharedStrings.xml><?xml version="1.0" encoding="utf-8"?>
<sst xmlns="http://schemas.openxmlformats.org/spreadsheetml/2006/main" count="166" uniqueCount="126">
  <si>
    <t>PROCESO</t>
  </si>
  <si>
    <t>CÓDIGO</t>
  </si>
  <si>
    <t>FORMATO</t>
  </si>
  <si>
    <t>VERSIÓN</t>
  </si>
  <si>
    <t>IDENTIFICACIÓN DEL RIESGO</t>
  </si>
  <si>
    <t>VALORACIÓN DEL RIESGO</t>
  </si>
  <si>
    <t>MONITOREO Y REVISIÓN</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</si>
  <si>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</si>
  <si>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</si>
  <si>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</si>
  <si>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</si>
  <si>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</si>
  <si>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</si>
  <si>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</si>
  <si>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</si>
  <si>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</si>
  <si>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</si>
  <si>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</si>
  <si>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</si>
  <si>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</si>
  <si>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</si>
  <si>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</si>
  <si>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</si>
  <si>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</si>
  <si>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</si>
  <si>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</si>
  <si>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</si>
  <si>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</si>
  <si>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</si>
  <si>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</si>
  <si>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</si>
  <si>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</si>
  <si>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</si>
  <si>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</si>
  <si>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</si>
  <si>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</si>
  <si>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</si>
  <si>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</si>
  <si>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</si>
  <si>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</si>
  <si>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</si>
  <si>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 xml:space="preserve">Fecha </t>
  </si>
  <si>
    <t>Evidencias</t>
  </si>
  <si>
    <t>Observaciones</t>
  </si>
  <si>
    <t>Probabilidad</t>
  </si>
  <si>
    <t>Detectivo</t>
  </si>
  <si>
    <t>Manual</t>
  </si>
  <si>
    <t>Documentado</t>
  </si>
  <si>
    <t>Continua</t>
  </si>
  <si>
    <t>Con registro</t>
  </si>
  <si>
    <t>Baja</t>
  </si>
  <si>
    <t>Mayor</t>
  </si>
  <si>
    <t>Alto</t>
  </si>
  <si>
    <t>Reducir (mitigar)</t>
  </si>
  <si>
    <t>Corrupción</t>
  </si>
  <si>
    <t>Realizar asesoría y la defensa  jurídica del Fondo Social de Vivienda de la Registraduría Nacional del Estado Civil, a través de los estudios de viabilidad jurídica de los créditos de vivienda adjudicados a los servidores de la RNEC y ejercer, coordinar a nivel nacional la representación jurídica de las actuaciones administrativas que conlleven los procesos de demandas hipotecarias con el fin de proteger los recursos del fondo, contribuyendo a la solución básica de vivienda de los servidores públicos de la Registraduria Nacional del Estado Civil</t>
  </si>
  <si>
    <t>por disminución de ingreso en el recaudo cartera</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</si>
  <si>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</si>
  <si>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Denuncia ante las entidades competentes</t>
  </si>
  <si>
    <t>Denuncia escrita elevada ante el organismo de control</t>
  </si>
  <si>
    <t>Falta ética del servidor público</t>
  </si>
  <si>
    <t>Gestión Jurídica</t>
  </si>
  <si>
    <t>afectación económica</t>
  </si>
  <si>
    <t>debido a la dilatación de los procesos hipotecarios con el propósito de obtener vencimiento de términos para beneficio propio o de un tercero</t>
  </si>
  <si>
    <t>Posibilidad de afectación económica por disminución de ingreso en el recaudo cartera debido a la dilatación de los procesos hipotecarios con el propósito de obtener vencimiento de términos para beneficio propio o de un tercero</t>
  </si>
  <si>
    <t>La Coordinación Jurídica, Jefe de la Oficina del FSV  realizan seguimiento al estado de los procesos a cargo de los abogados asignados mediante el formato GJFT17 informe de seguimiento de procesos jurídicos con el fin de reportar a la junta directiva el estado de los procesos.</t>
  </si>
  <si>
    <t>GJFT17
Informe de seguimiento de procesos jurídicos</t>
  </si>
  <si>
    <t>Muy Baja</t>
  </si>
  <si>
    <t>Visitas de verificación de tramites judiciales</t>
  </si>
  <si>
    <t xml:space="preserve">Informe de la visita </t>
  </si>
  <si>
    <t>Cantidad de visitas con irregularidades detectadas</t>
  </si>
  <si>
    <t>Número de visitas con irregularidades detectadas</t>
  </si>
  <si>
    <t>Incumplimiento de las funciones asignadas al servidor público</t>
  </si>
  <si>
    <t>Preventivo</t>
  </si>
  <si>
    <t>EVALUACIÓN Y MEJORA</t>
  </si>
  <si>
    <t>EMFT03</t>
  </si>
  <si>
    <t>Aprobado: 02/06/2021</t>
  </si>
  <si>
    <t xml:space="preserve">El abogado asignado al proceso registra las actuaciones judiciales de los procesos a su cargo en la plataforma EKOGUI  de la Agencia Nacional de Defensa del Estado </t>
  </si>
  <si>
    <t>Reporte del registro de la plataforma EKOGUI</t>
  </si>
  <si>
    <t>La Coordinación Jurídica revisa la información reportada en los informes de las delegaciones departamentales del impulso de los procesos a su cargo</t>
  </si>
  <si>
    <t>MAPA DE RIESGOS DE CORRUPCIÓN</t>
  </si>
  <si>
    <t>SIFT07</t>
  </si>
  <si>
    <t>SEGUIMIENTO I CUATRIMESTRE</t>
  </si>
  <si>
    <t>RIESGOS</t>
  </si>
  <si>
    <t>TOTAL</t>
  </si>
  <si>
    <t>probabilidad</t>
  </si>
  <si>
    <t>Seguimiento Macroprocesos, Delegaciones y/o Registraduria Distrital.</t>
  </si>
  <si>
    <t>SEGUIMIENTO OCI</t>
  </si>
  <si>
    <t>EVALUACIÓN DE LA EFECTIVIDAD DE LOS CONTROLES</t>
  </si>
  <si>
    <t>SEGUIMIENTO A LA VALORACIÓN DEL RIESGO</t>
  </si>
  <si>
    <t>ANALISIS DE INDICADORES</t>
  </si>
  <si>
    <t>CRITERIOS DE CALIFICACIÓN</t>
  </si>
  <si>
    <t xml:space="preserve"> OBSERVACIONES
DE LA OCI</t>
  </si>
  <si>
    <t>Total Controles</t>
  </si>
  <si>
    <t>BUENOS</t>
  </si>
  <si>
    <t>REGULARES</t>
  </si>
  <si>
    <t>MALOS</t>
  </si>
  <si>
    <t>Efectividad de los controles: ¿Previenen  o detectan  las causas, son confiables para la mitigación del riesgo?</t>
  </si>
  <si>
    <t>Evidencias de los controles: 
¿Se cuenta con pruebas del control?</t>
  </si>
  <si>
    <t>El control evita la materialización  del Riesgo? 
Describa brevemente por qué</t>
  </si>
  <si>
    <t xml:space="preserve">¿Se enunciaron acciones de mejora a los controles? 
</t>
  </si>
  <si>
    <t>¿Mejoraron los controles?</t>
  </si>
  <si>
    <r>
      <t xml:space="preserve">¿Que tratamiento le da al riesgo?
</t>
    </r>
    <r>
      <rPr>
        <sz val="10"/>
        <rFont val="Arial"/>
        <family val="2"/>
      </rPr>
      <t>(Aceptar, Reducir, Compartir, Asumir)</t>
    </r>
    <r>
      <rPr>
        <b/>
        <sz val="10"/>
        <rFont val="Arial"/>
        <family val="2"/>
      </rPr>
      <t xml:space="preserve"> 
 Describa de manera breve
</t>
    </r>
  </si>
  <si>
    <t>VARIABLE A</t>
  </si>
  <si>
    <t>VARIABLE B</t>
  </si>
  <si>
    <t>RESULTADO (METRICA)</t>
  </si>
  <si>
    <t xml:space="preserve">Analisis de seguimiento </t>
  </si>
  <si>
    <t>Acciones de mejora</t>
  </si>
  <si>
    <t>Observaciones Generales de los Responsables de los Procesos y/o Delegación</t>
  </si>
  <si>
    <r>
      <t xml:space="preserve"> REPORTE
</t>
    </r>
    <r>
      <rPr>
        <sz val="14"/>
        <rFont val="Arial"/>
        <family val="2"/>
      </rPr>
      <t>(Matriz)</t>
    </r>
  </si>
  <si>
    <r>
      <t xml:space="preserve">OPORTUNIDAD
</t>
    </r>
    <r>
      <rPr>
        <sz val="14"/>
        <rFont val="Arial"/>
        <family val="2"/>
      </rPr>
      <t>(Evidencias)</t>
    </r>
  </si>
  <si>
    <r>
      <t xml:space="preserve">COHERENCIA 
</t>
    </r>
    <r>
      <rPr>
        <sz val="14"/>
        <rFont val="Arial"/>
        <family val="2"/>
      </rPr>
      <t>(Producto)</t>
    </r>
  </si>
  <si>
    <t>RESULTADOS</t>
  </si>
  <si>
    <t xml:space="preserve"> </t>
  </si>
  <si>
    <t>Interés particular y/o económico
Falta de seguimiento en la actuación procesal</t>
  </si>
  <si>
    <t xml:space="preserve"> Los controles establecidos para la mituigación del riesgo, hasta la fecha hansido eficaces, teniendo en cuenta que el riesgo no se ha materializado, estos permiten tener acceso directo al procediemiento, lo que  genera un control directo.</t>
  </si>
  <si>
    <t>Las pruebas del control, son las evidencias que nos permiten domostrar la aplicación eficaz del control.</t>
  </si>
  <si>
    <t>Una aplicación del control con un segumiento eficaz conlleve a detectar el riesgo.</t>
  </si>
  <si>
    <t xml:space="preserve">No se eestablecieron acciones de mejora de los controles, teneindo en cuenta que han sido eficaces. </t>
  </si>
  <si>
    <t>Los controles por si solos han sido eficaces.</t>
  </si>
  <si>
    <t>En el evento de materializarse el riesgo, el fondo asume y procede a verificar el control, para establecer en que fallo este.</t>
  </si>
  <si>
    <t>Se puede concluir que el seguimiento a los controles establecidos, ha sido eficaz, por cuanto el riesgo no se materializo.</t>
  </si>
  <si>
    <t>teniendo en cuanta que en este periodo no hubo acciones de mejora, se puede a futuro incrementar el seguimiento a los controles  establecidos.</t>
  </si>
  <si>
    <t>No se registraron datos en las varables A y B, por cuanto el indicador solo tirnr una metrica.</t>
  </si>
  <si>
    <t>N/A</t>
  </si>
  <si>
    <t>Se observaron los soportes aportados como evidencia del cumplimiento de los controles implementados en el mpa de riesgos de corrupción del Fondo Social de Vivienda,
De otra parte, de acuerdo con el análisis efectuado por el Fondo Social de Vivienda, los controles implementados han sido efectivos para la mitigación del riesgo, lo cual no ha permitido que el riesgo se materialice.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</si>
</sst>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sz val="16"/>
      <color theme="1"/>
      <name val="Arial"/>
      <family val="2"/>
    </font>
    <font>
      <b/>
      <sz val="16"/>
      <color theme="1"/>
      <name val="Arial"/>
      <family val="2"/>
    </font>
    <font>
      <sz val="14"/>
      <color theme="1"/>
      <name val="Arial"/>
      <family val="2"/>
    </font>
    <font>
      <sz val="24"/>
      <color theme="1"/>
      <name val="Arial"/>
      <family val="2"/>
    </font>
    <font>
      <sz val="20"/>
      <color theme="1"/>
      <name val="Arial"/>
      <family val="2"/>
    </font>
    <font>
      <b/>
      <sz val="12"/>
      <color theme="1"/>
      <name val="Arial"/>
      <family val="2"/>
    </font>
    <font>
      <sz val="18"/>
      <color theme="1"/>
      <name val="Arial"/>
      <family val="2"/>
    </font>
    <font>
      <b/>
      <sz val="10"/>
      <name val="Arial"/>
      <family val="2"/>
    </font>
    <font>
      <b/>
      <sz val="10"/>
      <color theme="1"/>
      <name val="Arial"/>
      <family val="2"/>
    </font>
    <font>
      <sz val="10"/>
      <name val="Arial"/>
      <family val="2"/>
    </font>
    <font>
      <b/>
      <sz val="22"/>
      <color theme="1"/>
      <name val="Arial"/>
      <family val="2"/>
    </font>
    <font>
      <b/>
      <sz val="18"/>
      <color theme="1"/>
      <name val="Arial Black"/>
      <family val="2"/>
    </font>
  </fonts>
  <fills count="9">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2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123">
    <xf numFmtId="0" fontId="0" fillId="0" borderId="0" xfId="0"/>
    <xf numFmtId="0" fontId="20" fillId="0" borderId="4" xfId="0" applyFont="1" applyBorder="1" applyAlignment="1" applyProtection="1">
      <alignment horizontal="right" vertical="top"/>
    </xf>
    <xf numFmtId="0" fontId="20" fillId="0" borderId="10" xfId="0" applyFont="1" applyBorder="1" applyAlignment="1" applyProtection="1">
      <alignment horizontal="center"/>
    </xf>
    <xf numFmtId="0" fontId="23" fillId="7" borderId="5" xfId="0" applyFont="1" applyFill="1" applyBorder="1" applyAlignment="1" applyProtection="1">
      <alignment horizontal="center" vertical="center"/>
    </xf>
    <xf numFmtId="0" fontId="23" fillId="7" borderId="2" xfId="0" applyFont="1" applyFill="1" applyBorder="1" applyAlignment="1" applyProtection="1">
      <alignment horizontal="center" vertical="center"/>
    </xf>
    <xf numFmtId="0" fontId="23" fillId="7" borderId="4" xfId="0" applyFont="1" applyFill="1" applyBorder="1" applyAlignment="1" applyProtection="1">
      <alignment horizontal="center" vertical="center"/>
    </xf>
    <xf numFmtId="0" fontId="23" fillId="7" borderId="3" xfId="0" applyFont="1" applyFill="1" applyBorder="1" applyAlignment="1" applyProtection="1">
      <alignment horizontal="center" vertical="center"/>
    </xf>
    <xf numFmtId="0" fontId="23" fillId="7" borderId="5" xfId="0" applyFont="1" applyFill="1" applyBorder="1" applyAlignment="1" applyProtection="1">
      <alignment vertical="center"/>
    </xf>
    <xf numFmtId="0" fontId="25" fillId="7" borderId="9" xfId="0" applyFont="1" applyFill="1" applyBorder="1" applyAlignment="1" applyProtection="1">
      <alignment horizontal="center" vertical="center" wrapText="1"/>
    </xf>
    <xf numFmtId="0" fontId="26" fillId="7" borderId="9"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0" fontId="6" fillId="7" borderId="3"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23" fillId="7" borderId="2" xfId="0" applyFont="1" applyFill="1" applyBorder="1" applyAlignment="1" applyProtection="1">
      <alignment horizontal="center" vertical="center" wrapText="1"/>
    </xf>
    <xf numFmtId="0" fontId="23" fillId="7" borderId="3"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2" fillId="0" borderId="1" xfId="0" applyFont="1" applyBorder="1" applyAlignment="1" applyProtection="1"/>
    <xf numFmtId="0" fontId="2" fillId="0" borderId="0" xfId="0" applyFont="1" applyProtection="1"/>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5" fillId="0" borderId="5" xfId="0" applyFont="1" applyFill="1" applyBorder="1" applyAlignment="1" applyProtection="1">
      <alignment horizontal="center" vertical="center"/>
    </xf>
    <xf numFmtId="0" fontId="18" fillId="0" borderId="4" xfId="0" applyFont="1" applyBorder="1" applyAlignment="1" applyProtection="1">
      <alignment horizontal="center" vertical="center"/>
    </xf>
    <xf numFmtId="0" fontId="18" fillId="0" borderId="3" xfId="0" applyFont="1" applyBorder="1" applyAlignment="1" applyProtection="1">
      <alignment horizontal="center" vertical="center"/>
    </xf>
    <xf numFmtId="0" fontId="19" fillId="0" borderId="2" xfId="0" applyFont="1" applyFill="1" applyBorder="1" applyAlignment="1" applyProtection="1">
      <alignment horizontal="right" vertical="center"/>
    </xf>
    <xf numFmtId="0" fontId="19" fillId="0" borderId="3" xfId="0" applyFont="1" applyFill="1" applyBorder="1" applyAlignment="1" applyProtection="1">
      <alignment horizontal="right" vertical="center"/>
    </xf>
    <xf numFmtId="0" fontId="18" fillId="0" borderId="5" xfId="0" applyFont="1" applyFill="1" applyBorder="1" applyAlignment="1" applyProtection="1">
      <alignment horizontal="right" vertical="center"/>
    </xf>
    <xf numFmtId="0" fontId="18" fillId="0" borderId="0" xfId="0" applyFont="1" applyAlignment="1" applyProtection="1">
      <alignment horizontal="center" vertical="center"/>
    </xf>
    <xf numFmtId="0" fontId="18" fillId="0" borderId="0" xfId="0" applyFont="1" applyProtection="1"/>
    <xf numFmtId="0" fontId="2" fillId="0" borderId="6" xfId="0" applyFont="1" applyBorder="1" applyAlignment="1" applyProtection="1"/>
    <xf numFmtId="0" fontId="3" fillId="0" borderId="1"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5" fillId="0" borderId="9"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6" fillId="0" borderId="8" xfId="0" applyFont="1" applyBorder="1" applyAlignment="1" applyProtection="1">
      <alignment horizontal="center" vertical="center"/>
    </xf>
    <xf numFmtId="0" fontId="7" fillId="0" borderId="8" xfId="0" applyFont="1" applyFill="1" applyBorder="1" applyAlignment="1" applyProtection="1">
      <alignment horizontal="center" vertical="center" wrapText="1"/>
    </xf>
    <xf numFmtId="0" fontId="8" fillId="0" borderId="0" xfId="0" applyFont="1" applyFill="1" applyBorder="1" applyAlignment="1" applyProtection="1">
      <alignment horizontal="right" vertical="top" wrapText="1"/>
    </xf>
    <xf numFmtId="0" fontId="2" fillId="0" borderId="0" xfId="0" applyFont="1" applyAlignment="1" applyProtection="1">
      <alignment horizontal="center" vertical="center"/>
    </xf>
    <xf numFmtId="0" fontId="2" fillId="0" borderId="10" xfId="0" applyFont="1" applyBorder="1" applyProtection="1"/>
    <xf numFmtId="0" fontId="9" fillId="0" borderId="10" xfId="0" applyFont="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21" fillId="0" borderId="14" xfId="0" applyFont="1" applyBorder="1" applyAlignment="1" applyProtection="1">
      <alignment horizontal="center" vertical="center"/>
    </xf>
    <xf numFmtId="0" fontId="22" fillId="6" borderId="3" xfId="0" applyFont="1" applyFill="1" applyBorder="1" applyAlignment="1" applyProtection="1">
      <alignment horizontal="center" vertical="center"/>
    </xf>
    <xf numFmtId="0" fontId="22" fillId="6" borderId="5" xfId="0" applyFont="1" applyFill="1" applyBorder="1" applyAlignment="1" applyProtection="1">
      <alignment horizontal="center" vertical="center"/>
    </xf>
    <xf numFmtId="0" fontId="22" fillId="6" borderId="6" xfId="0" applyFont="1" applyFill="1" applyBorder="1" applyAlignment="1" applyProtection="1">
      <alignment horizontal="center" vertical="center"/>
    </xf>
    <xf numFmtId="0" fontId="22" fillId="6" borderId="6" xfId="0" applyFont="1" applyFill="1" applyBorder="1" applyAlignment="1" applyProtection="1">
      <alignment horizontal="center" vertical="center"/>
    </xf>
    <xf numFmtId="0" fontId="22" fillId="6" borderId="0" xfId="0" applyFont="1" applyFill="1" applyBorder="1" applyAlignment="1" applyProtection="1">
      <alignment horizontal="center" vertical="center"/>
    </xf>
    <xf numFmtId="0" fontId="22" fillId="6" borderId="15" xfId="0" applyFont="1" applyFill="1" applyBorder="1" applyAlignment="1" applyProtection="1">
      <alignment horizontal="center" vertical="center"/>
    </xf>
    <xf numFmtId="0" fontId="6" fillId="2" borderId="12"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0" fillId="0" borderId="0" xfId="0" applyProtection="1"/>
    <xf numFmtId="0" fontId="21" fillId="0" borderId="16" xfId="0" applyFont="1" applyBorder="1" applyAlignment="1" applyProtection="1">
      <alignment horizontal="center" vertical="center"/>
    </xf>
    <xf numFmtId="0" fontId="22" fillId="6" borderId="12" xfId="0" applyFont="1" applyFill="1" applyBorder="1" applyAlignment="1" applyProtection="1">
      <alignment horizontal="center" vertical="center"/>
    </xf>
    <xf numFmtId="0" fontId="22" fillId="6" borderId="12" xfId="0" applyFont="1" applyFill="1" applyBorder="1" applyAlignment="1" applyProtection="1">
      <alignment horizontal="center" vertical="center"/>
    </xf>
    <xf numFmtId="0" fontId="22" fillId="6" borderId="10" xfId="0" applyFont="1" applyFill="1" applyBorder="1" applyAlignment="1" applyProtection="1">
      <alignment horizontal="center" vertical="center"/>
    </xf>
    <xf numFmtId="0" fontId="22" fillId="6" borderId="17"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textRotation="90" wrapText="1"/>
    </xf>
    <xf numFmtId="0" fontId="6" fillId="3" borderId="9"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0" borderId="0" xfId="0" applyFont="1" applyAlignment="1" applyProtection="1">
      <alignment horizontal="center"/>
    </xf>
    <xf numFmtId="0" fontId="21" fillId="0" borderId="18" xfId="0" applyFont="1" applyBorder="1" applyAlignment="1" applyProtection="1">
      <alignment horizontal="center" vertical="center"/>
    </xf>
    <xf numFmtId="0" fontId="24" fillId="8" borderId="3" xfId="0" applyFont="1" applyFill="1" applyBorder="1" applyAlignment="1" applyProtection="1">
      <alignment horizontal="center" vertical="center" wrapText="1"/>
    </xf>
    <xf numFmtId="0" fontId="24" fillId="8" borderId="5" xfId="0" applyFont="1" applyFill="1" applyBorder="1" applyAlignment="1" applyProtection="1">
      <alignment horizontal="center" vertical="center" wrapText="1"/>
    </xf>
    <xf numFmtId="0" fontId="2" fillId="8" borderId="5"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textRotation="90" wrapText="1"/>
    </xf>
    <xf numFmtId="0" fontId="6" fillId="5" borderId="7"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28" fillId="6" borderId="19" xfId="0" applyFont="1" applyFill="1" applyBorder="1" applyAlignment="1" applyProtection="1">
      <alignment horizontal="center" vertical="center"/>
    </xf>
    <xf numFmtId="0" fontId="28" fillId="6" borderId="3" xfId="0" applyFont="1" applyFill="1" applyBorder="1" applyAlignment="1" applyProtection="1">
      <alignment horizontal="center" vertical="center"/>
    </xf>
    <xf numFmtId="0" fontId="28" fillId="6" borderId="5" xfId="0" applyFont="1" applyFill="1" applyBorder="1" applyAlignment="1" applyProtection="1">
      <alignment horizontal="center" vertical="center"/>
    </xf>
    <xf numFmtId="0" fontId="29" fillId="0" borderId="5" xfId="0" applyFont="1" applyBorder="1" applyAlignment="1" applyProtection="1">
      <alignment horizontal="center" vertical="center" wrapText="1"/>
    </xf>
    <xf numFmtId="0" fontId="13" fillId="0" borderId="5" xfId="2" applyFont="1" applyFill="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3" fillId="0" borderId="2" xfId="2" applyFont="1" applyFill="1" applyBorder="1" applyAlignment="1" applyProtection="1">
      <alignment horizontal="center" vertical="center" wrapText="1"/>
    </xf>
    <xf numFmtId="0" fontId="15" fillId="0" borderId="5" xfId="0" applyFont="1" applyFill="1" applyBorder="1" applyAlignment="1" applyProtection="1">
      <alignment horizontal="center" vertical="center" wrapText="1"/>
    </xf>
    <xf numFmtId="9" fontId="13" fillId="0" borderId="5" xfId="2" applyNumberFormat="1" applyFont="1" applyFill="1" applyBorder="1" applyAlignment="1" applyProtection="1">
      <alignment horizontal="center" vertical="center" wrapText="1"/>
    </xf>
    <xf numFmtId="9" fontId="13" fillId="0" borderId="5" xfId="1" applyFont="1" applyFill="1" applyBorder="1" applyAlignment="1" applyProtection="1">
      <alignment horizontal="center" vertical="center" wrapText="1"/>
    </xf>
    <xf numFmtId="0" fontId="16" fillId="0" borderId="5" xfId="0" applyFont="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7" fillId="0" borderId="5" xfId="0" applyFont="1" applyBorder="1" applyAlignment="1" applyProtection="1">
      <alignment horizontal="center" vertical="center" textRotation="90" wrapText="1"/>
    </xf>
    <xf numFmtId="0" fontId="14" fillId="0" borderId="2"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14" fontId="14" fillId="0" borderId="5" xfId="0" applyNumberFormat="1" applyFont="1" applyBorder="1" applyAlignment="1" applyProtection="1">
      <alignment horizontal="center" vertical="center" wrapText="1"/>
    </xf>
    <xf numFmtId="0" fontId="14" fillId="0" borderId="5" xfId="0" applyFont="1" applyBorder="1" applyAlignment="1" applyProtection="1">
      <alignment wrapText="1"/>
    </xf>
    <xf numFmtId="0" fontId="24" fillId="0" borderId="5" xfId="0" applyFont="1" applyBorder="1" applyAlignment="1" applyProtection="1">
      <alignment vertical="center" wrapText="1"/>
    </xf>
    <xf numFmtId="0" fontId="2" fillId="0" borderId="5" xfId="0" applyFont="1" applyBorder="1" applyAlignment="1" applyProtection="1">
      <alignment horizontal="center" vertical="center" wrapText="1"/>
    </xf>
    <xf numFmtId="0" fontId="2" fillId="0" borderId="5" xfId="0" applyFont="1" applyBorder="1" applyAlignment="1" applyProtection="1">
      <alignment horizontal="center" vertical="center"/>
    </xf>
    <xf numFmtId="0" fontId="14" fillId="5" borderId="13"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2" fillId="0" borderId="5" xfId="0" applyFont="1" applyBorder="1" applyAlignment="1" applyProtection="1">
      <alignment vertical="center" wrapText="1"/>
    </xf>
  </cellXfs>
  <cellStyles count="3">
    <cellStyle name="Hipervínculo" xfId="2" builtinId="8"/>
    <cellStyle name="Normal" xfId="0" builtinId="0"/>
    <cellStyle name="Porcentaje" xfId="1" builtinId="5"/>
  </cellStyles>
  <dxfs count="43">
    <dxf>
      <font>
        <color rgb="FF9C0006"/>
      </font>
      <fill>
        <patternFill>
          <bgColor rgb="FFFFC7CE"/>
        </patternFill>
      </fill>
    </dxf>
    <dxf>
      <fill>
        <patternFill>
          <bgColor rgb="FFFFC000"/>
        </patternFill>
      </fill>
    </dxf>
    <dxf>
      <fill>
        <patternFill>
          <bgColor theme="3" tint="0.79998168889431442"/>
        </patternFill>
      </fill>
      <border>
        <vertical/>
        <horizontal/>
      </border>
    </dxf>
    <dxf>
      <font>
        <color rgb="FF006100"/>
      </font>
      <fill>
        <patternFill>
          <bgColor rgb="FFC6EFCE"/>
        </patternFill>
      </fill>
    </dxf>
    <dxf>
      <font>
        <color rgb="FF9C0006"/>
      </font>
    </dxf>
    <dxf>
      <font>
        <color rgb="FF9C0006"/>
      </font>
      <fill>
        <patternFill>
          <bgColor rgb="FFFFC7CE"/>
        </patternFill>
      </fill>
    </dxf>
    <dxf>
      <fill>
        <patternFill>
          <bgColor rgb="FFFFC000"/>
        </patternFill>
      </fill>
    </dxf>
    <dxf>
      <fill>
        <patternFill>
          <bgColor theme="3" tint="0.79998168889431442"/>
        </patternFill>
      </fill>
      <border>
        <vertical/>
        <horizontal/>
      </border>
    </dxf>
    <dxf>
      <font>
        <color rgb="FF006100"/>
      </font>
      <fill>
        <patternFill>
          <bgColor rgb="FFC6EFCE"/>
        </patternFill>
      </fill>
    </dxf>
    <dxf>
      <font>
        <color rgb="FF9C0006"/>
      </font>
    </dxf>
    <dxf>
      <font>
        <color rgb="FF9C0006"/>
      </font>
      <fill>
        <patternFill>
          <bgColor rgb="FFFFC7CE"/>
        </patternFill>
      </fill>
    </dxf>
    <dxf>
      <fill>
        <patternFill>
          <bgColor rgb="FFFFC000"/>
        </patternFill>
      </fill>
    </dxf>
    <dxf>
      <fill>
        <patternFill>
          <bgColor theme="3" tint="0.79998168889431442"/>
        </patternFill>
      </fill>
      <border>
        <vertical/>
        <horizontal/>
      </border>
    </dxf>
    <dxf>
      <font>
        <color rgb="FF006100"/>
      </font>
      <fill>
        <patternFill>
          <bgColor rgb="FFC6EFCE"/>
        </patternFill>
      </fill>
    </dxf>
    <dxf>
      <font>
        <color rgb="FF9C0006"/>
      </font>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149679</xdr:rowOff>
    </xdr:from>
    <xdr:to>
      <xdr:col>1</xdr:col>
      <xdr:colOff>1170214</xdr:colOff>
      <xdr:row>1</xdr:row>
      <xdr:rowOff>620486</xdr:rowOff>
    </xdr:to>
    <xdr:pic>
      <xdr:nvPicPr>
        <xdr:cNvPr id="2" name="Imagen 1" descr="C:\Users\emgonzalezb\Desktop\LogoFondoSV.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679"/>
          <a:ext cx="2667000" cy="13144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nec-fs-00\Planeacion\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nec-fs-00\Planeacion\Riesgos2021\Nivel_Central\11%20FSV\02%20Riesgos%20de%20corrupci&#243;n\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nec-fs-00\Planeacion\Riesgos2021\Nivel_Central\11%20FSV\01%20Riesgos%20de%20procesos\Taller%20de%20riesgo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33">
          <cell r="A33" t="str">
            <v>Posibilidad de</v>
          </cell>
        </row>
      </sheetData>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ow r="33">
          <cell r="A33" t="str">
            <v>Posibilidad de</v>
          </cell>
        </row>
      </sheetData>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BN11"/>
  <sheetViews>
    <sheetView showGridLines="0" tabSelected="1" topLeftCell="AP1" zoomScale="40" zoomScaleNormal="40" workbookViewId="0">
      <selection activeCell="AY9" sqref="AY9"/>
    </sheetView>
  </sheetViews>
  <sheetFormatPr baseColWidth="10" defaultColWidth="11.44140625" defaultRowHeight="13.8" x14ac:dyDescent="0.25"/>
  <cols>
    <col min="1" max="1" width="22.44140625" style="25" customWidth="1" collapsed="1"/>
    <col min="2" max="2" width="25.33203125" style="25" customWidth="1"/>
    <col min="3" max="3" width="24.33203125" style="25" customWidth="1" collapsed="1"/>
    <col min="4" max="4" width="32.44140625" style="25" customWidth="1" collapsed="1"/>
    <col min="5" max="5" width="22.88671875" style="25" customWidth="1" collapsed="1"/>
    <col min="6" max="6" width="26.88671875" style="25" customWidth="1" collapsed="1"/>
    <col min="7" max="7" width="23.109375" style="25" customWidth="1"/>
    <col min="8" max="10" width="41" style="25" customWidth="1"/>
    <col min="11" max="11" width="21.6640625" style="25" customWidth="1" collapsed="1"/>
    <col min="12" max="12" width="12.6640625" style="25" customWidth="1"/>
    <col min="13" max="13" width="19.109375" style="25" customWidth="1"/>
    <col min="14" max="14" width="12.6640625" style="25" customWidth="1"/>
    <col min="15" max="15" width="20.44140625" style="25" customWidth="1" collapsed="1"/>
    <col min="16" max="16" width="6.33203125" style="86" customWidth="1" collapsed="1"/>
    <col min="17" max="17" width="53.88671875" style="25" customWidth="1"/>
    <col min="18" max="18" width="20" style="25" customWidth="1"/>
    <col min="19" max="23" width="11" style="25" customWidth="1"/>
    <col min="24" max="24" width="28.33203125" style="25" customWidth="1"/>
    <col min="25" max="25" width="21.33203125" style="25" customWidth="1" collapsed="1"/>
    <col min="26" max="26" width="9.109375" style="25" customWidth="1"/>
    <col min="27" max="27" width="21.33203125" style="25" customWidth="1"/>
    <col min="28" max="28" width="9.88671875" style="25" customWidth="1"/>
    <col min="29" max="29" width="21.88671875" style="25" customWidth="1" collapsed="1"/>
    <col min="30" max="30" width="25.44140625" style="25" customWidth="1" collapsed="1"/>
    <col min="31" max="31" width="24.44140625" style="25" customWidth="1" collapsed="1"/>
    <col min="32" max="32" width="23.6640625" style="25" customWidth="1" collapsed="1"/>
    <col min="33" max="33" width="18.109375" style="25" customWidth="1" collapsed="1"/>
    <col min="34" max="34" width="24.88671875" style="25" customWidth="1"/>
    <col min="35" max="35" width="23.88671875" style="25" customWidth="1"/>
    <col min="36" max="37" width="26.33203125" style="25" customWidth="1"/>
    <col min="38" max="38" width="30" style="25" customWidth="1" collapsed="1"/>
    <col min="39" max="39" width="26.109375" style="25" customWidth="1" collapsed="1"/>
    <col min="40" max="40" width="47.109375" style="25" customWidth="1" collapsed="1"/>
    <col min="41" max="41" width="35.6640625" style="25" customWidth="1"/>
    <col min="42" max="42" width="33.6640625" style="25" customWidth="1"/>
    <col min="43" max="43" width="28.6640625" style="25" customWidth="1"/>
    <col min="44" max="44" width="37.33203125" style="25" customWidth="1"/>
    <col min="45" max="45" width="21.44140625" style="25" customWidth="1"/>
    <col min="46" max="46" width="29.88671875" style="25" customWidth="1"/>
    <col min="47" max="47" width="11.6640625" style="25" customWidth="1"/>
    <col min="48" max="48" width="12.33203125" style="25" customWidth="1"/>
    <col min="49" max="49" width="15" style="25" customWidth="1"/>
    <col min="50" max="50" width="22.88671875" style="25" customWidth="1"/>
    <col min="51" max="51" width="28.5546875" style="25" customWidth="1"/>
    <col min="52" max="52" width="20" style="25" customWidth="1"/>
    <col min="53" max="53" width="17.109375" style="25" customWidth="1"/>
    <col min="54" max="54" width="24.109375" style="25" customWidth="1"/>
    <col min="55" max="55" width="22.109375" style="25" customWidth="1"/>
    <col min="56" max="56" width="29.6640625" style="25" customWidth="1" collapsed="1"/>
    <col min="57" max="57" width="73.6640625" style="25" customWidth="1" collapsed="1"/>
    <col min="58" max="58" width="9.77734375" style="25" hidden="1" customWidth="1" collapsed="1"/>
    <col min="59" max="59" width="6.44140625" style="25" customWidth="1" collapsed="1"/>
    <col min="60" max="60" width="46.88671875" style="25" customWidth="1"/>
    <col min="61" max="61" width="32.33203125" style="25" customWidth="1" collapsed="1"/>
    <col min="62" max="62" width="26.6640625" style="25" customWidth="1" collapsed="1"/>
    <col min="63" max="63" width="26.33203125" style="25" customWidth="1"/>
    <col min="64" max="65" width="11.44140625" style="25"/>
    <col min="66" max="66" width="18.33203125" style="25" customWidth="1" collapsed="1"/>
    <col min="67" max="16384" width="11.44140625" style="25" collapsed="1"/>
  </cols>
  <sheetData>
    <row r="1" spans="1:66" ht="66" customHeight="1" x14ac:dyDescent="0.35">
      <c r="A1" s="24"/>
      <c r="C1" s="26" t="s">
        <v>0</v>
      </c>
      <c r="D1" s="27"/>
      <c r="E1" s="28" t="s">
        <v>74</v>
      </c>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30"/>
      <c r="AJ1" s="31" t="s">
        <v>1</v>
      </c>
      <c r="AK1" s="31"/>
      <c r="AL1" s="31"/>
      <c r="AM1" s="28" t="s">
        <v>75</v>
      </c>
      <c r="AN1" s="30"/>
      <c r="AO1" s="32"/>
      <c r="AP1" s="32"/>
      <c r="AQ1" s="32"/>
      <c r="AR1" s="32"/>
      <c r="AS1" s="32"/>
      <c r="AT1" s="32"/>
      <c r="AU1" s="32"/>
      <c r="AV1" s="32"/>
      <c r="AW1" s="32"/>
      <c r="AX1" s="32"/>
      <c r="AY1" s="32"/>
      <c r="AZ1" s="32"/>
      <c r="BA1" s="32"/>
      <c r="BB1" s="33"/>
      <c r="BC1" s="34" t="s">
        <v>1</v>
      </c>
      <c r="BD1" s="35"/>
      <c r="BE1" s="36" t="s">
        <v>81</v>
      </c>
      <c r="BF1" s="37">
        <v>0</v>
      </c>
      <c r="BG1" s="38"/>
      <c r="BH1" s="38"/>
      <c r="BI1" s="38"/>
      <c r="BJ1" s="38"/>
      <c r="BK1" s="38"/>
    </row>
    <row r="2" spans="1:66" ht="66" customHeight="1" x14ac:dyDescent="0.35">
      <c r="A2" s="39"/>
      <c r="C2" s="40" t="s">
        <v>2</v>
      </c>
      <c r="D2" s="41"/>
      <c r="E2" s="42" t="s">
        <v>80</v>
      </c>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4"/>
      <c r="AJ2" s="45" t="s">
        <v>3</v>
      </c>
      <c r="AK2" s="45"/>
      <c r="AL2" s="45"/>
      <c r="AM2" s="46">
        <v>2</v>
      </c>
      <c r="AN2" s="46"/>
      <c r="AO2" s="32"/>
      <c r="AP2" s="32"/>
      <c r="AQ2" s="32"/>
      <c r="AR2" s="32"/>
      <c r="AS2" s="32"/>
      <c r="AT2" s="32"/>
      <c r="AU2" s="32"/>
      <c r="AV2" s="32"/>
      <c r="AW2" s="32"/>
      <c r="AX2" s="32"/>
      <c r="AY2" s="32"/>
      <c r="AZ2" s="32"/>
      <c r="BA2" s="32"/>
      <c r="BB2" s="33"/>
      <c r="BC2" s="34" t="s">
        <v>3</v>
      </c>
      <c r="BD2" s="35"/>
      <c r="BE2" s="36">
        <v>1</v>
      </c>
      <c r="BF2" s="37">
        <v>100</v>
      </c>
      <c r="BG2" s="38"/>
      <c r="BH2" s="38"/>
    </row>
    <row r="3" spans="1:66" ht="24" customHeight="1" x14ac:dyDescent="0.35">
      <c r="A3" s="47"/>
      <c r="B3" s="47"/>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9" t="s">
        <v>76</v>
      </c>
      <c r="AN3" s="49"/>
      <c r="AO3" s="1"/>
      <c r="AP3" s="1"/>
      <c r="AQ3" s="1"/>
      <c r="AR3" s="1"/>
      <c r="AS3" s="1"/>
      <c r="AT3" s="1"/>
      <c r="AU3" s="1"/>
      <c r="AV3" s="1"/>
      <c r="AW3" s="1"/>
      <c r="AX3" s="1"/>
      <c r="AY3" s="1"/>
      <c r="AZ3" s="1"/>
      <c r="BA3" s="1"/>
      <c r="BB3" s="1"/>
      <c r="BC3" s="1"/>
      <c r="BD3" s="1"/>
      <c r="BE3" s="1"/>
      <c r="BF3" s="50">
        <v>0</v>
      </c>
      <c r="BI3" s="38"/>
      <c r="BJ3" s="38"/>
      <c r="BK3" s="38"/>
    </row>
    <row r="4" spans="1:66" ht="21" thickBot="1" x14ac:dyDescent="0.4">
      <c r="A4" s="51"/>
      <c r="B4" s="51"/>
      <c r="C4" s="52"/>
      <c r="D4" s="52"/>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4"/>
      <c r="AI4" s="54"/>
      <c r="AJ4" s="54"/>
      <c r="AK4" s="54"/>
      <c r="AL4" s="51"/>
      <c r="AM4" s="51"/>
      <c r="AN4" s="51"/>
      <c r="AO4" s="2"/>
      <c r="AP4" s="2"/>
      <c r="AQ4" s="2"/>
      <c r="AR4" s="2"/>
      <c r="AS4" s="2"/>
      <c r="AT4" s="2"/>
      <c r="AU4" s="2"/>
      <c r="AV4" s="2"/>
      <c r="AW4" s="2"/>
      <c r="AX4" s="2"/>
      <c r="AY4" s="2"/>
      <c r="AZ4" s="2"/>
      <c r="BA4" s="2"/>
      <c r="BB4" s="2"/>
      <c r="BC4" s="2"/>
      <c r="BD4" s="2"/>
      <c r="BE4" s="2"/>
      <c r="BF4" s="50">
        <v>50</v>
      </c>
      <c r="BG4" s="38"/>
      <c r="BH4" s="38"/>
    </row>
    <row r="5" spans="1:66" ht="31.5" customHeight="1" x14ac:dyDescent="0.25">
      <c r="A5" s="55" t="s">
        <v>4</v>
      </c>
      <c r="B5" s="56"/>
      <c r="C5" s="56"/>
      <c r="D5" s="56"/>
      <c r="E5" s="56"/>
      <c r="F5" s="56"/>
      <c r="G5" s="56"/>
      <c r="H5" s="56"/>
      <c r="I5" s="56"/>
      <c r="J5" s="56"/>
      <c r="K5" s="57" t="s">
        <v>5</v>
      </c>
      <c r="L5" s="22"/>
      <c r="M5" s="22"/>
      <c r="N5" s="22"/>
      <c r="O5" s="22"/>
      <c r="P5" s="22"/>
      <c r="Q5" s="22"/>
      <c r="R5" s="22"/>
      <c r="S5" s="22"/>
      <c r="T5" s="22"/>
      <c r="U5" s="22"/>
      <c r="V5" s="22"/>
      <c r="W5" s="22"/>
      <c r="X5" s="22"/>
      <c r="Y5" s="22"/>
      <c r="Z5" s="22"/>
      <c r="AA5" s="22"/>
      <c r="AB5" s="22"/>
      <c r="AC5" s="22"/>
      <c r="AD5" s="22"/>
      <c r="AE5" s="22"/>
      <c r="AF5" s="22"/>
      <c r="AG5" s="22"/>
      <c r="AH5" s="22"/>
      <c r="AI5" s="22"/>
      <c r="AJ5" s="22"/>
      <c r="AK5" s="23"/>
      <c r="AL5" s="58" t="s">
        <v>6</v>
      </c>
      <c r="AM5" s="58"/>
      <c r="AN5" s="58"/>
      <c r="AO5" s="22" t="s">
        <v>82</v>
      </c>
      <c r="AP5" s="22"/>
      <c r="AQ5" s="22"/>
      <c r="AR5" s="22"/>
      <c r="AS5" s="22"/>
      <c r="AT5" s="22"/>
      <c r="AU5" s="22"/>
      <c r="AV5" s="22"/>
      <c r="AW5" s="22"/>
      <c r="AX5" s="22"/>
      <c r="AY5" s="22"/>
      <c r="AZ5" s="22"/>
      <c r="BA5" s="22"/>
      <c r="BB5" s="22"/>
      <c r="BC5" s="22"/>
      <c r="BD5" s="22"/>
      <c r="BE5" s="23"/>
      <c r="BF5" s="50">
        <v>0</v>
      </c>
      <c r="BH5" s="59" t="s">
        <v>83</v>
      </c>
      <c r="BI5" s="60" t="s">
        <v>84</v>
      </c>
      <c r="BJ5" s="61"/>
      <c r="BK5" s="62"/>
      <c r="BL5" s="63" t="s">
        <v>85</v>
      </c>
      <c r="BM5" s="64"/>
      <c r="BN5" s="65"/>
    </row>
    <row r="6" spans="1:66" ht="35.25" customHeight="1" x14ac:dyDescent="0.3">
      <c r="A6" s="66"/>
      <c r="B6" s="67"/>
      <c r="C6" s="67"/>
      <c r="D6" s="67"/>
      <c r="E6" s="67"/>
      <c r="F6" s="67"/>
      <c r="G6" s="67"/>
      <c r="H6" s="67"/>
      <c r="I6" s="67"/>
      <c r="J6" s="67"/>
      <c r="K6" s="68" t="s">
        <v>7</v>
      </c>
      <c r="L6" s="69"/>
      <c r="M6" s="69"/>
      <c r="N6" s="69"/>
      <c r="O6" s="70"/>
      <c r="P6" s="71" t="s">
        <v>8</v>
      </c>
      <c r="Q6" s="71"/>
      <c r="R6" s="71"/>
      <c r="S6" s="71"/>
      <c r="T6" s="71"/>
      <c r="U6" s="71"/>
      <c r="V6" s="71"/>
      <c r="W6" s="71"/>
      <c r="X6" s="71"/>
      <c r="Y6" s="68" t="s">
        <v>9</v>
      </c>
      <c r="Z6" s="69"/>
      <c r="AA6" s="69"/>
      <c r="AB6" s="69"/>
      <c r="AC6" s="69"/>
      <c r="AD6" s="71" t="s">
        <v>10</v>
      </c>
      <c r="AE6" s="71" t="s">
        <v>11</v>
      </c>
      <c r="AF6" s="71"/>
      <c r="AG6" s="71"/>
      <c r="AH6" s="71" t="s">
        <v>12</v>
      </c>
      <c r="AI6" s="71"/>
      <c r="AJ6" s="71" t="s">
        <v>13</v>
      </c>
      <c r="AK6" s="71" t="s">
        <v>14</v>
      </c>
      <c r="AL6" s="71"/>
      <c r="AM6" s="71"/>
      <c r="AN6" s="71"/>
      <c r="AO6" s="12" t="s">
        <v>86</v>
      </c>
      <c r="AP6" s="13"/>
      <c r="AQ6" s="13"/>
      <c r="AR6" s="13"/>
      <c r="AS6" s="13"/>
      <c r="AT6" s="13"/>
      <c r="AU6" s="13"/>
      <c r="AV6" s="13"/>
      <c r="AW6" s="13"/>
      <c r="AX6" s="13"/>
      <c r="AY6" s="13"/>
      <c r="AZ6" s="14"/>
      <c r="BA6" s="15" t="s">
        <v>87</v>
      </c>
      <c r="BB6" s="16"/>
      <c r="BC6" s="16"/>
      <c r="BD6" s="16"/>
      <c r="BE6" s="17"/>
      <c r="BF6" s="50">
        <v>50</v>
      </c>
      <c r="BG6" s="72"/>
      <c r="BH6" s="73"/>
      <c r="BI6" s="60"/>
      <c r="BJ6" s="61"/>
      <c r="BK6" s="74"/>
      <c r="BL6" s="75"/>
      <c r="BM6" s="76"/>
      <c r="BN6" s="77"/>
    </row>
    <row r="7" spans="1:66" ht="48" customHeight="1" thickBot="1" x14ac:dyDescent="0.35">
      <c r="A7" s="78" t="s">
        <v>15</v>
      </c>
      <c r="B7" s="79" t="s">
        <v>16</v>
      </c>
      <c r="C7" s="79" t="s">
        <v>17</v>
      </c>
      <c r="D7" s="80" t="s">
        <v>18</v>
      </c>
      <c r="E7" s="81" t="s">
        <v>19</v>
      </c>
      <c r="F7" s="81" t="s">
        <v>20</v>
      </c>
      <c r="G7" s="81" t="s">
        <v>21</v>
      </c>
      <c r="H7" s="81" t="s">
        <v>22</v>
      </c>
      <c r="I7" s="81" t="s">
        <v>23</v>
      </c>
      <c r="J7" s="81" t="s">
        <v>24</v>
      </c>
      <c r="K7" s="66"/>
      <c r="L7" s="67"/>
      <c r="M7" s="67"/>
      <c r="N7" s="67"/>
      <c r="O7" s="67"/>
      <c r="P7" s="82" t="s">
        <v>25</v>
      </c>
      <c r="Q7" s="83" t="s">
        <v>26</v>
      </c>
      <c r="R7" s="83" t="s">
        <v>27</v>
      </c>
      <c r="S7" s="57" t="s">
        <v>28</v>
      </c>
      <c r="T7" s="22"/>
      <c r="U7" s="22"/>
      <c r="V7" s="22"/>
      <c r="W7" s="23"/>
      <c r="X7" s="84" t="s">
        <v>29</v>
      </c>
      <c r="Y7" s="66"/>
      <c r="Z7" s="67"/>
      <c r="AA7" s="67"/>
      <c r="AB7" s="67"/>
      <c r="AC7" s="67"/>
      <c r="AD7" s="71"/>
      <c r="AE7" s="71"/>
      <c r="AF7" s="71"/>
      <c r="AG7" s="71"/>
      <c r="AH7" s="71"/>
      <c r="AI7" s="71"/>
      <c r="AJ7" s="71"/>
      <c r="AK7" s="71"/>
      <c r="AL7" s="85"/>
      <c r="AM7" s="71"/>
      <c r="AN7" s="71"/>
      <c r="AO7" s="18" t="s">
        <v>88</v>
      </c>
      <c r="AP7" s="19"/>
      <c r="AQ7" s="3"/>
      <c r="AR7" s="4" t="s">
        <v>89</v>
      </c>
      <c r="AS7" s="5"/>
      <c r="AT7" s="6"/>
      <c r="AU7" s="4" t="s">
        <v>90</v>
      </c>
      <c r="AV7" s="5"/>
      <c r="AW7" s="5"/>
      <c r="AX7" s="5"/>
      <c r="AY7" s="6"/>
      <c r="AZ7" s="7"/>
      <c r="BA7" s="15" t="s">
        <v>91</v>
      </c>
      <c r="BB7" s="16"/>
      <c r="BC7" s="16"/>
      <c r="BD7" s="17"/>
      <c r="BE7" s="20" t="s">
        <v>92</v>
      </c>
      <c r="BF7" s="86">
        <v>100</v>
      </c>
      <c r="BG7" s="72"/>
      <c r="BH7" s="87"/>
      <c r="BI7" s="88" t="s">
        <v>93</v>
      </c>
      <c r="BJ7" s="89" t="s">
        <v>44</v>
      </c>
      <c r="BK7" s="89" t="s">
        <v>19</v>
      </c>
      <c r="BL7" s="90" t="s">
        <v>94</v>
      </c>
      <c r="BM7" s="90" t="s">
        <v>95</v>
      </c>
      <c r="BN7" s="90" t="s">
        <v>96</v>
      </c>
    </row>
    <row r="8" spans="1:66" ht="132.75" customHeight="1" thickBot="1" x14ac:dyDescent="0.35">
      <c r="A8" s="78"/>
      <c r="B8" s="79"/>
      <c r="C8" s="79"/>
      <c r="D8" s="91"/>
      <c r="E8" s="92"/>
      <c r="F8" s="92"/>
      <c r="G8" s="92"/>
      <c r="H8" s="92"/>
      <c r="I8" s="92"/>
      <c r="J8" s="92"/>
      <c r="K8" s="11" t="s">
        <v>30</v>
      </c>
      <c r="L8" s="93" t="s">
        <v>31</v>
      </c>
      <c r="M8" s="93" t="s">
        <v>19</v>
      </c>
      <c r="N8" s="93" t="s">
        <v>31</v>
      </c>
      <c r="O8" s="93" t="s">
        <v>32</v>
      </c>
      <c r="P8" s="82"/>
      <c r="Q8" s="94"/>
      <c r="R8" s="94"/>
      <c r="S8" s="95" t="s">
        <v>15</v>
      </c>
      <c r="T8" s="95" t="s">
        <v>33</v>
      </c>
      <c r="U8" s="95" t="s">
        <v>34</v>
      </c>
      <c r="V8" s="95" t="s">
        <v>35</v>
      </c>
      <c r="W8" s="95" t="s">
        <v>36</v>
      </c>
      <c r="X8" s="84"/>
      <c r="Y8" s="96" t="s">
        <v>30</v>
      </c>
      <c r="Z8" s="93" t="s">
        <v>31</v>
      </c>
      <c r="AA8" s="93" t="s">
        <v>19</v>
      </c>
      <c r="AB8" s="93" t="s">
        <v>31</v>
      </c>
      <c r="AC8" s="93" t="s">
        <v>37</v>
      </c>
      <c r="AD8" s="71"/>
      <c r="AE8" s="10" t="s">
        <v>38</v>
      </c>
      <c r="AF8" s="97" t="s">
        <v>39</v>
      </c>
      <c r="AG8" s="97" t="s">
        <v>29</v>
      </c>
      <c r="AH8" s="97" t="s">
        <v>40</v>
      </c>
      <c r="AI8" s="97" t="s">
        <v>29</v>
      </c>
      <c r="AJ8" s="71"/>
      <c r="AK8" s="71"/>
      <c r="AL8" s="10" t="s">
        <v>41</v>
      </c>
      <c r="AM8" s="97" t="s">
        <v>42</v>
      </c>
      <c r="AN8" s="97" t="s">
        <v>43</v>
      </c>
      <c r="AO8" s="8" t="s">
        <v>97</v>
      </c>
      <c r="AP8" s="8" t="s">
        <v>98</v>
      </c>
      <c r="AQ8" s="9" t="s">
        <v>99</v>
      </c>
      <c r="AR8" s="8" t="s">
        <v>100</v>
      </c>
      <c r="AS8" s="8" t="s">
        <v>101</v>
      </c>
      <c r="AT8" s="8" t="s">
        <v>102</v>
      </c>
      <c r="AU8" s="8" t="s">
        <v>103</v>
      </c>
      <c r="AV8" s="8" t="s">
        <v>104</v>
      </c>
      <c r="AW8" s="8" t="s">
        <v>105</v>
      </c>
      <c r="AX8" s="8" t="s">
        <v>106</v>
      </c>
      <c r="AY8" s="8" t="s">
        <v>107</v>
      </c>
      <c r="AZ8" s="9" t="s">
        <v>108</v>
      </c>
      <c r="BA8" s="11" t="s">
        <v>109</v>
      </c>
      <c r="BB8" s="11" t="s">
        <v>110</v>
      </c>
      <c r="BC8" s="11" t="s">
        <v>111</v>
      </c>
      <c r="BD8" s="11" t="s">
        <v>112</v>
      </c>
      <c r="BE8" s="21"/>
      <c r="BF8" s="72"/>
      <c r="BG8" s="72"/>
      <c r="BH8" s="98">
        <f>COUNTA(I9:I11)</f>
        <v>1</v>
      </c>
      <c r="BI8" s="99">
        <f>COUNTA(Q9:Q11)</f>
        <v>3</v>
      </c>
      <c r="BJ8" s="100">
        <f>COUNTIF(R9:R11,"Probabilidad")</f>
        <v>3</v>
      </c>
      <c r="BK8" s="100">
        <f>COUNTIF(R9:R11,"Impacto")</f>
        <v>0</v>
      </c>
      <c r="BL8" s="101">
        <f>COUNTIF(BD9:BD11,"BUENO")</f>
        <v>3</v>
      </c>
      <c r="BM8" s="101">
        <f>COUNTIF(BD9:BD11,"REGULAR")</f>
        <v>0</v>
      </c>
      <c r="BN8" s="101">
        <f>COUNTIF(BD9:BD11,"MALO")</f>
        <v>0</v>
      </c>
    </row>
    <row r="9" spans="1:66" ht="305.25" customHeight="1" x14ac:dyDescent="0.25">
      <c r="A9" s="102" t="s">
        <v>54</v>
      </c>
      <c r="B9" s="102"/>
      <c r="C9" s="102" t="s">
        <v>61</v>
      </c>
      <c r="D9" s="102" t="s">
        <v>55</v>
      </c>
      <c r="E9" s="102" t="s">
        <v>62</v>
      </c>
      <c r="F9" s="102" t="s">
        <v>56</v>
      </c>
      <c r="G9" s="102" t="s">
        <v>63</v>
      </c>
      <c r="H9" s="103" t="s">
        <v>60</v>
      </c>
      <c r="I9" s="104" t="s">
        <v>64</v>
      </c>
      <c r="J9" s="105" t="s">
        <v>57</v>
      </c>
      <c r="K9" s="106" t="s">
        <v>50</v>
      </c>
      <c r="L9" s="107">
        <v>0.4</v>
      </c>
      <c r="M9" s="106" t="s">
        <v>51</v>
      </c>
      <c r="N9" s="108">
        <v>0.8</v>
      </c>
      <c r="O9" s="109" t="s">
        <v>52</v>
      </c>
      <c r="P9" s="110">
        <v>1</v>
      </c>
      <c r="Q9" s="110" t="s">
        <v>65</v>
      </c>
      <c r="R9" s="110" t="s">
        <v>44</v>
      </c>
      <c r="S9" s="111" t="s">
        <v>45</v>
      </c>
      <c r="T9" s="111" t="s">
        <v>46</v>
      </c>
      <c r="U9" s="111" t="s">
        <v>47</v>
      </c>
      <c r="V9" s="111" t="s">
        <v>48</v>
      </c>
      <c r="W9" s="111" t="s">
        <v>49</v>
      </c>
      <c r="X9" s="112" t="s">
        <v>66</v>
      </c>
      <c r="Y9" s="106" t="s">
        <v>67</v>
      </c>
      <c r="Z9" s="107">
        <v>0.1176</v>
      </c>
      <c r="AA9" s="106" t="s">
        <v>51</v>
      </c>
      <c r="AB9" s="107">
        <v>0.8</v>
      </c>
      <c r="AC9" s="109" t="s">
        <v>52</v>
      </c>
      <c r="AD9" s="113" t="s">
        <v>53</v>
      </c>
      <c r="AE9" s="114"/>
      <c r="AF9" s="114"/>
      <c r="AG9" s="103"/>
      <c r="AH9" s="103" t="s">
        <v>68</v>
      </c>
      <c r="AI9" s="110" t="s">
        <v>69</v>
      </c>
      <c r="AJ9" s="113" t="s">
        <v>70</v>
      </c>
      <c r="AK9" s="113" t="s">
        <v>71</v>
      </c>
      <c r="AL9" s="115"/>
      <c r="AM9" s="115"/>
      <c r="AN9" s="115"/>
      <c r="AO9" s="116" t="s">
        <v>115</v>
      </c>
      <c r="AP9" s="116" t="s">
        <v>116</v>
      </c>
      <c r="AQ9" s="116" t="s">
        <v>117</v>
      </c>
      <c r="AR9" s="116" t="s">
        <v>118</v>
      </c>
      <c r="AS9" s="116" t="s">
        <v>119</v>
      </c>
      <c r="AT9" s="116" t="s">
        <v>120</v>
      </c>
      <c r="AU9" s="116"/>
      <c r="AV9" s="116"/>
      <c r="AW9" s="116">
        <v>0</v>
      </c>
      <c r="AX9" s="116" t="s">
        <v>121</v>
      </c>
      <c r="AY9" s="116" t="s">
        <v>122</v>
      </c>
      <c r="AZ9" s="116" t="s">
        <v>123</v>
      </c>
      <c r="BA9" s="117">
        <v>100</v>
      </c>
      <c r="BB9" s="117">
        <v>100</v>
      </c>
      <c r="BC9" s="117">
        <v>100</v>
      </c>
      <c r="BD9" s="101" t="str">
        <f t="shared" ref="BD9:BD11" si="0">IF(BF9&gt;=83,"BUENO",IF(BF9&gt;66,"REGULAR",IF(BF9=0,"  ",IF(BF9&lt;=50,"MALO"))))</f>
        <v>BUENO</v>
      </c>
      <c r="BE9" s="117" t="s">
        <v>125</v>
      </c>
      <c r="BF9" s="118">
        <f t="shared" ref="BF9:BF11" si="1">(BA9+BB9+BC9)/3</f>
        <v>100</v>
      </c>
    </row>
    <row r="10" spans="1:66" ht="97.5" customHeight="1" x14ac:dyDescent="0.25">
      <c r="A10" s="102"/>
      <c r="B10" s="102"/>
      <c r="C10" s="102"/>
      <c r="D10" s="102"/>
      <c r="E10" s="102"/>
      <c r="F10" s="102"/>
      <c r="G10" s="102"/>
      <c r="H10" s="103" t="s">
        <v>72</v>
      </c>
      <c r="I10" s="119"/>
      <c r="J10" s="105"/>
      <c r="K10" s="106"/>
      <c r="L10" s="102"/>
      <c r="M10" s="106"/>
      <c r="N10" s="108"/>
      <c r="O10" s="109"/>
      <c r="P10" s="110">
        <v>2</v>
      </c>
      <c r="Q10" s="110" t="s">
        <v>77</v>
      </c>
      <c r="R10" s="110" t="s">
        <v>44</v>
      </c>
      <c r="S10" s="111" t="s">
        <v>45</v>
      </c>
      <c r="T10" s="111" t="s">
        <v>46</v>
      </c>
      <c r="U10" s="111" t="s">
        <v>47</v>
      </c>
      <c r="V10" s="111" t="s">
        <v>48</v>
      </c>
      <c r="W10" s="111" t="s">
        <v>49</v>
      </c>
      <c r="X10" s="112" t="s">
        <v>78</v>
      </c>
      <c r="Y10" s="106"/>
      <c r="Z10" s="102"/>
      <c r="AA10" s="106"/>
      <c r="AB10" s="102"/>
      <c r="AC10" s="109"/>
      <c r="AD10" s="120"/>
      <c r="AE10" s="114"/>
      <c r="AF10" s="114"/>
      <c r="AG10" s="103"/>
      <c r="AH10" s="103" t="s">
        <v>58</v>
      </c>
      <c r="AI10" s="110" t="s">
        <v>59</v>
      </c>
      <c r="AJ10" s="120"/>
      <c r="AK10" s="120"/>
      <c r="AL10" s="115"/>
      <c r="AM10" s="115"/>
      <c r="AN10" s="115"/>
      <c r="AO10" s="116" t="s">
        <v>124</v>
      </c>
      <c r="AP10" s="116" t="s">
        <v>124</v>
      </c>
      <c r="AQ10" s="116" t="s">
        <v>124</v>
      </c>
      <c r="AR10" s="116" t="s">
        <v>124</v>
      </c>
      <c r="AS10" s="116" t="s">
        <v>124</v>
      </c>
      <c r="AT10" s="116" t="s">
        <v>124</v>
      </c>
      <c r="AU10" s="116" t="s">
        <v>124</v>
      </c>
      <c r="AV10" s="116" t="s">
        <v>124</v>
      </c>
      <c r="AW10" s="116" t="s">
        <v>124</v>
      </c>
      <c r="AX10" s="116" t="s">
        <v>124</v>
      </c>
      <c r="AY10" s="116" t="s">
        <v>124</v>
      </c>
      <c r="AZ10" s="116" t="s">
        <v>124</v>
      </c>
      <c r="BA10" s="117">
        <v>100</v>
      </c>
      <c r="BB10" s="117">
        <v>100</v>
      </c>
      <c r="BC10" s="117">
        <v>100</v>
      </c>
      <c r="BD10" s="101" t="str">
        <f t="shared" si="0"/>
        <v>BUENO</v>
      </c>
      <c r="BE10" s="117" t="s">
        <v>125</v>
      </c>
      <c r="BF10" s="118">
        <f t="shared" si="1"/>
        <v>100</v>
      </c>
    </row>
    <row r="11" spans="1:66" ht="97.5" customHeight="1" x14ac:dyDescent="0.25">
      <c r="A11" s="102"/>
      <c r="B11" s="102"/>
      <c r="C11" s="102"/>
      <c r="D11" s="102"/>
      <c r="E11" s="102"/>
      <c r="F11" s="102"/>
      <c r="G11" s="102"/>
      <c r="H11" s="103" t="s">
        <v>114</v>
      </c>
      <c r="I11" s="119"/>
      <c r="J11" s="105"/>
      <c r="K11" s="106"/>
      <c r="L11" s="102"/>
      <c r="M11" s="106"/>
      <c r="N11" s="108"/>
      <c r="O11" s="109"/>
      <c r="P11" s="110">
        <v>3</v>
      </c>
      <c r="Q11" s="110" t="s">
        <v>79</v>
      </c>
      <c r="R11" s="110" t="s">
        <v>44</v>
      </c>
      <c r="S11" s="111" t="s">
        <v>73</v>
      </c>
      <c r="T11" s="111" t="s">
        <v>46</v>
      </c>
      <c r="U11" s="111" t="s">
        <v>47</v>
      </c>
      <c r="V11" s="111" t="s">
        <v>48</v>
      </c>
      <c r="W11" s="111" t="s">
        <v>49</v>
      </c>
      <c r="X11" s="112" t="s">
        <v>66</v>
      </c>
      <c r="Y11" s="106"/>
      <c r="Z11" s="102"/>
      <c r="AA11" s="106"/>
      <c r="AB11" s="102"/>
      <c r="AC11" s="109"/>
      <c r="AD11" s="120"/>
      <c r="AE11" s="114"/>
      <c r="AF11" s="114"/>
      <c r="AG11" s="103"/>
      <c r="AH11" s="103"/>
      <c r="AI11" s="110"/>
      <c r="AJ11" s="121"/>
      <c r="AK11" s="121"/>
      <c r="AL11" s="115"/>
      <c r="AM11" s="115"/>
      <c r="AN11" s="115"/>
      <c r="AO11" s="122" t="s">
        <v>113</v>
      </c>
      <c r="AP11" s="122"/>
      <c r="AQ11" s="122"/>
      <c r="AR11" s="122"/>
      <c r="AS11" s="122"/>
      <c r="AT11" s="122"/>
      <c r="AU11" s="122"/>
      <c r="AV11" s="122"/>
      <c r="AW11" s="122"/>
      <c r="AX11" s="122"/>
      <c r="AY11" s="122"/>
      <c r="AZ11" s="122"/>
      <c r="BA11" s="117">
        <v>100</v>
      </c>
      <c r="BB11" s="117">
        <v>100</v>
      </c>
      <c r="BC11" s="117">
        <v>100</v>
      </c>
      <c r="BD11" s="101" t="str">
        <f t="shared" si="0"/>
        <v>BUENO</v>
      </c>
      <c r="BE11" s="117" t="s">
        <v>125</v>
      </c>
      <c r="BF11" s="118">
        <f t="shared" si="1"/>
        <v>100</v>
      </c>
    </row>
  </sheetData>
  <sheetProtection algorithmName="SHA-512" hashValue="gIMczy87QoOfyJZ+deLD5k8P/0xv3HxRtvEAktBPAiT05/V3W94Kk1uJcmERAIOliKyhqCqjPA7u5qpPZtMAzA==" saltValue="xodSDrIolNsVHGjxyCx4kQ==" spinCount="100000" sheet="1" objects="1" scenarios="1" formatCells="0" formatColumns="0" formatRows="0"/>
  <mergeCells count="72">
    <mergeCell ref="AC9:AC11"/>
    <mergeCell ref="AD9:AD11"/>
    <mergeCell ref="AJ9:AJ11"/>
    <mergeCell ref="AK9:AK11"/>
    <mergeCell ref="L9:L11"/>
    <mergeCell ref="M9:M11"/>
    <mergeCell ref="N9:N11"/>
    <mergeCell ref="O9:O11"/>
    <mergeCell ref="AB9:AB11"/>
    <mergeCell ref="Y9:Y11"/>
    <mergeCell ref="Z9:Z11"/>
    <mergeCell ref="AA9:AA11"/>
    <mergeCell ref="F9:F11"/>
    <mergeCell ref="G9:G11"/>
    <mergeCell ref="I9:I11"/>
    <mergeCell ref="J9:J11"/>
    <mergeCell ref="K9:K11"/>
    <mergeCell ref="A9:A11"/>
    <mergeCell ref="B9:B11"/>
    <mergeCell ref="C9:C11"/>
    <mergeCell ref="D9:D11"/>
    <mergeCell ref="E9:E11"/>
    <mergeCell ref="P7:P8"/>
    <mergeCell ref="Q7:Q8"/>
    <mergeCell ref="G7:G8"/>
    <mergeCell ref="H7:H8"/>
    <mergeCell ref="A7:A8"/>
    <mergeCell ref="B7:B8"/>
    <mergeCell ref="C7:C8"/>
    <mergeCell ref="D7:D8"/>
    <mergeCell ref="E7:E8"/>
    <mergeCell ref="F7:F8"/>
    <mergeCell ref="AK6:AK8"/>
    <mergeCell ref="A3:B3"/>
    <mergeCell ref="C3:AL3"/>
    <mergeCell ref="AM3:AN3"/>
    <mergeCell ref="C4:D4"/>
    <mergeCell ref="E4:AG4"/>
    <mergeCell ref="A5:J6"/>
    <mergeCell ref="K5:AK5"/>
    <mergeCell ref="AL5:AN7"/>
    <mergeCell ref="K6:O7"/>
    <mergeCell ref="P6:X6"/>
    <mergeCell ref="R7:R8"/>
    <mergeCell ref="S7:W7"/>
    <mergeCell ref="X7:X8"/>
    <mergeCell ref="I7:I8"/>
    <mergeCell ref="J7:J8"/>
    <mergeCell ref="Y6:AC7"/>
    <mergeCell ref="AD6:AD8"/>
    <mergeCell ref="AE6:AG7"/>
    <mergeCell ref="AH6:AI7"/>
    <mergeCell ref="AJ6:AJ8"/>
    <mergeCell ref="C1:D1"/>
    <mergeCell ref="E1:AI1"/>
    <mergeCell ref="AJ1:AL1"/>
    <mergeCell ref="AM1:AN1"/>
    <mergeCell ref="C2:D2"/>
    <mergeCell ref="E2:AI2"/>
    <mergeCell ref="AJ2:AL2"/>
    <mergeCell ref="AM2:AN2"/>
    <mergeCell ref="BC1:BD1"/>
    <mergeCell ref="BC2:BD2"/>
    <mergeCell ref="AO5:BE5"/>
    <mergeCell ref="BH5:BH7"/>
    <mergeCell ref="BI5:BJ6"/>
    <mergeCell ref="BL5:BN6"/>
    <mergeCell ref="AO6:AZ6"/>
    <mergeCell ref="BA6:BE6"/>
    <mergeCell ref="AO7:AP7"/>
    <mergeCell ref="BA7:BD7"/>
    <mergeCell ref="BE7:BE8"/>
  </mergeCells>
  <conditionalFormatting sqref="K9">
    <cfRule type="cellIs" dxfId="42" priority="1103" operator="equal">
      <formula>"Muy Alta"</formula>
    </cfRule>
    <cfRule type="cellIs" dxfId="41" priority="1104" operator="equal">
      <formula>"Alta"</formula>
    </cfRule>
    <cfRule type="cellIs" dxfId="40" priority="1105" operator="equal">
      <formula>"Media"</formula>
    </cfRule>
    <cfRule type="cellIs" dxfId="39" priority="1106" operator="equal">
      <formula>"Baja"</formula>
    </cfRule>
    <cfRule type="cellIs" dxfId="38" priority="1107" operator="equal">
      <formula>"Muy Baja"</formula>
    </cfRule>
  </conditionalFormatting>
  <conditionalFormatting sqref="M9">
    <cfRule type="cellIs" dxfId="37" priority="1098" operator="equal">
      <formula>"Catastrófico"</formula>
    </cfRule>
    <cfRule type="cellIs" dxfId="36" priority="1099" operator="equal">
      <formula>"Mayor"</formula>
    </cfRule>
    <cfRule type="cellIs" dxfId="35" priority="1100" operator="equal">
      <formula>"Moderado"</formula>
    </cfRule>
    <cfRule type="cellIs" dxfId="34" priority="1101" operator="equal">
      <formula>"Menor"</formula>
    </cfRule>
    <cfRule type="cellIs" dxfId="33" priority="1102" operator="equal">
      <formula>"Leve"</formula>
    </cfRule>
  </conditionalFormatting>
  <conditionalFormatting sqref="O9">
    <cfRule type="cellIs" dxfId="32" priority="1094" operator="equal">
      <formula>"Extremo"</formula>
    </cfRule>
    <cfRule type="cellIs" dxfId="31" priority="1095" operator="equal">
      <formula>"Alto"</formula>
    </cfRule>
    <cfRule type="cellIs" dxfId="30" priority="1096" operator="equal">
      <formula>"Moderado"</formula>
    </cfRule>
    <cfRule type="cellIs" dxfId="29" priority="1097" operator="equal">
      <formula>"Bajo"</formula>
    </cfRule>
  </conditionalFormatting>
  <conditionalFormatting sqref="Y9">
    <cfRule type="cellIs" dxfId="28" priority="1089" operator="equal">
      <formula>"Muy Alta"</formula>
    </cfRule>
    <cfRule type="cellIs" dxfId="27" priority="1090" operator="equal">
      <formula>"Alta"</formula>
    </cfRule>
    <cfRule type="cellIs" dxfId="26" priority="1091" operator="equal">
      <formula>"Media"</formula>
    </cfRule>
    <cfRule type="cellIs" dxfId="25" priority="1092" operator="equal">
      <formula>"Baja"</formula>
    </cfRule>
    <cfRule type="cellIs" dxfId="24" priority="1093" operator="equal">
      <formula>"Muy Baja"</formula>
    </cfRule>
  </conditionalFormatting>
  <conditionalFormatting sqref="AA9">
    <cfRule type="cellIs" dxfId="23" priority="1084" operator="equal">
      <formula>"Catastrófico"</formula>
    </cfRule>
    <cfRule type="cellIs" dxfId="22" priority="1085" operator="equal">
      <formula>"Mayor"</formula>
    </cfRule>
    <cfRule type="cellIs" dxfId="21" priority="1086" operator="equal">
      <formula>"Moderado"</formula>
    </cfRule>
    <cfRule type="cellIs" dxfId="20" priority="1087" operator="equal">
      <formula>"Menor"</formula>
    </cfRule>
    <cfRule type="cellIs" dxfId="19" priority="1088" operator="equal">
      <formula>"Leve"</formula>
    </cfRule>
  </conditionalFormatting>
  <conditionalFormatting sqref="AC9">
    <cfRule type="cellIs" dxfId="18" priority="1080" operator="equal">
      <formula>"Extremo"</formula>
    </cfRule>
    <cfRule type="cellIs" dxfId="17" priority="1081" operator="equal">
      <formula>"Alto"</formula>
    </cfRule>
    <cfRule type="cellIs" dxfId="16" priority="1082" operator="equal">
      <formula>"Moderado"</formula>
    </cfRule>
    <cfRule type="cellIs" dxfId="15" priority="1083" operator="equal">
      <formula>"Bajo"</formula>
    </cfRule>
  </conditionalFormatting>
  <conditionalFormatting sqref="BD9:BD11">
    <cfRule type="cellIs" dxfId="14" priority="15" operator="equal">
      <formula>"MALO"</formula>
    </cfRule>
  </conditionalFormatting>
  <conditionalFormatting sqref="BD9:BD11">
    <cfRule type="cellIs" dxfId="13" priority="14" operator="equal">
      <formula>"BUENO"</formula>
    </cfRule>
  </conditionalFormatting>
  <conditionalFormatting sqref="BD1:BD1048576">
    <cfRule type="containsText" dxfId="12" priority="11" operator="containsText" text="BUENO">
      <formula>NOT(ISERROR(SEARCH("BUENO",BD1)))</formula>
    </cfRule>
    <cfRule type="cellIs" dxfId="11" priority="12" operator="equal">
      <formula>"REGULAR"</formula>
    </cfRule>
    <cfRule type="cellIs" dxfId="10" priority="13" operator="equal">
      <formula>"MALO"</formula>
    </cfRule>
  </conditionalFormatting>
  <conditionalFormatting sqref="BL8">
    <cfRule type="cellIs" dxfId="9" priority="10" operator="equal">
      <formula>"MALO"</formula>
    </cfRule>
  </conditionalFormatting>
  <conditionalFormatting sqref="BL8">
    <cfRule type="cellIs" dxfId="8" priority="9" operator="equal">
      <formula>"BUENO"</formula>
    </cfRule>
  </conditionalFormatting>
  <conditionalFormatting sqref="BL8">
    <cfRule type="containsText" dxfId="7" priority="6" operator="containsText" text="BUENO">
      <formula>NOT(ISERROR(SEARCH("BUENO",BL8)))</formula>
    </cfRule>
    <cfRule type="cellIs" dxfId="6" priority="7" operator="equal">
      <formula>"REGULAR"</formula>
    </cfRule>
    <cfRule type="cellIs" dxfId="5" priority="8" operator="equal">
      <formula>"MALO"</formula>
    </cfRule>
  </conditionalFormatting>
  <conditionalFormatting sqref="BM8:BN8">
    <cfRule type="cellIs" dxfId="4" priority="5" operator="equal">
      <formula>"MALO"</formula>
    </cfRule>
  </conditionalFormatting>
  <conditionalFormatting sqref="BM8:BN8">
    <cfRule type="cellIs" dxfId="3" priority="4" operator="equal">
      <formula>"BUENO"</formula>
    </cfRule>
  </conditionalFormatting>
  <conditionalFormatting sqref="BM8:BN8">
    <cfRule type="containsText" dxfId="2" priority="1" operator="containsText" text="BUENO">
      <formula>NOT(ISERROR(SEARCH("BUENO",BM8)))</formula>
    </cfRule>
    <cfRule type="cellIs" dxfId="1" priority="2" operator="equal">
      <formula>"REGULAR"</formula>
    </cfRule>
    <cfRule type="cellIs" dxfId="0" priority="3" operator="equal">
      <formula>"MALO"</formula>
    </cfRule>
  </conditionalFormatting>
  <dataValidations count="2">
    <dataValidation type="list" allowBlank="1" showInputMessage="1" showErrorMessage="1" sqref="BA9:BB11">
      <formula1>$BF$5:$BF$7</formula1>
    </dataValidation>
    <dataValidation type="list" allowBlank="1" showInputMessage="1" showErrorMessage="1" sqref="BC9:BC11">
      <formula1>$BF$1:$BF$2</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d02ec29-353a-4e49-9256-fff16d04f29f">7UHXNF5YJ3K6-654505068-466</_dlc_DocId>
    <_dlc_DocIdUrl xmlns="bd02ec29-353a-4e49-9256-fff16d04f29f">
      <Url>http://regisredsp:8080/sites/CENTRAL/CI/_layouts/15/DocIdRedir.aspx?ID=7UHXNF5YJ3K6-654505068-466</Url>
      <Description>7UHXNF5YJ3K6-654505068-466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01FE97B61A336F49B3724A6DC0BB507D" ma:contentTypeVersion="1" ma:contentTypeDescription="Crear nuevo documento." ma:contentTypeScope="" ma:versionID="d2c4296adc42a8de33f68da32c742b18">
  <xsd:schema xmlns:xsd="http://www.w3.org/2001/XMLSchema" xmlns:xs="http://www.w3.org/2001/XMLSchema" xmlns:p="http://schemas.microsoft.com/office/2006/metadata/properties" xmlns:ns2="bd02ec29-353a-4e49-9256-fff16d04f29f" targetNamespace="http://schemas.microsoft.com/office/2006/metadata/properties" ma:root="true" ma:fieldsID="30952c052c7fe834b38b234db224387e" ns2:_="">
    <xsd:import namespace="bd02ec29-353a-4e49-9256-fff16d04f29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02ec29-353a-4e49-9256-fff16d04f29f"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C29A7E-69CE-4977-A053-685D62BACE1F}">
  <ds:schemaRefs>
    <ds:schemaRef ds:uri="http://schemas.microsoft.com/office/2006/metadata/properties"/>
    <ds:schemaRef ds:uri="bd02ec29-353a-4e49-9256-fff16d04f29f"/>
    <ds:schemaRef ds:uri="http://purl.org/dc/terms/"/>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0B648A61-8881-444A-AD86-0DD592DCCF8F}">
  <ds:schemaRefs>
    <ds:schemaRef ds:uri="http://schemas.microsoft.com/sharepoint/v3/contenttype/forms"/>
  </ds:schemaRefs>
</ds:datastoreItem>
</file>

<file path=customXml/itemProps3.xml><?xml version="1.0" encoding="utf-8"?>
<ds:datastoreItem xmlns:ds="http://schemas.openxmlformats.org/officeDocument/2006/customXml" ds:itemID="{41FF3D25-C658-456E-B7EE-0664BAB5E901}">
  <ds:schemaRefs>
    <ds:schemaRef ds:uri="http://schemas.microsoft.com/sharepoint/events"/>
  </ds:schemaRefs>
</ds:datastoreItem>
</file>

<file path=customXml/itemProps4.xml><?xml version="1.0" encoding="utf-8"?>
<ds:datastoreItem xmlns:ds="http://schemas.openxmlformats.org/officeDocument/2006/customXml" ds:itemID="{64FA3F0A-5FCC-47DB-A8C7-BA23A1F3C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02ec29-353a-4e49-9256-fff16d04f2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Corrupción</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Edwin Paez</cp:lastModifiedBy>
  <dcterms:created xsi:type="dcterms:W3CDTF">2021-09-13T19:05:53Z</dcterms:created>
  <dcterms:modified xsi:type="dcterms:W3CDTF">2022-05-12T13:37:35Z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0x01010001FE97B61A336F49B3724A6DC0BB507D</vt:lpwstr>
  </property>
  <property fmtid="{D5CDD505-2E9C-101B-9397-08002B2CF9AE}" pid="3" name="_dlc_DocIdItemGuid">
    <vt:lpwstr>f6ae4142-2ec0-49e8-8549-4b95387ddc26</vt:lpwstr>
  </property>
</Properties>
</file>