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pzawasdzky\Desktop\"/>
    </mc:Choice>
  </mc:AlternateContent>
  <bookViews>
    <workbookView xWindow="0" yWindow="0" windowWidth="24000" windowHeight="9735"/>
  </bookViews>
  <sheets>
    <sheet name="FSV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3" l="1"/>
  <c r="F13" i="3" l="1"/>
  <c r="F12" i="3"/>
  <c r="F10" i="3"/>
  <c r="F9" i="3"/>
  <c r="F6" i="3"/>
  <c r="F7" i="3" s="1"/>
  <c r="D14" i="3"/>
  <c r="E14" i="3"/>
  <c r="E15" i="3" s="1"/>
  <c r="G14" i="3"/>
  <c r="G15" i="3" s="1"/>
  <c r="C14" i="3"/>
  <c r="E7" i="3"/>
  <c r="D7" i="3"/>
  <c r="C7" i="3"/>
  <c r="D15" i="3" l="1"/>
  <c r="C15" i="3"/>
  <c r="F14" i="3"/>
  <c r="H7" i="3"/>
  <c r="H14" i="3" l="1"/>
  <c r="F15" i="3"/>
  <c r="H13" i="3"/>
  <c r="H12" i="3"/>
  <c r="H10" i="3"/>
  <c r="H9" i="3"/>
  <c r="H6" i="3"/>
  <c r="H15" i="3" l="1"/>
</calcChain>
</file>

<file path=xl/sharedStrings.xml><?xml version="1.0" encoding="utf-8"?>
<sst xmlns="http://schemas.openxmlformats.org/spreadsheetml/2006/main" count="20" uniqueCount="18">
  <si>
    <t>MODIFICACIONES</t>
  </si>
  <si>
    <t>DESCRIPCION</t>
  </si>
  <si>
    <t>APR. INICIAL</t>
  </si>
  <si>
    <t>APR. ADICIONADA</t>
  </si>
  <si>
    <t>APR. REDUCIDA</t>
  </si>
  <si>
    <t>APR. VIGENTE</t>
  </si>
  <si>
    <t>COMPROMISO</t>
  </si>
  <si>
    <t>%</t>
  </si>
  <si>
    <t>ADQUISICION DE BIENES Y SERVICIOS</t>
  </si>
  <si>
    <t>CUOTA DE AUDITAJE CONTRANAL</t>
  </si>
  <si>
    <t>UNIDAD EJECUTORA: FONDO SOCIAL DE VIVIENDA DE LA REGISTRADURIA NACIONAL DEL ESTADO CIVIL</t>
  </si>
  <si>
    <t>PRESTAMOS DIRECTOS (DECRETO LEY 1010/2000)</t>
  </si>
  <si>
    <t xml:space="preserve">SUBTOTAL GASTOS GENERALES </t>
  </si>
  <si>
    <t>SUBTOTAL TRANSFERENCIAS</t>
  </si>
  <si>
    <t>TRANSFERENCIAS</t>
  </si>
  <si>
    <t xml:space="preserve">OTRAS TRANSFERENCIAS </t>
  </si>
  <si>
    <t>TOTAL FSV</t>
  </si>
  <si>
    <t>PERIODO: EJECUCION PRESUPUESTAL A SEPTIEMBRE 30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</si>
</sst>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_-* #,##0.00_-;\-* #,##0.00_-;_-* &quot;-&quot;??_-;_-@_-"/>
    <numFmt numFmtId="169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2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169" fontId="2" fillId="0" borderId="0" xfId="0" applyNumberFormat="1" applyFont="1"/>
    <xf numFmtId="169" fontId="5" fillId="2" borderId="11" xfId="2" applyNumberFormat="1" applyFont="1" applyFill="1" applyBorder="1" applyAlignment="1">
      <alignment horizontal="right" vertical="center" wrapText="1" readingOrder="1"/>
    </xf>
    <xf numFmtId="169" fontId="5" fillId="0" borderId="11" xfId="2" applyNumberFormat="1" applyFont="1" applyFill="1" applyBorder="1" applyAlignment="1">
      <alignment horizontal="right" vertical="center" wrapText="1" readingOrder="1"/>
    </xf>
    <xf numFmtId="169" fontId="5" fillId="0" borderId="6" xfId="2" applyNumberFormat="1" applyFont="1" applyFill="1" applyBorder="1" applyAlignment="1">
      <alignment horizontal="right" vertical="center" wrapText="1" readingOrder="1"/>
    </xf>
    <xf numFmtId="169" fontId="5" fillId="0" borderId="2" xfId="2" applyNumberFormat="1" applyFont="1" applyFill="1" applyBorder="1" applyAlignment="1">
      <alignment horizontal="right" vertical="center" wrapText="1" readingOrder="1"/>
    </xf>
    <xf numFmtId="169" fontId="7" fillId="5" borderId="10" xfId="2" applyNumberFormat="1" applyFont="1" applyFill="1" applyBorder="1"/>
    <xf numFmtId="0" fontId="4" fillId="5" borderId="10" xfId="0" applyNumberFormat="1" applyFont="1" applyFill="1" applyBorder="1" applyAlignment="1">
      <alignment horizontal="center" vertical="center" wrapText="1" readingOrder="1"/>
    </xf>
    <xf numFmtId="0" fontId="4" fillId="0" borderId="14" xfId="0" applyNumberFormat="1" applyFont="1" applyFill="1" applyBorder="1" applyAlignment="1">
      <alignment horizontal="left" vertical="center" wrapText="1" readingOrder="1"/>
    </xf>
    <xf numFmtId="9" fontId="6" fillId="0" borderId="15" xfId="1" applyNumberFormat="1" applyFont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left" vertical="center" wrapText="1" readingOrder="1"/>
    </xf>
    <xf numFmtId="169" fontId="4" fillId="3" borderId="11" xfId="2" applyNumberFormat="1" applyFont="1" applyFill="1" applyBorder="1" applyAlignment="1">
      <alignment horizontal="right" vertical="center" wrapText="1" readingOrder="1"/>
    </xf>
    <xf numFmtId="9" fontId="3" fillId="3" borderId="13" xfId="0" applyNumberFormat="1" applyFont="1" applyFill="1" applyBorder="1" applyAlignment="1">
      <alignment horizontal="center" vertical="center"/>
    </xf>
    <xf numFmtId="9" fontId="6" fillId="0" borderId="15" xfId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 readingOrder="1"/>
    </xf>
    <xf numFmtId="169" fontId="5" fillId="2" borderId="2" xfId="2" applyNumberFormat="1" applyFont="1" applyFill="1" applyBorder="1" applyAlignment="1">
      <alignment horizontal="right" vertical="center" wrapText="1" readingOrder="1"/>
    </xf>
    <xf numFmtId="9" fontId="6" fillId="0" borderId="3" xfId="1" applyFont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 wrapText="1" readingOrder="1"/>
    </xf>
    <xf numFmtId="169" fontId="5" fillId="2" borderId="6" xfId="2" applyNumberFormat="1" applyFont="1" applyFill="1" applyBorder="1" applyAlignment="1">
      <alignment horizontal="right" vertical="center" wrapText="1" readingOrder="1"/>
    </xf>
    <xf numFmtId="9" fontId="6" fillId="0" borderId="5" xfId="1" applyNumberFormat="1" applyFont="1" applyBorder="1" applyAlignment="1">
      <alignment horizontal="center" vertical="center"/>
    </xf>
    <xf numFmtId="0" fontId="4" fillId="3" borderId="16" xfId="0" applyNumberFormat="1" applyFont="1" applyFill="1" applyBorder="1" applyAlignment="1">
      <alignment horizontal="left" vertical="center" wrapText="1" readingOrder="1"/>
    </xf>
    <xf numFmtId="169" fontId="4" fillId="3" borderId="17" xfId="2" applyNumberFormat="1" applyFont="1" applyFill="1" applyBorder="1" applyAlignment="1">
      <alignment horizontal="right" vertical="center" wrapText="1" readingOrder="1"/>
    </xf>
    <xf numFmtId="9" fontId="3" fillId="3" borderId="17" xfId="0" applyNumberFormat="1" applyFont="1" applyFill="1" applyBorder="1" applyAlignment="1">
      <alignment horizontal="center" vertical="center"/>
    </xf>
    <xf numFmtId="0" fontId="4" fillId="5" borderId="16" xfId="0" applyNumberFormat="1" applyFont="1" applyFill="1" applyBorder="1" applyAlignment="1">
      <alignment horizontal="left" vertical="center" wrapText="1" readingOrder="1"/>
    </xf>
    <xf numFmtId="9" fontId="7" fillId="5" borderId="10" xfId="1" applyNumberFormat="1" applyFont="1" applyFill="1" applyBorder="1" applyAlignment="1">
      <alignment horizontal="center" vertical="center"/>
    </xf>
    <xf numFmtId="0" fontId="4" fillId="4" borderId="16" xfId="0" applyNumberFormat="1" applyFont="1" applyFill="1" applyBorder="1" applyAlignment="1">
      <alignment horizontal="center" vertical="center" wrapText="1" readingOrder="1"/>
    </xf>
    <xf numFmtId="0" fontId="4" fillId="4" borderId="18" xfId="0" applyNumberFormat="1" applyFont="1" applyFill="1" applyBorder="1" applyAlignment="1">
      <alignment horizontal="center" vertical="center" wrapText="1" readingOrder="1"/>
    </xf>
    <xf numFmtId="0" fontId="4" fillId="4" borderId="19" xfId="0" applyNumberFormat="1" applyFont="1" applyFill="1" applyBorder="1" applyAlignment="1">
      <alignment horizontal="center" vertical="center" wrapText="1" readingOrder="1"/>
    </xf>
    <xf numFmtId="0" fontId="3" fillId="5" borderId="16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H17"/>
  <sheetViews>
    <sheetView tabSelected="1" topLeftCell="A10" workbookViewId="0">
      <selection activeCell="D12" sqref="D12"/>
    </sheetView>
  </sheetViews>
  <sheetFormatPr baseColWidth="10" defaultRowHeight="16.5" x14ac:dyDescent="0.3"/>
  <cols>
    <col min="1" max="1" width="11.5703125" style="1" customWidth="1"/>
    <col min="2" max="2" width="24.5703125" style="1" customWidth="1"/>
    <col min="3" max="3" width="18.28515625" style="1" customWidth="1"/>
    <col min="4" max="4" width="11.5703125" style="1" bestFit="1" customWidth="1"/>
    <col min="5" max="5" width="15.28515625" style="1" bestFit="1" customWidth="1"/>
    <col min="6" max="6" width="19.140625" style="1" customWidth="1"/>
    <col min="7" max="7" width="16.7109375" style="1" customWidth="1"/>
    <col min="8" max="8" width="5.7109375" style="1" bestFit="1" customWidth="1"/>
    <col min="9" max="16384" width="11.42578125" style="1"/>
  </cols>
  <sheetData>
    <row r="1" spans="2:8" ht="17.25" thickBot="1" x14ac:dyDescent="0.35"/>
    <row r="2" spans="2:8" ht="17.25" thickBot="1" x14ac:dyDescent="0.35">
      <c r="B2" s="32" t="s">
        <v>10</v>
      </c>
      <c r="C2" s="33"/>
      <c r="D2" s="33"/>
      <c r="E2" s="33"/>
      <c r="F2" s="33"/>
      <c r="G2" s="33"/>
      <c r="H2" s="34"/>
    </row>
    <row r="3" spans="2:8" ht="17.25" thickBot="1" x14ac:dyDescent="0.35">
      <c r="B3" s="32" t="s">
        <v>17</v>
      </c>
      <c r="C3" s="33"/>
      <c r="D3" s="33"/>
      <c r="E3" s="33"/>
      <c r="F3" s="33"/>
      <c r="G3" s="33"/>
      <c r="H3" s="34"/>
    </row>
    <row r="4" spans="2:8" ht="17.25" thickBot="1" x14ac:dyDescent="0.35">
      <c r="B4" s="29" t="s">
        <v>0</v>
      </c>
      <c r="C4" s="30"/>
      <c r="D4" s="30"/>
      <c r="E4" s="30"/>
      <c r="F4" s="30"/>
      <c r="G4" s="30"/>
      <c r="H4" s="31"/>
    </row>
    <row r="5" spans="2:8" ht="48" thickBot="1" x14ac:dyDescent="0.35"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</row>
    <row r="6" spans="2:8" ht="31.5" x14ac:dyDescent="0.3">
      <c r="B6" s="9" t="s">
        <v>8</v>
      </c>
      <c r="C6" s="3">
        <v>4850000</v>
      </c>
      <c r="D6" s="3">
        <v>0</v>
      </c>
      <c r="E6" s="3">
        <v>0</v>
      </c>
      <c r="F6" s="3">
        <f>+SUM(C6,D6)-E6</f>
        <v>4850000</v>
      </c>
      <c r="G6" s="3">
        <v>3455000</v>
      </c>
      <c r="H6" s="10">
        <f>+G6/F6</f>
        <v>0.71237113402061858</v>
      </c>
    </row>
    <row r="7" spans="2:8" ht="32.25" thickBot="1" x14ac:dyDescent="0.35">
      <c r="B7" s="11" t="s">
        <v>12</v>
      </c>
      <c r="C7" s="12">
        <f>SUM(C5:C6)</f>
        <v>4850000</v>
      </c>
      <c r="D7" s="12">
        <f t="shared" ref="D7:F7" si="0">SUM(D5:D6)</f>
        <v>0</v>
      </c>
      <c r="E7" s="12">
        <f t="shared" si="0"/>
        <v>0</v>
      </c>
      <c r="F7" s="12">
        <f t="shared" si="0"/>
        <v>4850000</v>
      </c>
      <c r="G7" s="12">
        <f>+G6</f>
        <v>3455000</v>
      </c>
      <c r="H7" s="13">
        <f>+G7/F7</f>
        <v>0.71237113402061858</v>
      </c>
    </row>
    <row r="8" spans="2:8" ht="17.25" thickBot="1" x14ac:dyDescent="0.35">
      <c r="B8" s="26" t="s">
        <v>14</v>
      </c>
      <c r="C8" s="27"/>
      <c r="D8" s="27"/>
      <c r="E8" s="27"/>
      <c r="F8" s="27"/>
      <c r="G8" s="27"/>
      <c r="H8" s="28"/>
    </row>
    <row r="9" spans="2:8" ht="31.5" x14ac:dyDescent="0.3">
      <c r="B9" s="9" t="s">
        <v>9</v>
      </c>
      <c r="C9" s="4">
        <v>6500000</v>
      </c>
      <c r="D9" s="4">
        <v>0</v>
      </c>
      <c r="E9" s="4">
        <v>0</v>
      </c>
      <c r="F9" s="3">
        <f>+SUM(C9,D9)-E9</f>
        <v>6500000</v>
      </c>
      <c r="G9" s="4">
        <v>0</v>
      </c>
      <c r="H9" s="14">
        <f t="shared" ref="H9:H15" si="1">+G9/F9</f>
        <v>0</v>
      </c>
    </row>
    <row r="10" spans="2:8" ht="32.25" thickBot="1" x14ac:dyDescent="0.35">
      <c r="B10" s="15" t="s">
        <v>9</v>
      </c>
      <c r="C10" s="6">
        <v>8000000</v>
      </c>
      <c r="D10" s="6">
        <v>0</v>
      </c>
      <c r="E10" s="6">
        <v>0</v>
      </c>
      <c r="F10" s="16">
        <f>+SUM(C10,D10)-E10</f>
        <v>8000000</v>
      </c>
      <c r="G10" s="6">
        <v>0</v>
      </c>
      <c r="H10" s="17">
        <f t="shared" si="1"/>
        <v>0</v>
      </c>
    </row>
    <row r="11" spans="2:8" ht="17.25" thickBot="1" x14ac:dyDescent="0.35">
      <c r="B11" s="26" t="s">
        <v>15</v>
      </c>
      <c r="C11" s="27"/>
      <c r="D11" s="27"/>
      <c r="E11" s="27"/>
      <c r="F11" s="27"/>
      <c r="G11" s="27"/>
      <c r="H11" s="28"/>
    </row>
    <row r="12" spans="2:8" ht="47.25" x14ac:dyDescent="0.3">
      <c r="B12" s="9" t="s">
        <v>11</v>
      </c>
      <c r="C12" s="4">
        <v>2145000000</v>
      </c>
      <c r="D12" s="4">
        <v>0</v>
      </c>
      <c r="E12" s="4">
        <v>337381800</v>
      </c>
      <c r="F12" s="3">
        <f>+SUM(C12,D12)-E12</f>
        <v>1807618200</v>
      </c>
      <c r="G12" s="4">
        <v>1807618200</v>
      </c>
      <c r="H12" s="10">
        <f t="shared" si="1"/>
        <v>1</v>
      </c>
    </row>
    <row r="13" spans="2:8" ht="48" thickBot="1" x14ac:dyDescent="0.35">
      <c r="B13" s="18" t="s">
        <v>11</v>
      </c>
      <c r="C13" s="5">
        <v>9885000000</v>
      </c>
      <c r="D13" s="5">
        <v>0</v>
      </c>
      <c r="E13" s="5">
        <v>0</v>
      </c>
      <c r="F13" s="19">
        <f>+SUM(C13,D13)-E13</f>
        <v>9885000000</v>
      </c>
      <c r="G13" s="5">
        <v>9510676400</v>
      </c>
      <c r="H13" s="20">
        <f t="shared" si="1"/>
        <v>0.9621321598381386</v>
      </c>
    </row>
    <row r="14" spans="2:8" ht="32.25" thickBot="1" x14ac:dyDescent="0.35">
      <c r="B14" s="21" t="s">
        <v>13</v>
      </c>
      <c r="C14" s="22">
        <f>+SUM(C13,C12,C10,C9)</f>
        <v>12044500000</v>
      </c>
      <c r="D14" s="22">
        <f t="shared" ref="D14:G14" si="2">+SUM(D13,D12,D10,D9)</f>
        <v>0</v>
      </c>
      <c r="E14" s="22">
        <f t="shared" si="2"/>
        <v>337381800</v>
      </c>
      <c r="F14" s="22">
        <f t="shared" si="2"/>
        <v>11707118200</v>
      </c>
      <c r="G14" s="22">
        <f t="shared" si="2"/>
        <v>11318294600</v>
      </c>
      <c r="H14" s="23">
        <f>+G14/F14</f>
        <v>0.96678741998180218</v>
      </c>
    </row>
    <row r="15" spans="2:8" ht="17.25" thickBot="1" x14ac:dyDescent="0.35">
      <c r="B15" s="24" t="s">
        <v>16</v>
      </c>
      <c r="C15" s="7">
        <f>+C14+C7</f>
        <v>12049350000</v>
      </c>
      <c r="D15" s="7">
        <f>+D14+D7</f>
        <v>0</v>
      </c>
      <c r="E15" s="7">
        <f>+E14+E7</f>
        <v>337381800</v>
      </c>
      <c r="F15" s="7">
        <f>+F14+F7</f>
        <v>11711968200</v>
      </c>
      <c r="G15" s="7">
        <f>+G14+G7</f>
        <v>11321749600</v>
      </c>
      <c r="H15" s="25">
        <f t="shared" si="1"/>
        <v>0.96668206459098827</v>
      </c>
    </row>
    <row r="17" spans="7:7" x14ac:dyDescent="0.3">
      <c r="G17" s="2"/>
    </row>
  </sheetData>
  <mergeCells count="5">
    <mergeCell ref="B2:H2"/>
    <mergeCell ref="B8:H8"/>
    <mergeCell ref="B11:H11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FSV 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Marcela Aldana Fajardo</dc:creator>
  <cp:lastModifiedBy>Jean Pierre Zawasdzky Espindola</cp:lastModifiedBy>
  <dcterms:created xsi:type="dcterms:W3CDTF">2016-07-01T19:27:23Z</dcterms:created>
  <dcterms:modified xsi:type="dcterms:W3CDTF">2016-11-23T19:17:47Z</dcterms:modified>
</cp:coreProperties>
</file>