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vrodriguez\Desktop\2022\PAA 2022\ACTUALIZACION PAA\20. 06 de diciembre de 2022\"/>
    </mc:Choice>
  </mc:AlternateContent>
  <bookViews>
    <workbookView xWindow="0" yWindow="0" windowWidth="20490" windowHeight="6795"/>
  </bookViews>
  <sheets>
    <sheet name="RNEC" sheetId="1" r:id="rId1"/>
  </sheets>
  <externalReferences>
    <externalReference r:id="rId2"/>
  </externalReferences>
  <definedNames>
    <definedName name="_xlnm._FilterDatabase" localSheetId="0" hidden="1">RNEC!$B$18:$L$90</definedName>
    <definedName name="_xlnm.Print_Area" localSheetId="0">RNEC!$A$1:$L$90</definedName>
    <definedName name="fuenteRecursos">'[1]archivo de datos'!$E$2:$E$11</definedName>
    <definedName name="meses">'[1]archivo de datos'!$E$20:$E$31</definedName>
    <definedName name="modalidad">'[1]archivo de datos'!$B$2:$B$15</definedName>
    <definedName name="vf">'[1]archivo de datos'!$E$34:$E$35</definedName>
    <definedName name="vfestado">'[1]archivo de datos'!$E$14:$E$17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0" i="1" l="1"/>
  <c r="H90" i="1" l="1"/>
  <c r="I55" i="1" l="1"/>
  <c r="C12" i="1" l="1"/>
  <c r="I20" i="1" l="1"/>
  <c r="I19" i="1"/>
  <c r="I42" i="1"/>
  <c r="I21" i="1"/>
  <c r="I26" i="1"/>
  <c r="I29" i="1"/>
  <c r="I30" i="1"/>
  <c r="I31" i="1"/>
  <c r="I32" i="1"/>
  <c r="I33" i="1"/>
  <c r="I34" i="1"/>
  <c r="I35" i="1"/>
  <c r="I37" i="1"/>
  <c r="I38" i="1"/>
  <c r="I39" i="1"/>
  <c r="I40" i="1"/>
  <c r="I41" i="1"/>
  <c r="I62" i="1"/>
  <c r="I63" i="1"/>
  <c r="I56" i="1"/>
  <c r="I58" i="1"/>
  <c r="I59" i="1"/>
</calcChain>
</file>

<file path=xl/comments1.xml><?xml version="1.0" encoding="utf-8"?>
<comments xmlns="http://schemas.openxmlformats.org/spreadsheetml/2006/main">
  <authors>
    <author>Michel</author>
  </authors>
  <commentList>
    <comment ref="B18" authorId="0" shapeId="0">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sharedStrings.xml><?xml version="1.0" encoding="utf-8"?>
<sst xmlns="http://schemas.openxmlformats.org/spreadsheetml/2006/main" count="635" uniqueCount="254">
  <si>
    <t>Códigos UNSPSC</t>
  </si>
  <si>
    <t>Descripción</t>
  </si>
  <si>
    <t>Fecha estimada de inicio de proceso de selección (mes)</t>
  </si>
  <si>
    <t>Duración estimada del contrato (número de mes(es))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</si>
  <si>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</si>
  <si>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</si>
  <si>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</si>
  <si>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</si>
  <si>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</si>
  <si>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</si>
  <si>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</si>
  <si>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N/A</t>
  </si>
  <si>
    <t>GERENCIA ADMINISTRATIVA Y FINANCIERA - COORDINACION GRUPO DE COMPRAS / TEL: 2202880 EXT 1409-1487</t>
  </si>
  <si>
    <t>40101701
46191601
50202301
56101500
56101700
72101506
72101507
72101511
72101516
72154066
12352100
42132200
14111700
53131600
42295101
56122004
47131702
47131704
47131711
78181701
72101509
78181507
41112224
42131606
72102103
72153500</t>
  </si>
  <si>
    <t>Si</t>
  </si>
  <si>
    <t>No se ha tramitado</t>
  </si>
  <si>
    <t>No</t>
  </si>
  <si>
    <t>NA</t>
  </si>
  <si>
    <t>Alejandro Alberto Campo Valero Gerente de informatica</t>
  </si>
  <si>
    <t>Sí</t>
  </si>
  <si>
    <t xml:space="preserve">43231505
81111811
81111812 
81111820
81112202 
81112204 </t>
  </si>
  <si>
    <t>Contratar el servicio de soporte y mantenimiento del sistema de KACTUS y Bolsa de 100 horas para capacitación a usuarios y soporte técnico en sitio</t>
  </si>
  <si>
    <t>Presupuesto General de la Nación – PGN</t>
  </si>
  <si>
    <t>Enero</t>
  </si>
  <si>
    <t>N.A.</t>
  </si>
  <si>
    <t>REGISTRADURIA DELEGADA PARA EL REGISTRO CIVIL Y LA IDENTIFICACION -  
2202880 EXT: 1200 
GERENTE DE INFORMATICA TELEFONO: 2202880 EXT: 1525</t>
  </si>
  <si>
    <t>Febrero</t>
  </si>
  <si>
    <t>NO</t>
  </si>
  <si>
    <t>Contratación Directa</t>
  </si>
  <si>
    <t xml:space="preserve">Director Nacional de Registro Civil, Avenida Calle 26 # 51-50 - CAN (Bogotá - Colombia), Conmutador: (571) 220 2880, Ext.: 1269. </t>
  </si>
  <si>
    <t xml:space="preserve">Arrendamiento de un área locativa amoblada con toda la infraestructura tanto tecnológica como la necesaria, para llevar a cabo el proceso de incorporación de registros civiles de defunción, en las bases de datos del Sistema de Información de Registro Civil y  Archivo Nacional de Identificación y en consecuencia la depuración del Censo Electoral. </t>
  </si>
  <si>
    <t xml:space="preserve">Enero </t>
  </si>
  <si>
    <t>Registrador Delegado para el Registro Civil y la Identificación</t>
  </si>
  <si>
    <t>82121509
44121716
44121511
82121511</t>
  </si>
  <si>
    <t>Contratar los bienes y servicios necesarios para llevar a cabo las Elecciones Nuevas y complementarias y los diferentes mecanismos de participación ciudadana que se promuevan (pequeñas)</t>
  </si>
  <si>
    <t>Ludis Emilse Campo Villegas - Directora de Gestión Electoral</t>
  </si>
  <si>
    <t>SI</t>
  </si>
  <si>
    <t>MIGUEL ANGEL DIAZ MORENO
COORDINADOR GRUPO MANTENIMIENTO Y CONSTRUCCIONES
Ext. 1308</t>
  </si>
  <si>
    <t>Selección Abreviada</t>
  </si>
  <si>
    <t>ESTUDIOS ELECTORALES</t>
  </si>
  <si>
    <t>Ubicación: Distrito Capital de Bogotá - Bogotá Nombre del responsable: Asesoria Planeación y capacitaciones Teléfono:2200800</t>
  </si>
  <si>
    <t xml:space="preserve">80101500
80101600
80111500
81111800
</t>
  </si>
  <si>
    <t>Ubicación: Distrito Capital de Bogotá - Bogotá Nombre del responsable: Asesoria dePlaneaciónTeléfono:2200800</t>
  </si>
  <si>
    <t>84131601
84131501
84131503
84131511</t>
  </si>
  <si>
    <t>Contratar un intermediario de seguros legalmente establecido en Colombia y autorizado por la Superintendencia Financiera de Colombia, para que preste a la Organización Electoral (Registraduria Nacional del Estado Civil y Consejo Nacional Electoral) y el Fondo Rotatorio de la Registraduria Nacional, los servicios de asesoría profesional especializada para el diseño, estructuración implementación, contratación, manejo de las pólizas que integran su programa de seguros.</t>
  </si>
  <si>
    <t>Marzo</t>
  </si>
  <si>
    <t>COORDINACIÓN RECURSOS FÍSICOS
BERENICE POLANCO MOSQUERA
EXT. 1198-1725</t>
  </si>
  <si>
    <t>Mayo</t>
  </si>
  <si>
    <t>72102100
76111500
90101700</t>
  </si>
  <si>
    <t>48111001
48111101
48111103</t>
  </si>
  <si>
    <t>Contratar en comodato máquinas dispensadoras de alimentos, bebidas y snacks</t>
  </si>
  <si>
    <t>NATALIA RODRIGUEZ DELGADILLO - COORDINACIÓN DE GESTIÓN DOCUMENTAL Y ARCHIVOS EXT 1184</t>
  </si>
  <si>
    <t>Contratar la prestación de servicios de calibración de equipos de medición del ambiente especializado de gestión documental, 100 termohigrómetros digitales</t>
  </si>
  <si>
    <t>YURAINYS MILENA ARZUAGA GARRIDO
Coordinadora Grupo de Compras 
 EXT 1409-1431</t>
  </si>
  <si>
    <t>NO
SOLICITADAS</t>
  </si>
  <si>
    <t>Asesoria Administrativa CNE
y
Coordinacion Grupo Transporte</t>
  </si>
  <si>
    <t>78111808
92121800</t>
  </si>
  <si>
    <t>Sonia Fajardo Medina - Directora Financiera - sfajardo@registraduria.gov.co   Tel:2202880 Ext. 1360</t>
  </si>
  <si>
    <t xml:space="preserve">Contratar el suministro de tiquetes aéreos nacionales e internacionales que garantice el desplazamiento de los servidores públicos, contratistas y/o demás personal que preste sus servicios a la Organización Electoral, en cumplimiento de su misión institucional. </t>
  </si>
  <si>
    <t>Adquisición de Certificados de Firma Digital encriptados en token físico para realizar Certificaciones Electrónicas de Tiempos Laborados - CETIL.</t>
  </si>
  <si>
    <t>Ubicación: Distrito Capital de Bogotá - Bogotá Registraduría Nacional del Estado Civil Av. Calle 26 No. 51-50 CAN.  Nombre del responsable: Gustavo Adolfo Sánchez Navarro. Coordinador Grupo Salarios y Prestaciones. Teléfono: (601) 2202880 Ext. 1461. Correo: gasanchez@registraduria.gov.co</t>
  </si>
  <si>
    <t>Adquisición de equipos de identificación biométrica para la Registraduría Nacional del Estado Civil.</t>
  </si>
  <si>
    <t>Ubicación:Distrito Capital de Bogotá - Bogotá. Registraduría Nacional del Estado Civil Av. Calle 26 No. 51-50 CAN.  Nombre del responsable:Oscar Mario Cerezo Basante, omcerezo@registraduria.gov.co, coordinador Grupo Registro y Control, Ext: 1458.</t>
  </si>
  <si>
    <t>Ubicación: Distrito Capital de Bogotá - Bogotá Registraduría Nacional del Estado Civil Av. Calle 26 No. 51-50 CAN.  Nombre del responsable: Diana María Motta Hernández. Teléfono: (601) 2202880 Ext. 1469. Correo:dmmotta@registraduria.gov.co, Coordinación Grupo Desarrollo Integral: ext. 1469</t>
  </si>
  <si>
    <t>92101902
85101604</t>
  </si>
  <si>
    <t>Contratar la prestación del servicio de área protegida para la atención de urgencias y emergencias médicas a los servidores, contratistas y visitantes, que se encuentren en alguna de las sedes de la Registraduría Nacional del Estado Civil, en la ciudad de Bogotá D.C.</t>
  </si>
  <si>
    <t>85101502
85121501 
85121504
85122201</t>
  </si>
  <si>
    <t>Contratar los servicios profesionales y especializados, para la realización de evaluaciones médicas ocupacionales, pruebas complementarias, examen médico laboral, valoración de ingreso a la brigada de emergencias, pruebas COVID-19, análisis de puesto de trabajo, curso de manipulación de alimentos, exámenes médicos para trabajo en alturas y exámenes médicos psicosensométricos para los servidores de la Organización Electoral</t>
  </si>
  <si>
    <t>80141607 
81141601 
80141902
90121502
93141506</t>
  </si>
  <si>
    <t>Contratar la prestación de servicios para la ejecución de actividades del programa de bienestar social y el estudio de clima organizacional para la Organización Electoral.</t>
  </si>
  <si>
    <t xml:space="preserve">80111504
85121608
</t>
  </si>
  <si>
    <t>Abril</t>
  </si>
  <si>
    <t>46181500
46181600
46181504
46181804</t>
  </si>
  <si>
    <t xml:space="preserve">Contratar la adquisición de los elementos de protección personal para los servidores de la Registraduría Nacional del Estado Civil. </t>
  </si>
  <si>
    <t>42172000
42192200
42312400</t>
  </si>
  <si>
    <t>Contratar la adquisición de insumos para los botiquines y elementos para la atención de primeros auxilios en las sedes de la Entidad a nivel nacional.</t>
  </si>
  <si>
    <t xml:space="preserve">Adquisición de bienes y servicios con destino a las Delegaciones Departamentales y RegistradurÍa Distrital. </t>
  </si>
  <si>
    <t>Contratos de prestación de servicios profesionales a diferentes dependencias de la Registraduría Nacional del Estado Civil</t>
  </si>
  <si>
    <t>Contratar el mantenimiento y sostenibilidad de la plataforma tecnológica PMT II del sistema de registro civil e identificación a nivel nacional.</t>
  </si>
  <si>
    <t>Proyecto de inversión “Fortalecimiento de la plataforma que soporta el sistema de identificación y registro civil PMT II"</t>
  </si>
  <si>
    <t xml:space="preserve">Contratar el mantenimiento preventivo y correctivo, inspección, pruebas de funcionamiento y puesta a punto del sistema de extinción de incendios a base de agua distribuido en la totalidad del edificio de oficinas centrales  ubicado en el edificio de la Registraduría Nacional del Estado Civil av. calle 26 no. 51 – 50 (CAN), incluida bolsa de repuestos. </t>
  </si>
  <si>
    <t>Contratar el mantenimiento preventivo y correctivo de la planta telefónica de la RNEC sede CAN</t>
  </si>
  <si>
    <t>Contratar el mantenimiento preventivo y correctivo del ascensor panorámico de la RNEC sede CAN</t>
  </si>
  <si>
    <t xml:space="preserve">Contratar el mantenimiento preventivo y correctivo de la planta eléctrica de la RNEC sede CAN </t>
  </si>
  <si>
    <t xml:space="preserve">Contratar el mantenimiento preventivo y correctivo de las motobombas de la RNEC sede CAN   </t>
  </si>
  <si>
    <t>Contratar el mantenimiento preventivo y correctivo de los ascensores de pasajeros marca OTIS de la RNEC sede CAN</t>
  </si>
  <si>
    <t>Contratar el mantenimiento preventivo y correctivo del ascensor de carga marca atlas de la RNEC sede CAN</t>
  </si>
  <si>
    <t>Actualización de las licencias de CONSTRUPLAN</t>
  </si>
  <si>
    <t>Adquisición, mantenimiento preventivo y correctivo de los aires acondicionados con que cuenta el edificio de la RNEC sede CAN</t>
  </si>
  <si>
    <t>Recolección, transporte y  disposición final de los residuos peligrosos en la RNEC, sede CAN</t>
  </si>
  <si>
    <t>Contratar la certificación de los ascensores en la norma NTC- 5622.</t>
  </si>
  <si>
    <t>Adquisición e instalación de cortinas en diferentes áreas de la sede de oficinas centrales</t>
  </si>
  <si>
    <t>Diciembre</t>
  </si>
  <si>
    <t>4 Meses</t>
  </si>
  <si>
    <t>REGISTRADURÍA NACIONAL DEL ESTADO CIVIL</t>
  </si>
  <si>
    <t xml:space="preserve">VALOR TOTAL </t>
  </si>
  <si>
    <t>11 Meses</t>
  </si>
  <si>
    <t xml:space="preserve">Contratar el apoyo logístico, asistencial y operacional para la realización de actividades de capacitación para el desarrollo de las elecciones de Congreso de la República 2022 y Presidente – Vicepresidente de la República 2022.  </t>
  </si>
  <si>
    <t>6 Meses</t>
  </si>
  <si>
    <t>5 Meses</t>
  </si>
  <si>
    <t>12 Meses</t>
  </si>
  <si>
    <t>2 Meses</t>
  </si>
  <si>
    <t>1 Mes</t>
  </si>
  <si>
    <t>3 Meses</t>
  </si>
  <si>
    <t>Publicar los actos administrativos proferidos por la organización electoral - Registraduría Nacional del Estado Civil, Consejo Nacional Electoral - y Fondo Rotatorio de la Registraduría Nacional, en el diario oficial de la Imprenta Nacional de Colombia.</t>
  </si>
  <si>
    <t>Publicar los avisos de prensa de los funcionarios fallecidos y demás que requiera la organización electoral</t>
  </si>
  <si>
    <t>Mínima Cuantía</t>
  </si>
  <si>
    <t xml:space="preserve">
Concurso de Merito
</t>
  </si>
  <si>
    <t>PLAN ANUAL DE ADQUISICIONES</t>
  </si>
  <si>
    <t>A. INFORMACIÓN GENERAL DE LA ENTIDAD</t>
  </si>
  <si>
    <t>Nombre</t>
  </si>
  <si>
    <t>Dirección</t>
  </si>
  <si>
    <t>Avenida el dorado #51-50 Bogotá D.C.</t>
  </si>
  <si>
    <t>Teléfono</t>
  </si>
  <si>
    <t>Página web</t>
  </si>
  <si>
    <t>www.registraduria.gov.co</t>
  </si>
  <si>
    <t>Misión y visión</t>
  </si>
  <si>
    <t>Perspectiva estratégica</t>
  </si>
  <si>
    <t>Información de contacto</t>
  </si>
  <si>
    <t>Ubicación: Distrito Capital de Bogotáteléfono: 2202880</t>
  </si>
  <si>
    <t>Valor total del PAA</t>
  </si>
  <si>
    <t>Límite de contratación menor cuantía</t>
  </si>
  <si>
    <t>Límite de contratación mínima cuantía</t>
  </si>
  <si>
    <t>Fecha de última actualización del PAA</t>
  </si>
  <si>
    <t>7 Meses</t>
  </si>
  <si>
    <t>10Meses</t>
  </si>
  <si>
    <t>10 Meses</t>
  </si>
  <si>
    <t>80141607
90111600</t>
  </si>
  <si>
    <t>Contratar la prestación de servicios de apoyo operativo, logístico y asistencial para la realización de las Misiones de Observación Internacional de los procesos electorales de Congreso de la República, incluidas las 16 Circunscripciones Transitorias Especiales de Paz para la Cámara de Representantes, Presidencia y Vicepresidencia de la República en el año 2022.</t>
  </si>
  <si>
    <t>05 meses</t>
  </si>
  <si>
    <t>Asesoría Administrativa</t>
  </si>
  <si>
    <t>JAVIER FELIPE SANCHEZ IREGUI JEFE DE LA OFICINA DE COMUNICACIONES Y PRENSA</t>
  </si>
  <si>
    <t>Presupuesto General 
de la Nación – PGN</t>
  </si>
  <si>
    <t>Prestar el servicio de monitoreo y seguimiento al registro periodístico que sobre la Registraduría Nacional hacen los medios de comunicación nacional y regional del país</t>
  </si>
  <si>
    <t>Contratar el arrendamiento de vehículos blindados que garanticen los desplazamientos terrestres de las altas dignidades de la Organización Electoral</t>
  </si>
  <si>
    <t xml:space="preserve">Desarrollar los componentes de gobierno de datos y arquitectura de negocio basado en la Arquitectura Empresarial del CNE bajo estándares definidos en las mejores prácticas del Modelo y Notación de Procesos de Negocio1  (BPMN). </t>
  </si>
  <si>
    <t>Hasta el 31 de marzo de 2022</t>
  </si>
  <si>
    <t>Ubicación: Distrito Capital de Bogotá - Bogotá Nombre del responsable: Asesoría de Inspección y Vigilancia CNE</t>
  </si>
  <si>
    <t>Arrendamiento de inmuebles que contengan la infraestructura física, tecnológica y administrativa, para la instalación y funcionamiento de los Tribunales Seccionales de Garantías y Vigilancia Electoral y los Tribunales Electorales Transitorios de Paz.</t>
  </si>
  <si>
    <t xml:space="preserve">
Prestar el servicio de auditoria externa a los recursos estatales y privados en las campañas de los candidatos debidamente inscritos a la Presidencia de la República en los comicios del 29 de mayo de 2022; las Organizaciones Políticas, y los recursos aportados por el Estado para la financiación de los gastos de funcionamiento y de las campañas electorales durante las vigencias fiscales 2020 y 2021.
</t>
  </si>
  <si>
    <t>8 Meses</t>
  </si>
  <si>
    <t>Ubicación: Distrito Capital de Bogotá - Bogotá Nombre del responsable: Asesoría FNFP CNE</t>
  </si>
  <si>
    <t>84111600
84111500</t>
  </si>
  <si>
    <t>82101504
82101601
82101603
82101901
82101903
82101905
82131603</t>
  </si>
  <si>
    <t>Prestación de servicios de bolsa de medios para la divulgación de contenidos audiovisuales y gráficos, como estrategia pedagógica, de cara a los procesos electorales del 2022.</t>
  </si>
  <si>
    <t>Hasta el 30 de junio 2022</t>
  </si>
  <si>
    <t>Ubicación: Distrito Capital de Bogotá - Bogotá Nombre del responsable: Asesoría de Prensa CNE</t>
  </si>
  <si>
    <t>Contratar los servicios de una solución tecnológica integral como apoyo a la
gestión del Consejo Nacional Electoral en los procesos de revisión, seguimiento y
vigilancia al escrutinio de los procesos electorales de Congreso de la República,
incluidas las 16 Circunscripciones Transitorias Especiales de Paz para la Cámara
de Representantes, Presidente y Vicepresidente de la República en el año 2022.</t>
  </si>
  <si>
    <t>Hasta el 29 de julio de 2022</t>
  </si>
  <si>
    <t>Ubicación: Distrito Capital de Bogotá - Bogotá Nombre del responsable: Asesoría de sistemas CNE</t>
  </si>
  <si>
    <t>43231513
43232304
43232402
43232804
43233201
80101604
81111504
81111809
81112003
81112202</t>
  </si>
  <si>
    <t>Alquiler y arrendamiento de propiedades o edificaciones - Contratar el arrendamiento de un área suficiente para la realización de diferentes actividades que conlleven el desarrollo de los procesos electorales en a realizarse en el año 2022 por parte de la Registraduría Distrital y el Consejo Nacional Electoral.</t>
  </si>
  <si>
    <t>Maria Lucia Padilla Tamara                                      Coordinadora Administrativa ontrataciondistrnec@registraduria.gov.co</t>
  </si>
  <si>
    <t>83111603 83111601</t>
  </si>
  <si>
    <t>43232300 43232400   81111800  81112200  81112300  43211500</t>
  </si>
  <si>
    <t>Arrendamiento bienes inmuebles por fuente de financiación de la Registraduria Nacional del Estado Civil  vigencia 2022 para el funcionamiento de las sedes de la Registraduría Nacional del Estado Civil en el territorio nacional.</t>
  </si>
  <si>
    <t>80141607 90111600 90101501 90111601</t>
  </si>
  <si>
    <t>Prestación de servicios para llevar a cabo los encuentros regionales de capacitación, incluido el apoyo logístico, asistencial y operativo, en el marco de las elecciones de Congreso de la República, incluidas las Circunscripciones Especiales Transitorias de Paz para la Cámara de Representantes del año 2022.</t>
  </si>
  <si>
    <t>Asesoría de Prevención, Capacitación y Fortalecimiento Democrático del CNE</t>
  </si>
  <si>
    <t>21 días</t>
  </si>
  <si>
    <t>MARÍA DEL PILAR BERNAL GARZÓN
ADMINISTRATIVA Y FINANCIERA 
TEL: (4) 2162727 EXT. 2159 FAX (4) 2177858
mpbernal@registraduria.gov.co</t>
  </si>
  <si>
    <t>Arrendamiento de inmueble en la ciudad Medellín, para llevar a cabo los
escrutinios Departamentales de las elecciones de Congreso y Presidencia de la República - 2022</t>
  </si>
  <si>
    <t>82111902 
82111901</t>
  </si>
  <si>
    <t>Prestar servicios de monitoreo diario en medios de comunicación nacionales y regionales, relacionados con la propaganda electoral anticipada, acciones que incentiven el odio y la violencia política a través de redes sociales, el CNE y sus decisiones y el estatuto de la oposición.</t>
  </si>
  <si>
    <t>Hasta el 15 de junio de 2022</t>
  </si>
  <si>
    <t>Asesoría de Prensa</t>
  </si>
  <si>
    <t>9 Meses</t>
  </si>
  <si>
    <t>82121509;44121716;44121511;82121511</t>
  </si>
  <si>
    <t>Contratar los bienes y servicios necesarios para llevar a cabo las Elecciones Nuevas y complementarias y los diferentes mecanismos de participación ciudadana que se promuevan.</t>
  </si>
  <si>
    <t xml:space="preserve">10 MESES </t>
  </si>
  <si>
    <t>Ludis Emilse Campo Villegas - Directora de Gestión Electoral 
lecampo@registraduria.gov.co</t>
  </si>
  <si>
    <t>Aunar esfuerzos técnicos, administrativos y financieros para la realización de la misión técnica y evaluación internacional de los sistemas informáticos dispuestos para las elecciones de congreso, presidente y vicepresidente de la república del 2022.</t>
  </si>
  <si>
    <t>MARZO</t>
  </si>
  <si>
    <t>30 de junio de 2022</t>
  </si>
  <si>
    <t>CONVENIO DE COOPERACIÓN INTERNACIONAL</t>
  </si>
  <si>
    <t>Ubicación: Distrito Capital de Bogotá - Bogotá Registraduría Nacional del Estado Civil Av. Calle 26 No. 51-50 CAN.  Nombre del responsable: Johana Fandiño Casas. Teléfono: (601) 2202880 Ext. 1389. Correo: jfandino@registraduria.gov.co, Coordinación Grupo Asuntos Internacionales: ext. 1389-1952</t>
  </si>
  <si>
    <t xml:space="preserve">80111500
</t>
  </si>
  <si>
    <r>
      <rPr>
        <b/>
        <sz val="11"/>
        <color theme="1"/>
        <rFont val="Arial"/>
        <family val="2"/>
      </rPr>
      <t>MISIÓN</t>
    </r>
    <r>
      <rPr>
        <sz val="11"/>
        <color theme="1"/>
        <rFont val="Arial"/>
        <family val="2"/>
      </rPr>
      <t xml:space="preserve">: Es misión de la Registraduría Nacional del Estado Civil garantizar la organización y transparencia del proceso elec- toral, la oportunidad y confiabilidad de los escrutinios y resul- tados electorales, contribuir al fortalecimiento de la democracia mediante su neutralidad y objetividad, promover la participación social en la cual se requiera la expresión de la voluntad popular mediante sistemas de tipo electoral en cualquiera de sus moda- lidades, así como promover y garantizar, en cada evento legal en que deba registrarse la situación civil de las personas, que se registren tales eventos, se disponga de su información a quien deba legalmente solicitarla, se certifique mediante los instru- mentos idóneos establecidos por las disposiciones legales y se garantice su confiabilidad y seguridad plenas. (Decreto 1010 de 2000, énfasis añadido).
</t>
    </r>
    <r>
      <rPr>
        <b/>
        <sz val="11"/>
        <color theme="1"/>
        <rFont val="Arial"/>
        <family val="2"/>
      </rPr>
      <t>VISIÓN:</t>
    </r>
    <r>
      <rPr>
        <sz val="11"/>
        <color theme="1"/>
        <rFont val="Arial"/>
        <family val="2"/>
      </rPr>
      <t xml:space="preserve"> La RNEC será, en 2023, una institución que les facilite la vida a los colom- bianos gracias al rediseño de su arquitectura organizacional, al uso estratégico de nuevas tecnologías para el cumplimiento de sus misiones y a la adopción de una nueva cultura organizacional de atención que esté centrada en el ciudadano como principal fuente de creación de valor público. Asimismo, la entidad gozará de una mejor reputación, pues habrá contribuido activamente a simplificar los trámites de registro civil e identificación, a modernizar las elecciones, a forta- lecer la democracia colombiana, a reducir el abstencionismo electoral, a conso- lidar el nuevo sistema de democracia juvenil y a mitigar el cambio climático con un modelo de operación respetuoso del medio ambiente.</t>
    </r>
  </si>
  <si>
    <r>
      <rPr>
        <b/>
        <sz val="11"/>
        <color theme="1"/>
        <rFont val="Arial"/>
        <family val="2"/>
      </rPr>
      <t xml:space="preserve">1. </t>
    </r>
    <r>
      <rPr>
        <sz val="11"/>
        <color theme="1"/>
        <rFont val="Arial"/>
        <family val="2"/>
      </rPr>
      <t xml:space="preserve">Rediseñar la arquitectura organizacional de la entidad para forta- lecer sus capacidades mediante el robustecimiento de la planta de personal y una reformulación de la estructura y las funciones de la organización.
</t>
    </r>
    <r>
      <rPr>
        <b/>
        <sz val="11"/>
        <color theme="1"/>
        <rFont val="Arial"/>
        <family val="2"/>
      </rPr>
      <t xml:space="preserve">2. </t>
    </r>
    <r>
      <rPr>
        <sz val="11"/>
        <color theme="1"/>
        <rFont val="Arial"/>
        <family val="2"/>
      </rPr>
      <t xml:space="preserve">Optimizar y modernizar los procesos misionales y de apoyo de la entidad gracias al uso de nuevas tecnologías de digitalización, por- tabilización, automatización, robotización y virtualización de trá- mites.
</t>
    </r>
    <r>
      <rPr>
        <b/>
        <sz val="11"/>
        <color theme="1"/>
        <rFont val="Arial"/>
        <family val="2"/>
      </rPr>
      <t xml:space="preserve">3. </t>
    </r>
    <r>
      <rPr>
        <sz val="11"/>
        <color theme="1"/>
        <rFont val="Arial"/>
        <family val="2"/>
      </rPr>
      <t xml:space="preserve">Fortalecer la democracia mediante reformas legales estratégicas, el posicionamiento del nuevo sistema democrático juvenil y la adopción de un enfoque diferencial.
</t>
    </r>
    <r>
      <rPr>
        <b/>
        <sz val="11"/>
        <color theme="1"/>
        <rFont val="Arial"/>
        <family val="2"/>
      </rPr>
      <t>4.</t>
    </r>
    <r>
      <rPr>
        <sz val="11"/>
        <color theme="1"/>
        <rFont val="Arial"/>
        <family val="2"/>
      </rPr>
      <t xml:space="preserve"> Priorizar el servicio al usuario como eje central para la creación de valor público en todos los procesos, en virtud de una transfor- mación de la cultura organizacional de la entidad propiciada por la sensibilización de sus funcionarios y su posicionamiento como verdaderos servidores de la ciudadanía.
</t>
    </r>
    <r>
      <rPr>
        <b/>
        <sz val="11"/>
        <color theme="1"/>
        <rFont val="Arial"/>
        <family val="2"/>
      </rPr>
      <t xml:space="preserve">5. </t>
    </r>
    <r>
      <rPr>
        <sz val="11"/>
        <color theme="1"/>
        <rFont val="Arial"/>
        <family val="2"/>
      </rPr>
      <t>Hacer de la RNEC una entidad respetuosa del medio ambiente que contribuya a la mitigación del cambio climático.</t>
    </r>
  </si>
  <si>
    <t>Asesorar al Consejo Nacional Electoral en la verificación, seguimiento y solución de las acciones que permiten el fortalecimiento de los componentes tecnológicos y de los procedimientos para la revisión de los datos e información del escrutinio de los procesos electorales de Congreso, incluidas las 16 Circunscripciones Transitorias Especiales de Paz para la Cámara de Representantes, Presidente y Vicepresidente de la República en el año 2022.</t>
  </si>
  <si>
    <t>Marzo 2022</t>
  </si>
  <si>
    <t>Hasta el 31 de julio de 2022</t>
  </si>
  <si>
    <t>Asesoría de Sistemas</t>
  </si>
  <si>
    <t>09 Meses</t>
  </si>
  <si>
    <t>52161548
43201827
26111702
45121602
45121618
45121601</t>
  </si>
  <si>
    <t>Asesoría de Comunicaciones y Prensa</t>
  </si>
  <si>
    <t>Selección Abreviada-Acuerdo Marco</t>
  </si>
  <si>
    <t>Adquisición de dotación de vestuario de calle III, destinado exclusivamente para los servidores de la Organización Electoral, nivel central y desconcentrado, que cumplen con los requisitos señalados en la Ley.</t>
  </si>
  <si>
    <t>53101502
53101504
53101602
53101604
53101802
53101804
53101902
53101904
53111601
53111602</t>
  </si>
  <si>
    <t>Contratar servicios profesionales y especializados para la evaluación de los factores psicosociales en el trabajo, dirigida a los servidores de la Registraduría Nacional del Estado Civil que prestan sus servicios en las Delegaciones Departamentales a nivel nacional, a través de la aplicación de la batería de instrumentos para la evaluación de los factores de riesgo psicosocial, así como la ejecución de actividades de intervención de los factores de riesgo psicosocial en la Sede Central y Registraduría Distrital.</t>
  </si>
  <si>
    <t>Prestación de servicios para el Consejo Nacional Electoral de una auditoría de carácter internacional sobre los procesos y sistemas electorales durante la vigencia 2022.</t>
  </si>
  <si>
    <t>Adquisición de equipos de video, audio y accesorios para el CNE, en las cantidades y con las especificaciones técnicas que se detallan en el numeral 2.3. del estudio previo, con ocasión a los procesos electorales 2022</t>
  </si>
  <si>
    <t>82121500-81111500-78101800-44121700-44121600-81112400</t>
  </si>
  <si>
    <t>1 mes</t>
  </si>
  <si>
    <t>Nicolas Farfan Namen - Registrador Delegado en lo Electoral - Alejandro Alberto Campo Valero -Gerente de informatica</t>
  </si>
  <si>
    <t>Contratar una solución integral de servicios de logística electoral, tecnológica e informática, para la organización y realización del proceso electoral de revocatoria del mandato del alcalde de Cúcuta – Norte de Santander, a realizarse en el 2022</t>
  </si>
  <si>
    <t>Agosto</t>
  </si>
  <si>
    <t>Contratar la prestación de servicios de administración, almacenamiento y custodia del archivo del Consejo Nacional Electoral</t>
  </si>
  <si>
    <t xml:space="preserve">Septiembre </t>
  </si>
  <si>
    <t>Lena Hoyos Gonzalez Asesora de Subsecretaría</t>
  </si>
  <si>
    <t xml:space="preserve">43233200
72151700
80101500
81111800
92121700
</t>
  </si>
  <si>
    <t>Prestación de servicios para la implementación y puesta en funcionamiento de la sala de analítica de datos y áreas conexas encaminadas a la seguridad de la información de la Registraduría Nacional del Estado Civil</t>
  </si>
  <si>
    <t>ALEJANDRO ALBERTO CAMPO
Ext.1526 - NICOLAS FARFAN -Ext. 1321 JOSE FERNANDO FLOREZ EXT. 1354</t>
  </si>
  <si>
    <t>Contratar una solución Integral de servicio de impresión, fotocopiado y escaneo para la Registraduria Nacional del Estado Civil</t>
  </si>
  <si>
    <t>Selección Abreviada -Subasta inversa</t>
  </si>
  <si>
    <t>En tramite</t>
  </si>
  <si>
    <t>Ubicación: Distrito Capital de Bogotá - Bogotá Nombre del responsable: Douglas Mauricio Bautista Pastrana
Teléfono: 2202880 Ext.  Correo: gerenciadeltalentohumano@registraduria.gov.co</t>
  </si>
  <si>
    <t>Arrendamiento de un (1) bien inmueble, destinado para el funcionamiento del Centro de Atención e Información al Ciudadano -CAIC-.</t>
  </si>
  <si>
    <t>Septiembre</t>
  </si>
  <si>
    <t>CONTRATACION DIRECTA</t>
  </si>
  <si>
    <t>RNEC</t>
  </si>
  <si>
    <t xml:space="preserve">DANIEL PARADA GOMEZ
Director Nacional de Identificación  </t>
  </si>
  <si>
    <t>Contratar el fortalecimiento, mantenimiento y sostenibilidad de la plataforma tecnológica PMT II del sistema de registro civil e identificación a nivel nacional.</t>
  </si>
  <si>
    <t>OCTUBRE</t>
  </si>
  <si>
    <t>hasta 31 de diciembre de 2022</t>
  </si>
  <si>
    <t xml:space="preserve">Registraduría Nacional del Estado Civil - </t>
  </si>
  <si>
    <t>REGISTRADURIA DELEGADA PARA EL REGISTRO CIVIL Y LA IDENTIFICACION - 
2202880 EXT: 1200</t>
  </si>
  <si>
    <t>43232300    43232400    81111800    81112200    81112300  
43211500</t>
  </si>
  <si>
    <t>43232300
43233000
81111500
81111700
81111800
81112000</t>
  </si>
  <si>
    <t xml:space="preserve">
CONTRATAR EL SERVICIO DE AUDITORÍAS DE SEGUIMIENTO PARA EL PROCESO MISIONAL DE REGISTRO CIVIL E IDENTIFICACIÓN Y EL PROCESO ELECTORAL BAJO LA NORMA ISO 9001:2015 Y AUDITORÍA DE SEGUIMIENTO PARA EL PROCESO ELECTORAL BAJO LA ISO/TS 54001:2019.</t>
  </si>
  <si>
    <t xml:space="preserve">Octubre </t>
  </si>
  <si>
    <t>Hasta el 31 de diciembre de 2022</t>
  </si>
  <si>
    <t xml:space="preserve">Contratación directa </t>
  </si>
  <si>
    <t>JEFE DE LA OFICINA DE PLANEACIÓN
2202880 EXT 1353</t>
  </si>
  <si>
    <t>Prestar el servicio integral para garantizar la calidad e integridad de datos del sistema de registros civil, desarrollo de una solución tecnológica que permita la generación segura, oportuna, con valides jurídica de la copia digital de la información de los registros civiles; así como, el desarrollo de la App para Servicios Digitales de Registro Civil e Identificación</t>
  </si>
  <si>
    <t>Noviembre</t>
  </si>
  <si>
    <t>23 Meses</t>
  </si>
  <si>
    <t>Selección Abreviada por Acuerdo marco de precios</t>
  </si>
  <si>
    <t xml:space="preserve">Contratar el servicio de preauditoría bajo la NTC-ISO 14001:2015 para el Sistema de Gestión Am-biental de la Registraduría Nacional del Estado Civil. </t>
  </si>
  <si>
    <t xml:space="preserve">Noviembre </t>
  </si>
  <si>
    <t xml:space="preserve">Mínima cuantía  </t>
  </si>
  <si>
    <t>81111501 
81111508 
81111801 
81111806 
81112206 
81111803 
81111804 
81111808 
81111812 
43211701 
43211714 
43211730 
43211731 
78101802 
78101801 
81111501
81111502
81111508
81111509
81111510</t>
  </si>
  <si>
    <t>PRESTAR EL SERVICIO DE UNA SOLUCIÓN TECNOLÓGICA Y LOGÍSTICA PARA LA IMPLEMENTACIÓN Y PUESTA EN MARCHA DEL PROCESO DE INSCRIPCIÓN DE CIUDADANOS Y EL REGISTRO VIRTUAL DE GRUPOS SIGNIFICATIVOS DE CIUDADANOS, MOVIMIENTOS SOCIALES Y COMITÉS INDEPENDIENTES DE VOTO EN BLANCO PARA LAS ELECCIONES DE AUTORIDADES TERRITORIALES DE 2023.</t>
  </si>
  <si>
    <t xml:space="preserve">NOVIEMBRE </t>
  </si>
  <si>
    <t>12 MESES</t>
  </si>
  <si>
    <t>SELECCIÓN ABREVIADA</t>
  </si>
  <si>
    <t xml:space="preserve">EN TRAMITE </t>
  </si>
  <si>
    <t xml:space="preserve">NICOLAS FARFAN NAMEN 
REGISTRADOR DELEGADO EN LO ELECTORAL.
ALEJANDRO ALBERTO CAMPO VALERO
GERENTE DE INFORMATICA </t>
  </si>
  <si>
    <t>80101510
81102702
81111801
43222503
93111608
83121704
72151506
81141504</t>
  </si>
  <si>
    <t>IMPLEMENTACIÓN DE UN SISTEMA DE SEGURIDAD DE LA INFORMACIÓN Y CIBERNÉTICA PARA LA INFRAESTRUCTURA TECNOLÓGICA DE LA REGISTRADURIA NACIONAL DEL ESTADO CIVIL Y DE LOS PROCESOS ELECTORALES 2023.</t>
  </si>
  <si>
    <t xml:space="preserve">SI </t>
  </si>
  <si>
    <t>Adquisición de Certificados Digitales Centralizados de Función Pública con destino a los funcionarios que lo requieren para realizar las transacciones diarias, inherentes a la ejecución del Sistema Integrado de Información Financiera – SIIF Nación.</t>
  </si>
  <si>
    <t>15 días</t>
  </si>
  <si>
    <t>Adquirir equipos tecnológicos que permitan la consulta rapida y eficaz de los rollos de peliculas de microfilmación</t>
  </si>
  <si>
    <t>Adquisición de extintores y accesorios para equipos de prevención y atención de emergencias, así como  revisión, mantenimiento y recarga de los extintores existentes en las oficinas centrales de la Registraduría Nacional Sede CAN.</t>
  </si>
  <si>
    <t>83121701
80141607
80141902
82101801
82101802</t>
  </si>
  <si>
    <t>Contratar la prestación de servicios en la elaboración de una estrategia de comunicaciones, para la divulgación del misional de identificación de la Registraduría Nacional del Estado Civil y contratar el servicio de apoyo para la realización de la audiencia de rendición de cuentas correspondiente a la vigencia 2022 para su amplia difusión y visibilidad.</t>
  </si>
  <si>
    <t>Contratación 
Directa</t>
  </si>
  <si>
    <t>COMPRAVENTA DE MATERIALES DE CONSTRUCCIONES PARA MANTENIMIENTO DE LA SEDE DE VALLEDUPAR</t>
  </si>
  <si>
    <t>DICIEMBRE</t>
  </si>
  <si>
    <t xml:space="preserve">CONTRATAR EL MANTENIMIENTO PREVENTIVO Y CORRECTIVO DE LA PLANTA ELÉCTRICA PERKING RNEC SEDE CAN </t>
  </si>
  <si>
    <t>Contratacion Directa</t>
  </si>
  <si>
    <t>31 de diciembre de 2022</t>
  </si>
  <si>
    <t>6 de diciembre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</si>
</sst>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164" formatCode="&quot;$&quot;#,##0;[Red]\-&quot;$&quot;#,##0"/>
    <numFmt numFmtId="165" formatCode="&quot;$&quot;#,##0"/>
  </numFmts>
  <fonts count="14" x14ac:knownFonts="1">
    <font>
      <sz val="11"/>
      <color theme="1"/>
      <name val="Calibri"/>
      <family val="2"/>
      <scheme val="minor"/>
    </font>
    <font>
      <sz val="11"/>
      <color theme="1"/>
      <name val="Calibri"/>
      <family val="2"/>
      <scheme val="minor"/>
    </font>
    <font>
      <sz val="11"/>
      <color theme="0"/>
      <name val="Calibri"/>
      <family val="2"/>
      <scheme val="minor"/>
    </font>
    <font>
      <b/>
      <sz val="12"/>
      <color indexed="81"/>
      <name val="Tahoma"/>
      <family val="2"/>
    </font>
    <font>
      <sz val="12"/>
      <color indexed="81"/>
      <name val="Tahoma"/>
      <family val="2"/>
    </font>
    <font>
      <sz val="11"/>
      <color theme="1"/>
      <name val="Arial"/>
      <family val="2"/>
    </font>
    <font>
      <b/>
      <sz val="11"/>
      <color theme="1"/>
      <name val="Arial"/>
      <family val="2"/>
    </font>
    <font>
      <b/>
      <sz val="11"/>
      <color theme="1"/>
      <name val="Calibri"/>
      <family val="2"/>
      <scheme val="minor"/>
    </font>
    <font>
      <u/>
      <sz val="11"/>
      <color theme="10"/>
      <name val="Calibri"/>
      <family val="2"/>
      <scheme val="minor"/>
    </font>
    <font>
      <u/>
      <sz val="11"/>
      <color theme="1"/>
      <name val="Arial"/>
      <family val="2"/>
    </font>
    <font>
      <sz val="16"/>
      <color theme="1"/>
      <name val="Arial"/>
      <family val="2"/>
    </font>
    <font>
      <sz val="18"/>
      <color theme="1"/>
      <name val="Arial"/>
      <family val="2"/>
    </font>
    <font>
      <sz val="11"/>
      <name val="Arial"/>
      <family val="2"/>
    </font>
    <font>
      <sz val="11"/>
      <color rgb="FFFF0000"/>
      <name val="Arial"/>
      <family val="2"/>
    </font>
  </fonts>
  <fills count="5">
    <fill>
      <patternFill patternType="none"/>
    </fill>
    <fill>
      <patternFill patternType="gray125"/>
    </fill>
    <fill>
      <patternFill patternType="solid">
        <fgColor theme="4"/>
      </patternFill>
    </fill>
    <fill>
      <patternFill patternType="solid">
        <fgColor theme="4" tint="-0.249977111117893"/>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0" fontId="2" fillId="2" borderId="0" applyNumberFormat="0" applyBorder="0" applyAlignment="0" applyProtection="0"/>
    <xf numFmtId="0" fontId="8" fillId="0" borderId="0" applyNumberFormat="0" applyFill="0" applyBorder="0" applyAlignment="0" applyProtection="0"/>
  </cellStyleXfs>
  <cellXfs count="59">
    <xf numFmtId="0" fontId="0" fillId="0" borderId="0" xfId="0"/>
    <xf numFmtId="0" fontId="5" fillId="0" borderId="0" xfId="0" applyFont="1"/>
    <xf numFmtId="0" fontId="5" fillId="0" borderId="0" xfId="0" applyFont="1" applyFill="1"/>
    <xf numFmtId="42" fontId="5" fillId="0" borderId="0" xfId="1" applyFont="1"/>
    <xf numFmtId="0" fontId="7" fillId="0" borderId="0" xfId="0" applyFont="1" applyAlignment="1" applyProtection="1"/>
    <xf numFmtId="0" fontId="5" fillId="0" borderId="1" xfId="0" applyFont="1" applyBorder="1" applyAlignment="1" applyProtection="1">
      <alignment horizontal="center" vertical="center" wrapText="1"/>
    </xf>
    <xf numFmtId="0" fontId="0" fillId="0" borderId="0" xfId="0" applyFont="1" applyAlignment="1" applyProtection="1">
      <alignment wrapText="1"/>
    </xf>
    <xf numFmtId="0" fontId="6" fillId="3" borderId="1" xfId="2" applyFont="1" applyFill="1" applyBorder="1" applyAlignment="1" applyProtection="1">
      <alignment horizontal="center" vertical="center" wrapText="1"/>
    </xf>
    <xf numFmtId="42" fontId="6" fillId="3" borderId="1" xfId="1" applyFont="1" applyFill="1" applyBorder="1" applyAlignment="1" applyProtection="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3" xfId="2"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165" fontId="12" fillId="0" borderId="1" xfId="0" applyNumberFormat="1" applyFont="1" applyFill="1" applyBorder="1" applyAlignment="1">
      <alignment horizontal="center" vertical="center" wrapText="1"/>
    </xf>
    <xf numFmtId="0" fontId="12" fillId="0" borderId="1" xfId="2" applyFont="1" applyFill="1" applyBorder="1" applyAlignment="1">
      <alignment horizontal="center" vertical="center" wrapText="1"/>
    </xf>
    <xf numFmtId="0" fontId="12" fillId="0" borderId="1" xfId="0" applyFont="1" applyFill="1" applyBorder="1" applyAlignment="1">
      <alignment horizontal="left" vertical="center" wrapText="1"/>
    </xf>
    <xf numFmtId="4" fontId="12" fillId="0" borderId="1" xfId="0" applyNumberFormat="1" applyFont="1" applyFill="1" applyBorder="1" applyAlignment="1">
      <alignment horizontal="center" vertical="center" wrapText="1"/>
    </xf>
    <xf numFmtId="0" fontId="12" fillId="0" borderId="1" xfId="0" applyFont="1" applyFill="1" applyBorder="1" applyAlignment="1" applyProtection="1">
      <alignment horizontal="left" vertical="center" wrapText="1"/>
      <protection locked="0"/>
    </xf>
    <xf numFmtId="16" fontId="12" fillId="0" borderId="1" xfId="0" applyNumberFormat="1" applyFont="1" applyFill="1" applyBorder="1" applyAlignment="1" applyProtection="1">
      <alignment horizontal="center" vertical="center" wrapText="1"/>
      <protection locked="0"/>
    </xf>
    <xf numFmtId="0" fontId="12" fillId="0" borderId="1" xfId="0" applyNumberFormat="1"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left" vertical="center" wrapText="1"/>
      <protection locked="0"/>
    </xf>
    <xf numFmtId="0" fontId="12" fillId="0" borderId="2" xfId="2" applyFont="1" applyFill="1" applyBorder="1" applyAlignment="1">
      <alignment horizontal="center" vertical="center" wrapText="1"/>
    </xf>
    <xf numFmtId="165" fontId="12" fillId="0" borderId="2" xfId="0" applyNumberFormat="1" applyFont="1" applyFill="1" applyBorder="1" applyAlignment="1">
      <alignment horizontal="center" vertical="center" wrapText="1"/>
    </xf>
    <xf numFmtId="164" fontId="6" fillId="0" borderId="2" xfId="1" applyNumberFormat="1" applyFont="1" applyFill="1" applyBorder="1" applyAlignment="1">
      <alignment horizontal="center" vertical="center"/>
    </xf>
    <xf numFmtId="42" fontId="5" fillId="0" borderId="0" xfId="1" applyFont="1" applyFill="1"/>
    <xf numFmtId="42" fontId="5" fillId="0" borderId="0" xfId="1" applyNumberFormat="1" applyFont="1"/>
    <xf numFmtId="0" fontId="12" fillId="0" borderId="5" xfId="0" applyFont="1" applyFill="1" applyBorder="1" applyAlignment="1" applyProtection="1">
      <alignment horizontal="center" vertical="center" wrapText="1"/>
      <protection locked="0"/>
    </xf>
    <xf numFmtId="0" fontId="12" fillId="0" borderId="1" xfId="0" applyFont="1" applyFill="1" applyBorder="1" applyAlignment="1">
      <alignment vertical="center" wrapText="1"/>
    </xf>
    <xf numFmtId="0" fontId="12" fillId="0" borderId="1" xfId="2" applyFont="1" applyFill="1" applyBorder="1" applyAlignment="1" applyProtection="1">
      <alignment horizontal="center" vertical="center" wrapText="1"/>
      <protection locked="0"/>
    </xf>
    <xf numFmtId="14" fontId="12" fillId="0" borderId="1" xfId="2" applyNumberFormat="1" applyFont="1" applyFill="1" applyBorder="1" applyAlignment="1" applyProtection="1">
      <alignment horizontal="center" vertical="center" wrapText="1"/>
      <protection locked="0"/>
    </xf>
    <xf numFmtId="165" fontId="5" fillId="0" borderId="0" xfId="0" applyNumberFormat="1" applyFont="1" applyFill="1"/>
    <xf numFmtId="0" fontId="12" fillId="0" borderId="1" xfId="2" applyFont="1" applyFill="1" applyBorder="1" applyAlignment="1">
      <alignment horizontal="left" vertical="center" wrapText="1"/>
    </xf>
    <xf numFmtId="14" fontId="12" fillId="0" borderId="1" xfId="2" applyNumberFormat="1" applyFont="1" applyFill="1" applyBorder="1" applyAlignment="1">
      <alignment horizontal="center" vertical="center" wrapText="1"/>
    </xf>
    <xf numFmtId="0" fontId="12" fillId="0" borderId="1" xfId="2" applyFont="1" applyFill="1" applyBorder="1" applyAlignment="1" applyProtection="1">
      <alignment horizontal="center" vertical="center" wrapText="1"/>
    </xf>
    <xf numFmtId="0" fontId="12" fillId="0" borderId="1" xfId="2" applyFont="1" applyFill="1" applyBorder="1" applyAlignment="1" applyProtection="1">
      <alignment horizontal="left" vertical="center" wrapText="1"/>
    </xf>
    <xf numFmtId="0" fontId="12" fillId="0" borderId="4" xfId="0" applyFont="1" applyFill="1" applyBorder="1" applyAlignment="1">
      <alignment horizontal="left" vertical="center" wrapText="1"/>
    </xf>
    <xf numFmtId="17" fontId="12" fillId="0" borderId="1" xfId="0" applyNumberFormat="1" applyFont="1" applyFill="1" applyBorder="1" applyAlignment="1">
      <alignment horizontal="center" vertical="center" wrapText="1"/>
    </xf>
    <xf numFmtId="11" fontId="12" fillId="0" borderId="1" xfId="0" applyNumberFormat="1" applyFont="1" applyFill="1" applyBorder="1" applyAlignment="1" applyProtection="1">
      <alignment horizontal="center" vertical="center" wrapText="1"/>
      <protection locked="0"/>
    </xf>
    <xf numFmtId="16" fontId="5" fillId="0" borderId="0" xfId="0" applyNumberFormat="1" applyFont="1" applyFill="1"/>
    <xf numFmtId="14" fontId="5" fillId="0" borderId="0" xfId="0" applyNumberFormat="1" applyFont="1" applyFill="1"/>
    <xf numFmtId="165" fontId="5" fillId="0" borderId="0" xfId="1" applyNumberFormat="1" applyFont="1"/>
    <xf numFmtId="165" fontId="13" fillId="0" borderId="0" xfId="0" applyNumberFormat="1" applyFont="1" applyFill="1"/>
    <xf numFmtId="3" fontId="12" fillId="0" borderId="1" xfId="0" applyNumberFormat="1" applyFont="1" applyFill="1" applyBorder="1" applyAlignment="1">
      <alignment horizontal="center" vertical="center" wrapText="1"/>
    </xf>
    <xf numFmtId="0" fontId="12" fillId="4" borderId="5" xfId="0" applyFont="1" applyFill="1" applyBorder="1" applyAlignment="1" applyProtection="1">
      <alignment horizontal="center" vertical="center" wrapText="1"/>
      <protection locked="0"/>
    </xf>
    <xf numFmtId="0" fontId="12" fillId="4" borderId="1" xfId="0" applyFont="1" applyFill="1" applyBorder="1" applyAlignment="1">
      <alignment vertical="center" wrapText="1"/>
    </xf>
    <xf numFmtId="0" fontId="12" fillId="4" borderId="3" xfId="2" applyFont="1" applyFill="1" applyBorder="1" applyAlignment="1" applyProtection="1">
      <alignment horizontal="center" vertical="center" wrapText="1"/>
      <protection locked="0"/>
    </xf>
    <xf numFmtId="0" fontId="12" fillId="4" borderId="1" xfId="0" applyFont="1" applyFill="1" applyBorder="1" applyAlignment="1" applyProtection="1">
      <alignment horizontal="center" vertical="center" wrapText="1"/>
      <protection locked="0"/>
    </xf>
    <xf numFmtId="0" fontId="12" fillId="4" borderId="1" xfId="2" applyFont="1" applyFill="1" applyBorder="1" applyAlignment="1">
      <alignment horizontal="center" vertical="center" wrapText="1"/>
    </xf>
    <xf numFmtId="165" fontId="12" fillId="4" borderId="1" xfId="0" applyNumberFormat="1" applyFont="1" applyFill="1" applyBorder="1" applyAlignment="1">
      <alignment horizontal="center" vertical="center" wrapText="1"/>
    </xf>
    <xf numFmtId="0" fontId="12" fillId="4" borderId="1" xfId="0" applyFont="1" applyFill="1" applyBorder="1" applyAlignment="1" applyProtection="1">
      <alignment horizontal="left" vertical="center" wrapText="1"/>
      <protection locked="0"/>
    </xf>
    <xf numFmtId="0" fontId="6" fillId="0" borderId="2" xfId="0" applyFont="1" applyFill="1" applyBorder="1" applyAlignment="1">
      <alignment horizontal="center" vertical="center"/>
    </xf>
    <xf numFmtId="0" fontId="5"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quotePrefix="1" applyFont="1" applyFill="1" applyBorder="1" applyAlignment="1" applyProtection="1">
      <alignment horizontal="center" vertical="center" wrapText="1"/>
      <protection locked="0"/>
    </xf>
    <xf numFmtId="0" fontId="9" fillId="0" borderId="1" xfId="3" quotePrefix="1" applyFont="1" applyFill="1" applyBorder="1" applyAlignment="1" applyProtection="1">
      <alignment horizontal="center" vertical="center" wrapText="1"/>
      <protection locked="0"/>
    </xf>
    <xf numFmtId="165" fontId="10" fillId="0" borderId="1" xfId="0" applyNumberFormat="1" applyFont="1" applyFill="1" applyBorder="1" applyAlignment="1">
      <alignment horizontal="center" vertical="center" wrapText="1"/>
    </xf>
    <xf numFmtId="14" fontId="11" fillId="0" borderId="1" xfId="0" applyNumberFormat="1" applyFont="1" applyFill="1" applyBorder="1" applyAlignment="1" applyProtection="1">
      <alignment horizontal="center" vertical="center" wrapText="1"/>
      <protection locked="0"/>
    </xf>
  </cellXfs>
  <cellStyles count="4">
    <cellStyle name="Énfasis1" xfId="2" builtinId="29"/>
    <cellStyle name="Hipervínculo" xfId="3" builtinId="8"/>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ENTRALES\PRESUPUESTO%20REVIZADO\2.%20FORMATO%20GCDE02%20%20GERENCIA%20DE%20INFORMAT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sheetName val="PRESUPUESTO"/>
      <sheetName val="EJEMPLO"/>
      <sheetName val="archivo de datos"/>
    </sheetNames>
    <sheetDataSet>
      <sheetData sheetId="0"/>
      <sheetData sheetId="1"/>
      <sheetData sheetId="2"/>
      <sheetData sheetId="3">
        <row r="2">
          <cell r="B2" t="str">
            <v>LICITACION</v>
          </cell>
          <cell r="E2" t="str">
            <v>Recursos propios</v>
          </cell>
        </row>
        <row r="3">
          <cell r="B3" t="str">
            <v>REGIMEN_ESPECIAL</v>
          </cell>
          <cell r="E3" t="str">
            <v>Recursos de crédito</v>
          </cell>
        </row>
        <row r="4">
          <cell r="B4" t="str">
            <v>SUBASTA</v>
          </cell>
          <cell r="E4" t="str">
            <v>Sistema General de Participaciones - SGP</v>
          </cell>
        </row>
        <row r="5">
          <cell r="B5" t="str">
            <v>CONCURSO_MERITOS</v>
          </cell>
          <cell r="E5" t="str">
            <v>Sistema General de Regalías - SGR</v>
          </cell>
        </row>
        <row r="6">
          <cell r="B6" t="str">
            <v>SELECCION_ABREVIADA</v>
          </cell>
          <cell r="E6" t="str">
            <v>Presupuesto General de la Nación – PGN</v>
          </cell>
        </row>
        <row r="7">
          <cell r="B7" t="str">
            <v>CONTRATACION_DIRECTA</v>
          </cell>
          <cell r="E7" t="str">
            <v>Recursos Propios (Alcaldías, Gobernaciones y Resguardos Indígenas)</v>
          </cell>
        </row>
        <row r="8">
          <cell r="B8" t="str">
            <v>CONTRATACION_MINIMA_CUANTIA</v>
          </cell>
          <cell r="E8" t="str">
            <v>Recursos en especie</v>
          </cell>
        </row>
        <row r="9">
          <cell r="B9" t="str">
            <v>CONCURSO_MERITOS_ABIERTO</v>
          </cell>
          <cell r="E9" t="str">
            <v>Recursos privados/cooperación</v>
          </cell>
        </row>
        <row r="10">
          <cell r="B10" t="str">
            <v>PROCESOS_SALUD</v>
          </cell>
          <cell r="E10" t="str">
            <v>Otros recursos</v>
          </cell>
        </row>
        <row r="11">
          <cell r="B11" t="str">
            <v>SELECCION_ABREVIADA_LIT_H_NUM_2_ART_2_LEY_1150_DE_2007</v>
          </cell>
          <cell r="E11" t="str">
            <v>Asignación Especial del Sistema General de Participación para Resguardos Indígenas - AESGPRI</v>
          </cell>
        </row>
        <row r="12">
          <cell r="B12" t="str">
            <v>ASOCIACION_PUBLICO_PRIVADA</v>
          </cell>
        </row>
        <row r="13">
          <cell r="B13" t="str">
            <v>ASOCIACION_PUBLICO_PRIVADA_INICIATIVA_PRIVADA</v>
          </cell>
        </row>
        <row r="14">
          <cell r="B14" t="str">
            <v>LICITACION OBRA PUBLICA</v>
          </cell>
          <cell r="E14" t="str">
            <v>NA</v>
          </cell>
        </row>
        <row r="15">
          <cell r="B15" t="str">
            <v>CONTRATOS Y CONVENIOS CON MAS DE DOS PARTES</v>
          </cell>
          <cell r="E15" t="str">
            <v>No solicitadas</v>
          </cell>
        </row>
        <row r="16">
          <cell r="E16" t="str">
            <v>Solicitadas</v>
          </cell>
        </row>
        <row r="17">
          <cell r="E17" t="str">
            <v>Aprobadas</v>
          </cell>
        </row>
        <row r="20">
          <cell r="E20" t="str">
            <v>Enero</v>
          </cell>
        </row>
        <row r="21">
          <cell r="E21" t="str">
            <v>Febrero</v>
          </cell>
        </row>
        <row r="22">
          <cell r="E22" t="str">
            <v>Marzo</v>
          </cell>
        </row>
        <row r="23">
          <cell r="E23" t="str">
            <v>Abril</v>
          </cell>
        </row>
        <row r="24">
          <cell r="E24" t="str">
            <v>Mayo</v>
          </cell>
        </row>
        <row r="25">
          <cell r="E25" t="str">
            <v>Junio</v>
          </cell>
        </row>
        <row r="26">
          <cell r="E26" t="str">
            <v>Julio</v>
          </cell>
        </row>
        <row r="27">
          <cell r="E27" t="str">
            <v>Agosto</v>
          </cell>
        </row>
        <row r="28">
          <cell r="E28" t="str">
            <v>Septiembre</v>
          </cell>
        </row>
        <row r="29">
          <cell r="E29" t="str">
            <v>Octubre</v>
          </cell>
        </row>
        <row r="30">
          <cell r="E30" t="str">
            <v>Noviembre</v>
          </cell>
        </row>
        <row r="31">
          <cell r="E31" t="str">
            <v>Diciembre</v>
          </cell>
        </row>
        <row r="34">
          <cell r="E34" t="str">
            <v>No</v>
          </cell>
        </row>
        <row r="35">
          <cell r="E35" t="str">
            <v>Sí</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M94"/>
  <sheetViews>
    <sheetView tabSelected="1" topLeftCell="A10" zoomScale="70" zoomScaleNormal="70" zoomScaleSheetLayoutView="25" workbookViewId="0">
      <selection activeCell="C15" sqref="C15:E15"/>
    </sheetView>
  </sheetViews>
  <sheetFormatPr baseColWidth="10" defaultRowHeight="14.25" x14ac:dyDescent="0.2"/>
  <cols>
    <col min="1" max="1" width="8.7109375" style="1" customWidth="1"/>
    <col min="2" max="2" width="17" style="1" customWidth="1"/>
    <col min="3" max="3" width="80.7109375" style="1" customWidth="1"/>
    <col min="4" max="4" width="18.42578125" style="1" bestFit="1" customWidth="1"/>
    <col min="5" max="5" width="15.5703125" style="1" bestFit="1" customWidth="1"/>
    <col min="6" max="6" width="13.42578125" style="1" customWidth="1"/>
    <col min="7" max="7" width="16.42578125" style="1" customWidth="1"/>
    <col min="8" max="8" width="27.85546875" style="3" customWidth="1"/>
    <col min="9" max="9" width="23.140625" style="3" customWidth="1"/>
    <col min="10" max="11" width="11.42578125" style="1"/>
    <col min="12" max="12" width="57.28515625" style="1" customWidth="1"/>
    <col min="13" max="13" width="18.7109375" style="2" bestFit="1" customWidth="1"/>
    <col min="14" max="16384" width="11.42578125" style="1"/>
  </cols>
  <sheetData>
    <row r="1" spans="2:5" ht="15" x14ac:dyDescent="0.25">
      <c r="B1" s="4" t="s">
        <v>108</v>
      </c>
      <c r="C1" s="6"/>
    </row>
    <row r="2" spans="2:5" ht="15" x14ac:dyDescent="0.25">
      <c r="B2" s="4"/>
      <c r="C2" s="6"/>
    </row>
    <row r="3" spans="2:5" ht="15" x14ac:dyDescent="0.25">
      <c r="B3" s="4" t="s">
        <v>109</v>
      </c>
      <c r="C3" s="6"/>
    </row>
    <row r="4" spans="2:5" ht="15" x14ac:dyDescent="0.25">
      <c r="B4" s="4"/>
      <c r="C4" s="6"/>
    </row>
    <row r="5" spans="2:5" ht="24" customHeight="1" x14ac:dyDescent="0.2">
      <c r="B5" s="5" t="s">
        <v>110</v>
      </c>
      <c r="C5" s="53" t="s">
        <v>94</v>
      </c>
      <c r="D5" s="53"/>
      <c r="E5" s="53"/>
    </row>
    <row r="6" spans="2:5" x14ac:dyDescent="0.2">
      <c r="B6" s="5" t="s">
        <v>111</v>
      </c>
      <c r="C6" s="54" t="s">
        <v>112</v>
      </c>
      <c r="D6" s="54"/>
      <c r="E6" s="54"/>
    </row>
    <row r="7" spans="2:5" x14ac:dyDescent="0.2">
      <c r="B7" s="5" t="s">
        <v>113</v>
      </c>
      <c r="C7" s="55">
        <v>2202880</v>
      </c>
      <c r="D7" s="55"/>
      <c r="E7" s="55"/>
    </row>
    <row r="8" spans="2:5" ht="18.75" customHeight="1" x14ac:dyDescent="0.2">
      <c r="B8" s="5" t="s">
        <v>114</v>
      </c>
      <c r="C8" s="56" t="s">
        <v>115</v>
      </c>
      <c r="D8" s="56"/>
      <c r="E8" s="56"/>
    </row>
    <row r="9" spans="2:5" ht="230.25" customHeight="1" x14ac:dyDescent="0.2">
      <c r="B9" s="5" t="s">
        <v>116</v>
      </c>
      <c r="C9" s="52" t="s">
        <v>177</v>
      </c>
      <c r="D9" s="52"/>
      <c r="E9" s="52"/>
    </row>
    <row r="10" spans="2:5" ht="172.5" customHeight="1" x14ac:dyDescent="0.2">
      <c r="B10" s="5" t="s">
        <v>117</v>
      </c>
      <c r="C10" s="52" t="s">
        <v>178</v>
      </c>
      <c r="D10" s="52"/>
      <c r="E10" s="52"/>
    </row>
    <row r="11" spans="2:5" ht="23.25" customHeight="1" x14ac:dyDescent="0.2">
      <c r="B11" s="5" t="s">
        <v>118</v>
      </c>
      <c r="C11" s="52" t="s">
        <v>119</v>
      </c>
      <c r="D11" s="52"/>
      <c r="E11" s="52"/>
    </row>
    <row r="12" spans="2:5" ht="28.5" x14ac:dyDescent="0.2">
      <c r="B12" s="5" t="s">
        <v>120</v>
      </c>
      <c r="C12" s="57">
        <f>+H90</f>
        <v>543375246603.2041</v>
      </c>
      <c r="D12" s="57"/>
      <c r="E12" s="57"/>
    </row>
    <row r="13" spans="2:5" ht="42.75" x14ac:dyDescent="0.2">
      <c r="B13" s="5" t="s">
        <v>121</v>
      </c>
      <c r="C13" s="57">
        <v>1000000000</v>
      </c>
      <c r="D13" s="57"/>
      <c r="E13" s="57"/>
    </row>
    <row r="14" spans="2:5" ht="42.75" x14ac:dyDescent="0.2">
      <c r="B14" s="5" t="s">
        <v>122</v>
      </c>
      <c r="C14" s="57">
        <v>100000000</v>
      </c>
      <c r="D14" s="57"/>
      <c r="E14" s="57"/>
    </row>
    <row r="15" spans="2:5" ht="42.75" x14ac:dyDescent="0.2">
      <c r="B15" s="5" t="s">
        <v>123</v>
      </c>
      <c r="C15" s="58" t="s">
        <v>253</v>
      </c>
      <c r="D15" s="58"/>
      <c r="E15" s="58"/>
    </row>
    <row r="18" spans="2:12" ht="75" x14ac:dyDescent="0.2">
      <c r="B18" s="7" t="s">
        <v>0</v>
      </c>
      <c r="C18" s="7" t="s">
        <v>1</v>
      </c>
      <c r="D18" s="7" t="s">
        <v>2</v>
      </c>
      <c r="E18" s="7" t="s">
        <v>3</v>
      </c>
      <c r="F18" s="7" t="s">
        <v>4</v>
      </c>
      <c r="G18" s="7" t="s">
        <v>5</v>
      </c>
      <c r="H18" s="8" t="s">
        <v>6</v>
      </c>
      <c r="I18" s="8" t="s">
        <v>7</v>
      </c>
      <c r="J18" s="7" t="s">
        <v>8</v>
      </c>
      <c r="K18" s="7" t="s">
        <v>9</v>
      </c>
      <c r="L18" s="7" t="s">
        <v>10</v>
      </c>
    </row>
    <row r="19" spans="2:12" s="2" customFormat="1" ht="42.75" x14ac:dyDescent="0.2">
      <c r="B19" s="14">
        <v>80111600</v>
      </c>
      <c r="C19" s="32" t="s">
        <v>77</v>
      </c>
      <c r="D19" s="33" t="s">
        <v>23</v>
      </c>
      <c r="E19" s="14" t="s">
        <v>96</v>
      </c>
      <c r="F19" s="14" t="s">
        <v>28</v>
      </c>
      <c r="G19" s="12" t="s">
        <v>22</v>
      </c>
      <c r="H19" s="13">
        <v>3034845337</v>
      </c>
      <c r="I19" s="13">
        <f>(H19)</f>
        <v>3034845337</v>
      </c>
      <c r="J19" s="14" t="s">
        <v>11</v>
      </c>
      <c r="K19" s="14" t="s">
        <v>11</v>
      </c>
      <c r="L19" s="14" t="s">
        <v>12</v>
      </c>
    </row>
    <row r="20" spans="2:12" s="2" customFormat="1" ht="370.5" x14ac:dyDescent="0.2">
      <c r="B20" s="14" t="s">
        <v>13</v>
      </c>
      <c r="C20" s="32" t="s">
        <v>76</v>
      </c>
      <c r="D20" s="11" t="s">
        <v>26</v>
      </c>
      <c r="E20" s="14" t="s">
        <v>98</v>
      </c>
      <c r="F20" s="12" t="s">
        <v>106</v>
      </c>
      <c r="G20" s="12" t="s">
        <v>22</v>
      </c>
      <c r="H20" s="13">
        <v>410000000</v>
      </c>
      <c r="I20" s="13">
        <f>+H20</f>
        <v>410000000</v>
      </c>
      <c r="J20" s="14" t="s">
        <v>11</v>
      </c>
      <c r="K20" s="14" t="s">
        <v>11</v>
      </c>
      <c r="L20" s="14" t="s">
        <v>53</v>
      </c>
    </row>
    <row r="21" spans="2:12" s="2" customFormat="1" ht="85.5" x14ac:dyDescent="0.2">
      <c r="B21" s="12" t="s">
        <v>20</v>
      </c>
      <c r="C21" s="17" t="s">
        <v>21</v>
      </c>
      <c r="D21" s="12" t="s">
        <v>23</v>
      </c>
      <c r="E21" s="19" t="s">
        <v>93</v>
      </c>
      <c r="F21" s="12" t="s">
        <v>28</v>
      </c>
      <c r="G21" s="12" t="s">
        <v>22</v>
      </c>
      <c r="H21" s="13">
        <v>500000000</v>
      </c>
      <c r="I21" s="13">
        <f>+H21</f>
        <v>500000000</v>
      </c>
      <c r="J21" s="12" t="s">
        <v>16</v>
      </c>
      <c r="K21" s="12" t="s">
        <v>17</v>
      </c>
      <c r="L21" s="12" t="s">
        <v>18</v>
      </c>
    </row>
    <row r="22" spans="2:12" s="2" customFormat="1" ht="85.5" x14ac:dyDescent="0.2">
      <c r="B22" s="34" t="s">
        <v>154</v>
      </c>
      <c r="C22" s="35" t="s">
        <v>78</v>
      </c>
      <c r="D22" s="34" t="s">
        <v>23</v>
      </c>
      <c r="E22" s="34" t="s">
        <v>124</v>
      </c>
      <c r="F22" s="14" t="s">
        <v>28</v>
      </c>
      <c r="G22" s="12" t="s">
        <v>22</v>
      </c>
      <c r="H22" s="13">
        <v>54477185903</v>
      </c>
      <c r="I22" s="13">
        <v>54477185903</v>
      </c>
      <c r="J22" s="34" t="s">
        <v>16</v>
      </c>
      <c r="K22" s="34" t="s">
        <v>24</v>
      </c>
      <c r="L22" s="34" t="s">
        <v>25</v>
      </c>
    </row>
    <row r="23" spans="2:12" s="2" customFormat="1" ht="85.5" x14ac:dyDescent="0.2">
      <c r="B23" s="12" t="s">
        <v>153</v>
      </c>
      <c r="C23" s="17" t="s">
        <v>79</v>
      </c>
      <c r="D23" s="29" t="s">
        <v>23</v>
      </c>
      <c r="E23" s="12" t="s">
        <v>96</v>
      </c>
      <c r="F23" s="14" t="s">
        <v>28</v>
      </c>
      <c r="G23" s="12" t="s">
        <v>22</v>
      </c>
      <c r="H23" s="13">
        <v>970009997</v>
      </c>
      <c r="I23" s="13">
        <v>970009997</v>
      </c>
      <c r="J23" s="12" t="s">
        <v>16</v>
      </c>
      <c r="K23" s="12" t="s">
        <v>24</v>
      </c>
      <c r="L23" s="12" t="s">
        <v>25</v>
      </c>
    </row>
    <row r="24" spans="2:12" s="2" customFormat="1" ht="42.75" x14ac:dyDescent="0.2">
      <c r="B24" s="9">
        <v>43211732</v>
      </c>
      <c r="C24" s="15" t="s">
        <v>243</v>
      </c>
      <c r="D24" s="9" t="s">
        <v>225</v>
      </c>
      <c r="E24" s="9" t="s">
        <v>102</v>
      </c>
      <c r="F24" s="9" t="s">
        <v>106</v>
      </c>
      <c r="G24" s="12" t="s">
        <v>22</v>
      </c>
      <c r="H24" s="13">
        <v>93389617</v>
      </c>
      <c r="I24" s="13">
        <v>93389617</v>
      </c>
      <c r="J24" s="9" t="s">
        <v>16</v>
      </c>
      <c r="K24" s="43" t="s">
        <v>17</v>
      </c>
      <c r="L24" s="9" t="s">
        <v>29</v>
      </c>
    </row>
    <row r="25" spans="2:12" s="2" customFormat="1" ht="71.25" x14ac:dyDescent="0.2">
      <c r="B25" s="9">
        <v>80131500</v>
      </c>
      <c r="C25" s="15" t="s">
        <v>30</v>
      </c>
      <c r="D25" s="9" t="s">
        <v>31</v>
      </c>
      <c r="E25" s="9" t="s">
        <v>98</v>
      </c>
      <c r="F25" s="14" t="s">
        <v>28</v>
      </c>
      <c r="G25" s="12" t="s">
        <v>22</v>
      </c>
      <c r="H25" s="13">
        <v>5260764000</v>
      </c>
      <c r="I25" s="13">
        <v>5260764000</v>
      </c>
      <c r="J25" s="9" t="s">
        <v>16</v>
      </c>
      <c r="K25" s="9" t="s">
        <v>17</v>
      </c>
      <c r="L25" s="9" t="s">
        <v>32</v>
      </c>
    </row>
    <row r="26" spans="2:12" s="2" customFormat="1" ht="57" x14ac:dyDescent="0.2">
      <c r="B26" s="9" t="s">
        <v>33</v>
      </c>
      <c r="C26" s="36" t="s">
        <v>34</v>
      </c>
      <c r="D26" s="37" t="s">
        <v>31</v>
      </c>
      <c r="E26" s="9" t="s">
        <v>96</v>
      </c>
      <c r="F26" s="9" t="s">
        <v>38</v>
      </c>
      <c r="G26" s="12" t="s">
        <v>22</v>
      </c>
      <c r="H26" s="13">
        <v>200000000</v>
      </c>
      <c r="I26" s="13">
        <f>+H26</f>
        <v>200000000</v>
      </c>
      <c r="J26" s="9" t="s">
        <v>27</v>
      </c>
      <c r="K26" s="9"/>
      <c r="L26" s="9" t="s">
        <v>35</v>
      </c>
    </row>
    <row r="27" spans="2:12" s="2" customFormat="1" ht="42.75" x14ac:dyDescent="0.2">
      <c r="B27" s="27">
        <v>8686131504</v>
      </c>
      <c r="C27" s="28" t="s">
        <v>133</v>
      </c>
      <c r="D27" s="11" t="s">
        <v>31</v>
      </c>
      <c r="E27" s="12" t="s">
        <v>96</v>
      </c>
      <c r="F27" s="14" t="s">
        <v>28</v>
      </c>
      <c r="G27" s="12" t="s">
        <v>22</v>
      </c>
      <c r="H27" s="13">
        <v>58586014</v>
      </c>
      <c r="I27" s="13">
        <v>58586014</v>
      </c>
      <c r="J27" s="12" t="s">
        <v>16</v>
      </c>
      <c r="K27" s="12" t="s">
        <v>17</v>
      </c>
      <c r="L27" s="12" t="s">
        <v>131</v>
      </c>
    </row>
    <row r="28" spans="2:12" s="2" customFormat="1" ht="71.25" x14ac:dyDescent="0.2">
      <c r="B28" s="44" t="s">
        <v>245</v>
      </c>
      <c r="C28" s="45" t="s">
        <v>246</v>
      </c>
      <c r="D28" s="46" t="s">
        <v>92</v>
      </c>
      <c r="E28" s="47" t="s">
        <v>193</v>
      </c>
      <c r="F28" s="48" t="s">
        <v>247</v>
      </c>
      <c r="G28" s="47" t="s">
        <v>132</v>
      </c>
      <c r="H28" s="49">
        <v>612093511</v>
      </c>
      <c r="I28" s="49">
        <v>612093511</v>
      </c>
      <c r="J28" s="47" t="s">
        <v>16</v>
      </c>
      <c r="K28" s="47" t="s">
        <v>17</v>
      </c>
      <c r="L28" s="47" t="s">
        <v>131</v>
      </c>
    </row>
    <row r="29" spans="2:12" s="2" customFormat="1" ht="71.25" x14ac:dyDescent="0.2">
      <c r="B29" s="9">
        <v>72101509</v>
      </c>
      <c r="C29" s="10" t="s">
        <v>80</v>
      </c>
      <c r="D29" s="11" t="s">
        <v>45</v>
      </c>
      <c r="E29" s="9" t="s">
        <v>183</v>
      </c>
      <c r="F29" s="12" t="s">
        <v>106</v>
      </c>
      <c r="G29" s="12" t="s">
        <v>22</v>
      </c>
      <c r="H29" s="13">
        <v>13600000</v>
      </c>
      <c r="I29" s="13">
        <f>+H29</f>
        <v>13600000</v>
      </c>
      <c r="J29" s="14" t="s">
        <v>11</v>
      </c>
      <c r="K29" s="14" t="s">
        <v>11</v>
      </c>
      <c r="L29" s="9" t="s">
        <v>37</v>
      </c>
    </row>
    <row r="30" spans="2:12" s="2" customFormat="1" ht="57" x14ac:dyDescent="0.2">
      <c r="B30" s="9">
        <v>72103302</v>
      </c>
      <c r="C30" s="15" t="s">
        <v>81</v>
      </c>
      <c r="D30" s="11" t="s">
        <v>26</v>
      </c>
      <c r="E30" s="9" t="s">
        <v>96</v>
      </c>
      <c r="F30" s="12" t="s">
        <v>106</v>
      </c>
      <c r="G30" s="12" t="s">
        <v>22</v>
      </c>
      <c r="H30" s="13">
        <v>69800000</v>
      </c>
      <c r="I30" s="13">
        <f>+H30</f>
        <v>69800000</v>
      </c>
      <c r="J30" s="14" t="s">
        <v>11</v>
      </c>
      <c r="K30" s="14" t="s">
        <v>11</v>
      </c>
      <c r="L30" s="9" t="s">
        <v>37</v>
      </c>
    </row>
    <row r="31" spans="2:12" s="2" customFormat="1" ht="57" x14ac:dyDescent="0.2">
      <c r="B31" s="9">
        <v>72101506</v>
      </c>
      <c r="C31" s="15" t="s">
        <v>82</v>
      </c>
      <c r="D31" s="9" t="s">
        <v>31</v>
      </c>
      <c r="E31" s="9" t="s">
        <v>96</v>
      </c>
      <c r="F31" s="12" t="s">
        <v>28</v>
      </c>
      <c r="G31" s="12" t="s">
        <v>22</v>
      </c>
      <c r="H31" s="13">
        <v>22556900</v>
      </c>
      <c r="I31" s="13">
        <f t="shared" ref="I31:I40" si="0">+H31</f>
        <v>22556900</v>
      </c>
      <c r="J31" s="14" t="s">
        <v>11</v>
      </c>
      <c r="K31" s="14" t="s">
        <v>11</v>
      </c>
      <c r="L31" s="9" t="s">
        <v>37</v>
      </c>
    </row>
    <row r="32" spans="2:12" s="2" customFormat="1" ht="57" x14ac:dyDescent="0.2">
      <c r="B32" s="9">
        <v>73152108</v>
      </c>
      <c r="C32" s="15" t="s">
        <v>83</v>
      </c>
      <c r="D32" s="11" t="s">
        <v>71</v>
      </c>
      <c r="E32" s="9" t="s">
        <v>183</v>
      </c>
      <c r="F32" s="12" t="s">
        <v>106</v>
      </c>
      <c r="G32" s="12" t="s">
        <v>22</v>
      </c>
      <c r="H32" s="13">
        <v>15800000</v>
      </c>
      <c r="I32" s="13">
        <f t="shared" si="0"/>
        <v>15800000</v>
      </c>
      <c r="J32" s="14" t="s">
        <v>11</v>
      </c>
      <c r="K32" s="14" t="s">
        <v>11</v>
      </c>
      <c r="L32" s="9" t="s">
        <v>37</v>
      </c>
    </row>
    <row r="33" spans="2:13" s="2" customFormat="1" ht="57" x14ac:dyDescent="0.2">
      <c r="B33" s="9">
        <v>72102900</v>
      </c>
      <c r="C33" s="15" t="s">
        <v>84</v>
      </c>
      <c r="D33" s="11" t="s">
        <v>26</v>
      </c>
      <c r="E33" s="9" t="s">
        <v>96</v>
      </c>
      <c r="F33" s="12" t="s">
        <v>106</v>
      </c>
      <c r="G33" s="12" t="s">
        <v>22</v>
      </c>
      <c r="H33" s="13">
        <v>31000000</v>
      </c>
      <c r="I33" s="13">
        <f t="shared" si="0"/>
        <v>31000000</v>
      </c>
      <c r="J33" s="14" t="s">
        <v>11</v>
      </c>
      <c r="K33" s="14" t="s">
        <v>11</v>
      </c>
      <c r="L33" s="9" t="s">
        <v>37</v>
      </c>
    </row>
    <row r="34" spans="2:13" s="2" customFormat="1" ht="57" x14ac:dyDescent="0.2">
      <c r="B34" s="9">
        <v>72101506</v>
      </c>
      <c r="C34" s="15" t="s">
        <v>85</v>
      </c>
      <c r="D34" s="9" t="s">
        <v>31</v>
      </c>
      <c r="E34" s="9" t="s">
        <v>96</v>
      </c>
      <c r="F34" s="12" t="s">
        <v>28</v>
      </c>
      <c r="G34" s="12" t="s">
        <v>22</v>
      </c>
      <c r="H34" s="13">
        <v>23560077</v>
      </c>
      <c r="I34" s="13">
        <f t="shared" si="0"/>
        <v>23560077</v>
      </c>
      <c r="J34" s="14" t="s">
        <v>11</v>
      </c>
      <c r="K34" s="14" t="s">
        <v>11</v>
      </c>
      <c r="L34" s="9" t="s">
        <v>37</v>
      </c>
    </row>
    <row r="35" spans="2:13" s="2" customFormat="1" ht="57" x14ac:dyDescent="0.2">
      <c r="B35" s="9">
        <v>72101506</v>
      </c>
      <c r="C35" s="15" t="s">
        <v>86</v>
      </c>
      <c r="D35" s="11" t="s">
        <v>71</v>
      </c>
      <c r="E35" s="9" t="s">
        <v>166</v>
      </c>
      <c r="F35" s="12" t="s">
        <v>106</v>
      </c>
      <c r="G35" s="12" t="s">
        <v>22</v>
      </c>
      <c r="H35" s="13">
        <v>7800000</v>
      </c>
      <c r="I35" s="13">
        <f t="shared" si="0"/>
        <v>7800000</v>
      </c>
      <c r="J35" s="14" t="s">
        <v>11</v>
      </c>
      <c r="K35" s="14" t="s">
        <v>11</v>
      </c>
      <c r="L35" s="9" t="s">
        <v>37</v>
      </c>
    </row>
    <row r="36" spans="2:13" s="2" customFormat="1" ht="57" x14ac:dyDescent="0.2">
      <c r="B36" s="9">
        <v>72101509</v>
      </c>
      <c r="C36" s="15" t="s">
        <v>244</v>
      </c>
      <c r="D36" s="9" t="s">
        <v>92</v>
      </c>
      <c r="E36" s="9" t="s">
        <v>102</v>
      </c>
      <c r="F36" s="12" t="s">
        <v>106</v>
      </c>
      <c r="G36" s="12" t="s">
        <v>22</v>
      </c>
      <c r="H36" s="13">
        <v>7500000</v>
      </c>
      <c r="I36" s="13">
        <v>7500000</v>
      </c>
      <c r="J36" s="14" t="s">
        <v>11</v>
      </c>
      <c r="K36" s="14" t="s">
        <v>11</v>
      </c>
      <c r="L36" s="9" t="s">
        <v>37</v>
      </c>
      <c r="M36" s="40"/>
    </row>
    <row r="37" spans="2:13" s="2" customFormat="1" ht="57" x14ac:dyDescent="0.2">
      <c r="B37" s="9">
        <v>55101504</v>
      </c>
      <c r="C37" s="15" t="s">
        <v>87</v>
      </c>
      <c r="D37" s="9" t="s">
        <v>198</v>
      </c>
      <c r="E37" s="9" t="s">
        <v>102</v>
      </c>
      <c r="F37" s="12" t="s">
        <v>28</v>
      </c>
      <c r="G37" s="12" t="s">
        <v>22</v>
      </c>
      <c r="H37" s="13">
        <v>5900000</v>
      </c>
      <c r="I37" s="13">
        <f t="shared" si="0"/>
        <v>5900000</v>
      </c>
      <c r="J37" s="14" t="s">
        <v>11</v>
      </c>
      <c r="K37" s="14" t="s">
        <v>11</v>
      </c>
      <c r="L37" s="9" t="s">
        <v>37</v>
      </c>
    </row>
    <row r="38" spans="2:13" s="2" customFormat="1" ht="57" x14ac:dyDescent="0.2">
      <c r="B38" s="9">
        <v>72151003</v>
      </c>
      <c r="C38" s="15" t="s">
        <v>88</v>
      </c>
      <c r="D38" s="11" t="s">
        <v>45</v>
      </c>
      <c r="E38" s="9" t="s">
        <v>126</v>
      </c>
      <c r="F38" s="12" t="s">
        <v>106</v>
      </c>
      <c r="G38" s="12" t="s">
        <v>22</v>
      </c>
      <c r="H38" s="13">
        <v>31900000</v>
      </c>
      <c r="I38" s="13">
        <f t="shared" si="0"/>
        <v>31900000</v>
      </c>
      <c r="J38" s="14" t="s">
        <v>11</v>
      </c>
      <c r="K38" s="14" t="s">
        <v>11</v>
      </c>
      <c r="L38" s="9" t="s">
        <v>37</v>
      </c>
    </row>
    <row r="39" spans="2:13" s="2" customFormat="1" ht="57" x14ac:dyDescent="0.2">
      <c r="B39" s="9">
        <v>76121904</v>
      </c>
      <c r="C39" s="15" t="s">
        <v>89</v>
      </c>
      <c r="D39" s="11" t="s">
        <v>26</v>
      </c>
      <c r="E39" s="9" t="s">
        <v>125</v>
      </c>
      <c r="F39" s="12" t="s">
        <v>106</v>
      </c>
      <c r="G39" s="12" t="s">
        <v>22</v>
      </c>
      <c r="H39" s="13">
        <v>5900000</v>
      </c>
      <c r="I39" s="13">
        <f t="shared" si="0"/>
        <v>5900000</v>
      </c>
      <c r="J39" s="14" t="s">
        <v>11</v>
      </c>
      <c r="K39" s="14" t="s">
        <v>11</v>
      </c>
      <c r="L39" s="9" t="s">
        <v>37</v>
      </c>
    </row>
    <row r="40" spans="2:13" s="2" customFormat="1" ht="57" x14ac:dyDescent="0.2">
      <c r="B40" s="9">
        <v>72101506</v>
      </c>
      <c r="C40" s="15" t="s">
        <v>90</v>
      </c>
      <c r="D40" s="9" t="s">
        <v>196</v>
      </c>
      <c r="E40" s="9" t="s">
        <v>102</v>
      </c>
      <c r="F40" s="12" t="s">
        <v>106</v>
      </c>
      <c r="G40" s="12" t="s">
        <v>22</v>
      </c>
      <c r="H40" s="13">
        <v>2500000</v>
      </c>
      <c r="I40" s="13">
        <f t="shared" si="0"/>
        <v>2500000</v>
      </c>
      <c r="J40" s="14" t="s">
        <v>11</v>
      </c>
      <c r="K40" s="14" t="s">
        <v>11</v>
      </c>
      <c r="L40" s="9" t="s">
        <v>37</v>
      </c>
    </row>
    <row r="41" spans="2:13" s="2" customFormat="1" ht="57" x14ac:dyDescent="0.2">
      <c r="B41" s="9">
        <v>73152108</v>
      </c>
      <c r="C41" s="15" t="s">
        <v>91</v>
      </c>
      <c r="D41" s="9" t="s">
        <v>47</v>
      </c>
      <c r="E41" s="9" t="s">
        <v>102</v>
      </c>
      <c r="F41" s="12" t="s">
        <v>106</v>
      </c>
      <c r="G41" s="12" t="s">
        <v>22</v>
      </c>
      <c r="H41" s="13">
        <v>30000000</v>
      </c>
      <c r="I41" s="13">
        <f>+H41</f>
        <v>30000000</v>
      </c>
      <c r="J41" s="14" t="s">
        <v>11</v>
      </c>
      <c r="K41" s="14" t="s">
        <v>11</v>
      </c>
      <c r="L41" s="9" t="s">
        <v>37</v>
      </c>
    </row>
    <row r="42" spans="2:13" s="2" customFormat="1" ht="42.75" x14ac:dyDescent="0.2">
      <c r="B42" s="9">
        <v>80131500</v>
      </c>
      <c r="C42" s="15" t="s">
        <v>155</v>
      </c>
      <c r="D42" s="9" t="s">
        <v>23</v>
      </c>
      <c r="E42" s="9" t="s">
        <v>100</v>
      </c>
      <c r="F42" s="14" t="s">
        <v>28</v>
      </c>
      <c r="G42" s="12" t="s">
        <v>22</v>
      </c>
      <c r="H42" s="13">
        <v>11688744371</v>
      </c>
      <c r="I42" s="13">
        <f t="shared" ref="I42" si="1">+H42</f>
        <v>11688744371</v>
      </c>
      <c r="J42" s="16" t="s">
        <v>14</v>
      </c>
      <c r="K42" s="9" t="s">
        <v>15</v>
      </c>
      <c r="L42" s="9" t="s">
        <v>46</v>
      </c>
    </row>
    <row r="43" spans="2:13" s="2" customFormat="1" ht="102" customHeight="1" x14ac:dyDescent="0.2">
      <c r="B43" s="29" t="s">
        <v>43</v>
      </c>
      <c r="C43" s="17" t="s">
        <v>44</v>
      </c>
      <c r="D43" s="30" t="s">
        <v>45</v>
      </c>
      <c r="E43" s="29" t="s">
        <v>99</v>
      </c>
      <c r="F43" s="29" t="s">
        <v>107</v>
      </c>
      <c r="G43" s="12" t="s">
        <v>22</v>
      </c>
      <c r="H43" s="13" t="s">
        <v>11</v>
      </c>
      <c r="I43" s="13" t="s">
        <v>11</v>
      </c>
      <c r="J43" s="29" t="s">
        <v>11</v>
      </c>
      <c r="K43" s="29" t="s">
        <v>11</v>
      </c>
      <c r="L43" s="29" t="s">
        <v>46</v>
      </c>
    </row>
    <row r="44" spans="2:13" s="2" customFormat="1" ht="42.75" x14ac:dyDescent="0.2">
      <c r="B44" s="29" t="s">
        <v>49</v>
      </c>
      <c r="C44" s="17" t="s">
        <v>50</v>
      </c>
      <c r="D44" s="30" t="s">
        <v>45</v>
      </c>
      <c r="E44" s="29" t="s">
        <v>100</v>
      </c>
      <c r="F44" s="14" t="s">
        <v>28</v>
      </c>
      <c r="G44" s="12" t="s">
        <v>22</v>
      </c>
      <c r="H44" s="13" t="s">
        <v>11</v>
      </c>
      <c r="I44" s="13" t="s">
        <v>11</v>
      </c>
      <c r="J44" s="29" t="s">
        <v>11</v>
      </c>
      <c r="K44" s="29" t="s">
        <v>11</v>
      </c>
      <c r="L44" s="29" t="s">
        <v>46</v>
      </c>
    </row>
    <row r="45" spans="2:13" s="2" customFormat="1" ht="71.25" x14ac:dyDescent="0.2">
      <c r="B45" s="29" t="s">
        <v>48</v>
      </c>
      <c r="C45" s="17" t="s">
        <v>203</v>
      </c>
      <c r="D45" s="30" t="s">
        <v>225</v>
      </c>
      <c r="E45" s="29" t="s">
        <v>226</v>
      </c>
      <c r="F45" s="12" t="s">
        <v>227</v>
      </c>
      <c r="G45" s="12" t="s">
        <v>22</v>
      </c>
      <c r="H45" s="13">
        <v>1832478869.2040801</v>
      </c>
      <c r="I45" s="13">
        <v>106052228</v>
      </c>
      <c r="J45" s="29" t="s">
        <v>19</v>
      </c>
      <c r="K45" s="29" t="s">
        <v>36</v>
      </c>
      <c r="L45" s="29" t="s">
        <v>46</v>
      </c>
      <c r="M45" s="31"/>
    </row>
    <row r="46" spans="2:13" s="2" customFormat="1" ht="42.75" x14ac:dyDescent="0.2">
      <c r="B46" s="9">
        <v>81141504</v>
      </c>
      <c r="C46" s="15" t="s">
        <v>52</v>
      </c>
      <c r="D46" s="9" t="s">
        <v>71</v>
      </c>
      <c r="E46" s="9" t="s">
        <v>101</v>
      </c>
      <c r="F46" s="12" t="s">
        <v>106</v>
      </c>
      <c r="G46" s="12" t="s">
        <v>22</v>
      </c>
      <c r="H46" s="13">
        <v>23482667</v>
      </c>
      <c r="I46" s="13">
        <v>23482667</v>
      </c>
      <c r="J46" s="16" t="s">
        <v>16</v>
      </c>
      <c r="K46" s="9" t="s">
        <v>17</v>
      </c>
      <c r="L46" s="9" t="s">
        <v>51</v>
      </c>
    </row>
    <row r="47" spans="2:13" s="2" customFormat="1" ht="57" x14ac:dyDescent="0.2">
      <c r="B47" s="9">
        <v>82101504</v>
      </c>
      <c r="C47" s="15" t="s">
        <v>104</v>
      </c>
      <c r="D47" s="9" t="s">
        <v>23</v>
      </c>
      <c r="E47" s="9" t="s">
        <v>96</v>
      </c>
      <c r="F47" s="14" t="s">
        <v>28</v>
      </c>
      <c r="G47" s="12" t="s">
        <v>22</v>
      </c>
      <c r="H47" s="13">
        <v>105000000</v>
      </c>
      <c r="I47" s="13">
        <v>105000000</v>
      </c>
      <c r="J47" s="16" t="s">
        <v>16</v>
      </c>
      <c r="K47" s="9" t="s">
        <v>11</v>
      </c>
      <c r="L47" s="9" t="s">
        <v>53</v>
      </c>
    </row>
    <row r="48" spans="2:13" s="2" customFormat="1" ht="42.75" x14ac:dyDescent="0.2">
      <c r="B48" s="9">
        <v>82101504</v>
      </c>
      <c r="C48" s="15" t="s">
        <v>105</v>
      </c>
      <c r="D48" s="11" t="s">
        <v>26</v>
      </c>
      <c r="E48" s="9" t="s">
        <v>96</v>
      </c>
      <c r="F48" s="12" t="s">
        <v>106</v>
      </c>
      <c r="G48" s="12" t="s">
        <v>22</v>
      </c>
      <c r="H48" s="13">
        <v>15000000</v>
      </c>
      <c r="I48" s="13">
        <v>15000000</v>
      </c>
      <c r="J48" s="16" t="s">
        <v>16</v>
      </c>
      <c r="K48" s="9" t="s">
        <v>11</v>
      </c>
      <c r="L48" s="9" t="s">
        <v>53</v>
      </c>
    </row>
    <row r="49" spans="2:13" s="2" customFormat="1" ht="42.75" x14ac:dyDescent="0.2">
      <c r="B49" s="12" t="s">
        <v>56</v>
      </c>
      <c r="C49" s="17" t="s">
        <v>134</v>
      </c>
      <c r="D49" s="30" t="s">
        <v>45</v>
      </c>
      <c r="E49" s="12" t="s">
        <v>100</v>
      </c>
      <c r="F49" s="9" t="s">
        <v>38</v>
      </c>
      <c r="G49" s="12" t="s">
        <v>22</v>
      </c>
      <c r="H49" s="13">
        <v>2400000000</v>
      </c>
      <c r="I49" s="13">
        <v>1200000000</v>
      </c>
      <c r="J49" s="12" t="s">
        <v>36</v>
      </c>
      <c r="K49" s="12" t="s">
        <v>54</v>
      </c>
      <c r="L49" s="12" t="s">
        <v>55</v>
      </c>
    </row>
    <row r="50" spans="2:13" s="2" customFormat="1" ht="105.75" customHeight="1" x14ac:dyDescent="0.2">
      <c r="B50" s="29">
        <v>43233201</v>
      </c>
      <c r="C50" s="17" t="s">
        <v>241</v>
      </c>
      <c r="D50" s="30" t="s">
        <v>225</v>
      </c>
      <c r="E50" s="29" t="s">
        <v>242</v>
      </c>
      <c r="F50" s="12" t="s">
        <v>106</v>
      </c>
      <c r="G50" s="12" t="s">
        <v>22</v>
      </c>
      <c r="H50" s="13">
        <v>10404240</v>
      </c>
      <c r="I50" s="13">
        <v>10404240</v>
      </c>
      <c r="J50" s="29" t="s">
        <v>16</v>
      </c>
      <c r="K50" s="29" t="s">
        <v>17</v>
      </c>
      <c r="L50" s="29" t="s">
        <v>57</v>
      </c>
      <c r="M50" s="40"/>
    </row>
    <row r="51" spans="2:13" s="2" customFormat="1" ht="57" x14ac:dyDescent="0.2">
      <c r="B51" s="9">
        <v>90121502</v>
      </c>
      <c r="C51" s="17" t="s">
        <v>58</v>
      </c>
      <c r="D51" s="9" t="s">
        <v>198</v>
      </c>
      <c r="E51" s="9" t="s">
        <v>100</v>
      </c>
      <c r="F51" s="9" t="s">
        <v>204</v>
      </c>
      <c r="G51" s="12" t="s">
        <v>22</v>
      </c>
      <c r="H51" s="13">
        <v>1064443848</v>
      </c>
      <c r="I51" s="13">
        <v>62502312</v>
      </c>
      <c r="J51" s="12" t="s">
        <v>14</v>
      </c>
      <c r="K51" s="12" t="s">
        <v>205</v>
      </c>
      <c r="L51" s="9" t="s">
        <v>206</v>
      </c>
      <c r="M51" s="31"/>
    </row>
    <row r="52" spans="2:13" s="2" customFormat="1" ht="85.5" x14ac:dyDescent="0.2">
      <c r="B52" s="9">
        <v>43233201</v>
      </c>
      <c r="C52" s="15" t="s">
        <v>59</v>
      </c>
      <c r="D52" s="12" t="s">
        <v>47</v>
      </c>
      <c r="E52" s="9" t="s">
        <v>101</v>
      </c>
      <c r="F52" s="12" t="s">
        <v>106</v>
      </c>
      <c r="G52" s="12" t="s">
        <v>22</v>
      </c>
      <c r="H52" s="13">
        <v>22104987</v>
      </c>
      <c r="I52" s="13">
        <v>22104987</v>
      </c>
      <c r="J52" s="12" t="s">
        <v>16</v>
      </c>
      <c r="K52" s="12" t="s">
        <v>17</v>
      </c>
      <c r="L52" s="12" t="s">
        <v>60</v>
      </c>
    </row>
    <row r="53" spans="2:13" s="2" customFormat="1" ht="71.25" x14ac:dyDescent="0.2">
      <c r="B53" s="9">
        <v>44103206</v>
      </c>
      <c r="C53" s="17" t="s">
        <v>61</v>
      </c>
      <c r="D53" s="12" t="s">
        <v>198</v>
      </c>
      <c r="E53" s="19" t="s">
        <v>102</v>
      </c>
      <c r="F53" s="12" t="s">
        <v>106</v>
      </c>
      <c r="G53" s="12" t="s">
        <v>22</v>
      </c>
      <c r="H53" s="13">
        <v>50627292</v>
      </c>
      <c r="I53" s="13">
        <v>50627292</v>
      </c>
      <c r="J53" s="12" t="s">
        <v>16</v>
      </c>
      <c r="K53" s="12" t="s">
        <v>17</v>
      </c>
      <c r="L53" s="12" t="s">
        <v>62</v>
      </c>
    </row>
    <row r="54" spans="2:13" s="2" customFormat="1" ht="142.5" x14ac:dyDescent="0.2">
      <c r="B54" s="12" t="s">
        <v>188</v>
      </c>
      <c r="C54" s="17" t="s">
        <v>187</v>
      </c>
      <c r="D54" s="11" t="s">
        <v>47</v>
      </c>
      <c r="E54" s="18" t="s">
        <v>124</v>
      </c>
      <c r="F54" s="9" t="s">
        <v>186</v>
      </c>
      <c r="G54" s="12" t="s">
        <v>22</v>
      </c>
      <c r="H54" s="13">
        <v>84261168</v>
      </c>
      <c r="I54" s="13">
        <v>84261168</v>
      </c>
      <c r="J54" s="12" t="s">
        <v>16</v>
      </c>
      <c r="K54" s="12" t="s">
        <v>17</v>
      </c>
      <c r="L54" s="9" t="s">
        <v>63</v>
      </c>
    </row>
    <row r="55" spans="2:13" s="2" customFormat="1" ht="85.5" x14ac:dyDescent="0.2">
      <c r="B55" s="12" t="s">
        <v>64</v>
      </c>
      <c r="C55" s="17" t="s">
        <v>65</v>
      </c>
      <c r="D55" s="11" t="s">
        <v>45</v>
      </c>
      <c r="E55" s="19" t="s">
        <v>166</v>
      </c>
      <c r="F55" s="12" t="s">
        <v>106</v>
      </c>
      <c r="G55" s="12" t="s">
        <v>22</v>
      </c>
      <c r="H55" s="13">
        <v>34913628</v>
      </c>
      <c r="I55" s="13">
        <f t="shared" ref="I55:I58" si="2">+H55</f>
        <v>34913628</v>
      </c>
      <c r="J55" s="12" t="s">
        <v>16</v>
      </c>
      <c r="K55" s="12" t="s">
        <v>17</v>
      </c>
      <c r="L55" s="9" t="s">
        <v>63</v>
      </c>
    </row>
    <row r="56" spans="2:13" s="2" customFormat="1" ht="85.5" x14ac:dyDescent="0.2">
      <c r="B56" s="12" t="s">
        <v>66</v>
      </c>
      <c r="C56" s="17" t="s">
        <v>67</v>
      </c>
      <c r="D56" s="11" t="s">
        <v>45</v>
      </c>
      <c r="E56" s="19" t="s">
        <v>166</v>
      </c>
      <c r="F56" s="9" t="s">
        <v>38</v>
      </c>
      <c r="G56" s="12" t="s">
        <v>22</v>
      </c>
      <c r="H56" s="13">
        <v>299998000</v>
      </c>
      <c r="I56" s="13">
        <f t="shared" si="2"/>
        <v>299998000</v>
      </c>
      <c r="J56" s="12" t="s">
        <v>16</v>
      </c>
      <c r="K56" s="12" t="s">
        <v>17</v>
      </c>
      <c r="L56" s="9" t="s">
        <v>63</v>
      </c>
    </row>
    <row r="57" spans="2:13" s="2" customFormat="1" ht="85.5" x14ac:dyDescent="0.2">
      <c r="B57" s="12" t="s">
        <v>68</v>
      </c>
      <c r="C57" s="17" t="s">
        <v>69</v>
      </c>
      <c r="D57" s="12" t="s">
        <v>23</v>
      </c>
      <c r="E57" s="19" t="s">
        <v>126</v>
      </c>
      <c r="F57" s="9" t="s">
        <v>28</v>
      </c>
      <c r="G57" s="12" t="s">
        <v>22</v>
      </c>
      <c r="H57" s="13">
        <v>890168000</v>
      </c>
      <c r="I57" s="13">
        <v>890168000</v>
      </c>
      <c r="J57" s="12" t="s">
        <v>16</v>
      </c>
      <c r="K57" s="12" t="s">
        <v>17</v>
      </c>
      <c r="L57" s="9" t="s">
        <v>63</v>
      </c>
    </row>
    <row r="58" spans="2:13" s="2" customFormat="1" ht="99.75" x14ac:dyDescent="0.2">
      <c r="B58" s="12" t="s">
        <v>70</v>
      </c>
      <c r="C58" s="17" t="s">
        <v>189</v>
      </c>
      <c r="D58" s="11" t="s">
        <v>47</v>
      </c>
      <c r="E58" s="19" t="s">
        <v>124</v>
      </c>
      <c r="F58" s="12" t="s">
        <v>106</v>
      </c>
      <c r="G58" s="12" t="s">
        <v>22</v>
      </c>
      <c r="H58" s="13">
        <v>119163189</v>
      </c>
      <c r="I58" s="13">
        <f t="shared" si="2"/>
        <v>119163189</v>
      </c>
      <c r="J58" s="12" t="s">
        <v>16</v>
      </c>
      <c r="K58" s="12" t="s">
        <v>17</v>
      </c>
      <c r="L58" s="9" t="s">
        <v>63</v>
      </c>
    </row>
    <row r="59" spans="2:13" s="2" customFormat="1" ht="85.5" x14ac:dyDescent="0.2">
      <c r="B59" s="12" t="s">
        <v>72</v>
      </c>
      <c r="C59" s="17" t="s">
        <v>73</v>
      </c>
      <c r="D59" s="12" t="s">
        <v>47</v>
      </c>
      <c r="E59" s="19" t="s">
        <v>101</v>
      </c>
      <c r="F59" s="12" t="s">
        <v>106</v>
      </c>
      <c r="G59" s="12" t="s">
        <v>22</v>
      </c>
      <c r="H59" s="13">
        <v>14999532</v>
      </c>
      <c r="I59" s="13">
        <f>+H59</f>
        <v>14999532</v>
      </c>
      <c r="J59" s="12" t="s">
        <v>16</v>
      </c>
      <c r="K59" s="12" t="s">
        <v>17</v>
      </c>
      <c r="L59" s="9" t="s">
        <v>63</v>
      </c>
    </row>
    <row r="60" spans="2:13" s="2" customFormat="1" ht="85.5" x14ac:dyDescent="0.2">
      <c r="B60" s="12" t="s">
        <v>74</v>
      </c>
      <c r="C60" s="17" t="s">
        <v>75</v>
      </c>
      <c r="D60" s="12" t="s">
        <v>47</v>
      </c>
      <c r="E60" s="19" t="s">
        <v>101</v>
      </c>
      <c r="F60" s="12" t="s">
        <v>106</v>
      </c>
      <c r="G60" s="12" t="s">
        <v>22</v>
      </c>
      <c r="H60" s="13">
        <v>59999591</v>
      </c>
      <c r="I60" s="13">
        <v>59999591</v>
      </c>
      <c r="J60" s="12" t="s">
        <v>16</v>
      </c>
      <c r="K60" s="12" t="s">
        <v>17</v>
      </c>
      <c r="L60" s="9" t="s">
        <v>63</v>
      </c>
    </row>
    <row r="61" spans="2:13" s="2" customFormat="1" ht="103.5" customHeight="1" x14ac:dyDescent="0.2">
      <c r="B61" s="12">
        <v>93141506</v>
      </c>
      <c r="C61" s="17" t="s">
        <v>97</v>
      </c>
      <c r="D61" s="12" t="s">
        <v>23</v>
      </c>
      <c r="E61" s="19" t="s">
        <v>96</v>
      </c>
      <c r="F61" s="14" t="s">
        <v>28</v>
      </c>
      <c r="G61" s="12" t="s">
        <v>22</v>
      </c>
      <c r="H61" s="13">
        <v>2866452570</v>
      </c>
      <c r="I61" s="13">
        <v>2866452570</v>
      </c>
      <c r="J61" s="12" t="s">
        <v>16</v>
      </c>
      <c r="K61" s="12" t="s">
        <v>17</v>
      </c>
      <c r="L61" s="9" t="s">
        <v>63</v>
      </c>
    </row>
    <row r="62" spans="2:13" s="2" customFormat="1" ht="42.75" x14ac:dyDescent="0.2">
      <c r="B62" s="12">
        <v>86101705</v>
      </c>
      <c r="C62" s="17" t="s">
        <v>39</v>
      </c>
      <c r="D62" s="12" t="s">
        <v>45</v>
      </c>
      <c r="E62" s="19" t="s">
        <v>93</v>
      </c>
      <c r="F62" s="9" t="s">
        <v>38</v>
      </c>
      <c r="G62" s="12" t="s">
        <v>22</v>
      </c>
      <c r="H62" s="13">
        <v>721779710</v>
      </c>
      <c r="I62" s="13">
        <f>H62</f>
        <v>721779710</v>
      </c>
      <c r="J62" s="12" t="s">
        <v>16</v>
      </c>
      <c r="K62" s="12" t="s">
        <v>17</v>
      </c>
      <c r="L62" s="12" t="s">
        <v>40</v>
      </c>
    </row>
    <row r="63" spans="2:13" s="2" customFormat="1" ht="71.25" x14ac:dyDescent="0.2">
      <c r="B63" s="12" t="s">
        <v>41</v>
      </c>
      <c r="C63" s="17" t="s">
        <v>135</v>
      </c>
      <c r="D63" s="12" t="s">
        <v>23</v>
      </c>
      <c r="E63" s="19" t="s">
        <v>99</v>
      </c>
      <c r="F63" s="12" t="s">
        <v>28</v>
      </c>
      <c r="G63" s="12" t="s">
        <v>22</v>
      </c>
      <c r="H63" s="13">
        <v>2278220290</v>
      </c>
      <c r="I63" s="13">
        <f>H63</f>
        <v>2278220290</v>
      </c>
      <c r="J63" s="12" t="s">
        <v>16</v>
      </c>
      <c r="K63" s="12" t="s">
        <v>17</v>
      </c>
      <c r="L63" s="12" t="s">
        <v>42</v>
      </c>
    </row>
    <row r="64" spans="2:13" s="2" customFormat="1" ht="71.25" x14ac:dyDescent="0.2">
      <c r="B64" s="20" t="s">
        <v>127</v>
      </c>
      <c r="C64" s="21" t="s">
        <v>128</v>
      </c>
      <c r="D64" s="20" t="s">
        <v>23</v>
      </c>
      <c r="E64" s="20" t="s">
        <v>129</v>
      </c>
      <c r="F64" s="22" t="s">
        <v>28</v>
      </c>
      <c r="G64" s="20" t="s">
        <v>22</v>
      </c>
      <c r="H64" s="23">
        <v>3338000400</v>
      </c>
      <c r="I64" s="23">
        <v>3338000400</v>
      </c>
      <c r="J64" s="12" t="s">
        <v>27</v>
      </c>
      <c r="K64" s="12" t="s">
        <v>11</v>
      </c>
      <c r="L64" s="12" t="s">
        <v>130</v>
      </c>
    </row>
    <row r="65" spans="2:12" s="2" customFormat="1" ht="42.75" x14ac:dyDescent="0.2">
      <c r="B65" s="12">
        <v>80131500</v>
      </c>
      <c r="C65" s="17" t="s">
        <v>138</v>
      </c>
      <c r="D65" s="11" t="s">
        <v>26</v>
      </c>
      <c r="E65" s="12" t="s">
        <v>136</v>
      </c>
      <c r="F65" s="14" t="s">
        <v>28</v>
      </c>
      <c r="G65" s="12" t="s">
        <v>22</v>
      </c>
      <c r="H65" s="13">
        <v>2129933448</v>
      </c>
      <c r="I65" s="13">
        <v>2129933448</v>
      </c>
      <c r="J65" s="12" t="s">
        <v>27</v>
      </c>
      <c r="K65" s="12" t="s">
        <v>17</v>
      </c>
      <c r="L65" s="12" t="s">
        <v>137</v>
      </c>
    </row>
    <row r="66" spans="2:12" s="2" customFormat="1" ht="114" x14ac:dyDescent="0.2">
      <c r="B66" s="12" t="s">
        <v>142</v>
      </c>
      <c r="C66" s="17" t="s">
        <v>139</v>
      </c>
      <c r="D66" s="12" t="s">
        <v>23</v>
      </c>
      <c r="E66" s="12" t="s">
        <v>140</v>
      </c>
      <c r="F66" s="14" t="s">
        <v>28</v>
      </c>
      <c r="G66" s="12" t="s">
        <v>22</v>
      </c>
      <c r="H66" s="13">
        <v>3622577458</v>
      </c>
      <c r="I66" s="13">
        <v>3622577458</v>
      </c>
      <c r="J66" s="12" t="s">
        <v>27</v>
      </c>
      <c r="K66" s="12" t="s">
        <v>17</v>
      </c>
      <c r="L66" s="12" t="s">
        <v>141</v>
      </c>
    </row>
    <row r="67" spans="2:12" s="2" customFormat="1" ht="99.75" x14ac:dyDescent="0.2">
      <c r="B67" s="12" t="s">
        <v>143</v>
      </c>
      <c r="C67" s="17" t="s">
        <v>144</v>
      </c>
      <c r="D67" s="12" t="s">
        <v>23</v>
      </c>
      <c r="E67" s="12" t="s">
        <v>145</v>
      </c>
      <c r="F67" s="14" t="s">
        <v>28</v>
      </c>
      <c r="G67" s="12" t="s">
        <v>22</v>
      </c>
      <c r="H67" s="13">
        <v>1336480340</v>
      </c>
      <c r="I67" s="13">
        <v>1336480340</v>
      </c>
      <c r="J67" s="12" t="s">
        <v>27</v>
      </c>
      <c r="K67" s="12" t="s">
        <v>17</v>
      </c>
      <c r="L67" s="12" t="s">
        <v>146</v>
      </c>
    </row>
    <row r="68" spans="2:12" s="2" customFormat="1" ht="142.5" x14ac:dyDescent="0.2">
      <c r="B68" s="12" t="s">
        <v>150</v>
      </c>
      <c r="C68" s="17" t="s">
        <v>147</v>
      </c>
      <c r="D68" s="12" t="s">
        <v>23</v>
      </c>
      <c r="E68" s="12" t="s">
        <v>148</v>
      </c>
      <c r="F68" s="14" t="s">
        <v>28</v>
      </c>
      <c r="G68" s="12" t="s">
        <v>22</v>
      </c>
      <c r="H68" s="13">
        <v>9016987000</v>
      </c>
      <c r="I68" s="13">
        <v>9016987000</v>
      </c>
      <c r="J68" s="12" t="s">
        <v>27</v>
      </c>
      <c r="K68" s="12" t="s">
        <v>17</v>
      </c>
      <c r="L68" s="12" t="s">
        <v>149</v>
      </c>
    </row>
    <row r="69" spans="2:12" s="2" customFormat="1" ht="57" x14ac:dyDescent="0.2">
      <c r="B69" s="20">
        <v>80131500</v>
      </c>
      <c r="C69" s="21" t="s">
        <v>151</v>
      </c>
      <c r="D69" s="20" t="s">
        <v>23</v>
      </c>
      <c r="E69" s="20" t="s">
        <v>103</v>
      </c>
      <c r="F69" s="22" t="s">
        <v>28</v>
      </c>
      <c r="G69" s="12" t="s">
        <v>22</v>
      </c>
      <c r="H69" s="23">
        <v>5004567182</v>
      </c>
      <c r="I69" s="23">
        <v>5004567182</v>
      </c>
      <c r="J69" s="12" t="s">
        <v>27</v>
      </c>
      <c r="K69" s="12" t="s">
        <v>11</v>
      </c>
      <c r="L69" s="12" t="s">
        <v>152</v>
      </c>
    </row>
    <row r="70" spans="2:12" s="2" customFormat="1" ht="57" x14ac:dyDescent="0.2">
      <c r="B70" s="38" t="s">
        <v>156</v>
      </c>
      <c r="C70" s="17" t="s">
        <v>157</v>
      </c>
      <c r="D70" s="12" t="s">
        <v>26</v>
      </c>
      <c r="E70" s="12" t="s">
        <v>102</v>
      </c>
      <c r="F70" s="14" t="s">
        <v>106</v>
      </c>
      <c r="G70" s="12" t="s">
        <v>22</v>
      </c>
      <c r="H70" s="13">
        <v>99906324</v>
      </c>
      <c r="I70" s="13">
        <v>99906324</v>
      </c>
      <c r="J70" s="12" t="s">
        <v>27</v>
      </c>
      <c r="K70" s="12" t="s">
        <v>11</v>
      </c>
      <c r="L70" s="12" t="s">
        <v>158</v>
      </c>
    </row>
    <row r="71" spans="2:12" s="2" customFormat="1" ht="57" x14ac:dyDescent="0.2">
      <c r="B71" s="20">
        <v>80131500</v>
      </c>
      <c r="C71" s="17" t="s">
        <v>161</v>
      </c>
      <c r="D71" s="12" t="s">
        <v>45</v>
      </c>
      <c r="E71" s="12" t="s">
        <v>159</v>
      </c>
      <c r="F71" s="14" t="s">
        <v>106</v>
      </c>
      <c r="G71" s="12" t="s">
        <v>22</v>
      </c>
      <c r="H71" s="13">
        <v>33600000</v>
      </c>
      <c r="I71" s="13">
        <v>33600000</v>
      </c>
      <c r="J71" s="12" t="s">
        <v>27</v>
      </c>
      <c r="K71" s="12" t="s">
        <v>11</v>
      </c>
      <c r="L71" s="12" t="s">
        <v>160</v>
      </c>
    </row>
    <row r="72" spans="2:12" s="2" customFormat="1" ht="57" x14ac:dyDescent="0.2">
      <c r="B72" s="12" t="s">
        <v>162</v>
      </c>
      <c r="C72" s="17" t="s">
        <v>163</v>
      </c>
      <c r="D72" s="12" t="s">
        <v>45</v>
      </c>
      <c r="E72" s="12" t="s">
        <v>164</v>
      </c>
      <c r="F72" s="14" t="s">
        <v>106</v>
      </c>
      <c r="G72" s="12" t="s">
        <v>22</v>
      </c>
      <c r="H72" s="13">
        <v>57631332</v>
      </c>
      <c r="I72" s="13">
        <v>57631332</v>
      </c>
      <c r="J72" s="12" t="s">
        <v>27</v>
      </c>
      <c r="K72" s="12" t="s">
        <v>11</v>
      </c>
      <c r="L72" s="12" t="s">
        <v>165</v>
      </c>
    </row>
    <row r="73" spans="2:12" s="2" customFormat="1" ht="42.75" x14ac:dyDescent="0.2">
      <c r="B73" s="12" t="s">
        <v>167</v>
      </c>
      <c r="C73" s="17" t="s">
        <v>168</v>
      </c>
      <c r="D73" s="12" t="s">
        <v>45</v>
      </c>
      <c r="E73" s="12" t="s">
        <v>169</v>
      </c>
      <c r="F73" s="14" t="s">
        <v>106</v>
      </c>
      <c r="G73" s="12" t="s">
        <v>22</v>
      </c>
      <c r="H73" s="13">
        <v>100000000</v>
      </c>
      <c r="I73" s="13">
        <v>100000000</v>
      </c>
      <c r="J73" s="12" t="s">
        <v>16</v>
      </c>
      <c r="K73" s="12" t="s">
        <v>17</v>
      </c>
      <c r="L73" s="12" t="s">
        <v>170</v>
      </c>
    </row>
    <row r="74" spans="2:12" s="2" customFormat="1" ht="85.5" x14ac:dyDescent="0.2">
      <c r="B74" s="12" t="s">
        <v>176</v>
      </c>
      <c r="C74" s="17" t="s">
        <v>171</v>
      </c>
      <c r="D74" s="12" t="s">
        <v>172</v>
      </c>
      <c r="E74" s="12" t="s">
        <v>173</v>
      </c>
      <c r="F74" s="14" t="s">
        <v>174</v>
      </c>
      <c r="G74" s="12" t="s">
        <v>22</v>
      </c>
      <c r="H74" s="13">
        <v>618045442</v>
      </c>
      <c r="I74" s="13">
        <v>618045442</v>
      </c>
      <c r="J74" s="12" t="s">
        <v>16</v>
      </c>
      <c r="K74" s="12" t="s">
        <v>17</v>
      </c>
      <c r="L74" s="12" t="s">
        <v>175</v>
      </c>
    </row>
    <row r="75" spans="2:12" s="2" customFormat="1" ht="85.5" x14ac:dyDescent="0.2">
      <c r="B75" s="20">
        <v>80111621</v>
      </c>
      <c r="C75" s="21" t="s">
        <v>179</v>
      </c>
      <c r="D75" s="20" t="s">
        <v>180</v>
      </c>
      <c r="E75" s="20" t="s">
        <v>181</v>
      </c>
      <c r="F75" s="22" t="s">
        <v>28</v>
      </c>
      <c r="G75" s="12" t="s">
        <v>22</v>
      </c>
      <c r="H75" s="23">
        <v>110486112</v>
      </c>
      <c r="I75" s="13">
        <v>110486112</v>
      </c>
      <c r="J75" s="12" t="s">
        <v>27</v>
      </c>
      <c r="K75" s="12" t="s">
        <v>11</v>
      </c>
      <c r="L75" s="12" t="s">
        <v>182</v>
      </c>
    </row>
    <row r="76" spans="2:12" s="2" customFormat="1" ht="85.5" x14ac:dyDescent="0.2">
      <c r="B76" s="12" t="s">
        <v>184</v>
      </c>
      <c r="C76" s="17" t="s">
        <v>191</v>
      </c>
      <c r="D76" s="12" t="s">
        <v>47</v>
      </c>
      <c r="E76" s="12" t="s">
        <v>102</v>
      </c>
      <c r="F76" s="14" t="s">
        <v>106</v>
      </c>
      <c r="G76" s="12" t="s">
        <v>22</v>
      </c>
      <c r="H76" s="13">
        <v>97641247</v>
      </c>
      <c r="I76" s="13">
        <v>97641247</v>
      </c>
      <c r="J76" s="12" t="s">
        <v>16</v>
      </c>
      <c r="K76" s="12" t="s">
        <v>11</v>
      </c>
      <c r="L76" s="12" t="s">
        <v>185</v>
      </c>
    </row>
    <row r="77" spans="2:12" s="2" customFormat="1" ht="42.75" x14ac:dyDescent="0.2">
      <c r="B77" s="20">
        <v>84111600</v>
      </c>
      <c r="C77" s="21" t="s">
        <v>190</v>
      </c>
      <c r="D77" s="12" t="s">
        <v>47</v>
      </c>
      <c r="E77" s="20" t="s">
        <v>145</v>
      </c>
      <c r="F77" s="22" t="s">
        <v>28</v>
      </c>
      <c r="G77" s="20" t="s">
        <v>22</v>
      </c>
      <c r="H77" s="23">
        <v>3277248189</v>
      </c>
      <c r="I77" s="23">
        <v>3277248189</v>
      </c>
      <c r="J77" s="12" t="s">
        <v>27</v>
      </c>
      <c r="K77" s="12" t="s">
        <v>11</v>
      </c>
      <c r="L77" s="12" t="s">
        <v>182</v>
      </c>
    </row>
    <row r="78" spans="2:12" s="2" customFormat="1" ht="85.5" x14ac:dyDescent="0.2">
      <c r="B78" s="20" t="s">
        <v>192</v>
      </c>
      <c r="C78" s="21" t="s">
        <v>195</v>
      </c>
      <c r="D78" s="20" t="s">
        <v>47</v>
      </c>
      <c r="E78" s="20" t="s">
        <v>193</v>
      </c>
      <c r="F78" s="22" t="s">
        <v>38</v>
      </c>
      <c r="G78" s="20" t="s">
        <v>22</v>
      </c>
      <c r="H78" s="23">
        <v>4032952367</v>
      </c>
      <c r="I78" s="13">
        <v>4032952367</v>
      </c>
      <c r="J78" s="12" t="s">
        <v>16</v>
      </c>
      <c r="K78" s="12" t="s">
        <v>17</v>
      </c>
      <c r="L78" s="12" t="s">
        <v>194</v>
      </c>
    </row>
    <row r="79" spans="2:12" s="2" customFormat="1" ht="45" customHeight="1" x14ac:dyDescent="0.2">
      <c r="B79" s="12">
        <v>78131804</v>
      </c>
      <c r="C79" s="17" t="s">
        <v>197</v>
      </c>
      <c r="D79" s="12" t="s">
        <v>198</v>
      </c>
      <c r="E79" s="12" t="s">
        <v>93</v>
      </c>
      <c r="F79" s="14" t="s">
        <v>28</v>
      </c>
      <c r="G79" s="12" t="s">
        <v>22</v>
      </c>
      <c r="H79" s="13">
        <v>59972480</v>
      </c>
      <c r="I79" s="13">
        <v>59972480</v>
      </c>
      <c r="J79" s="12" t="s">
        <v>16</v>
      </c>
      <c r="K79" s="12" t="s">
        <v>17</v>
      </c>
      <c r="L79" s="12" t="s">
        <v>199</v>
      </c>
    </row>
    <row r="80" spans="2:12" s="2" customFormat="1" ht="86.25" customHeight="1" x14ac:dyDescent="0.2">
      <c r="B80" s="12" t="s">
        <v>200</v>
      </c>
      <c r="C80" s="17" t="s">
        <v>201</v>
      </c>
      <c r="D80" s="12" t="s">
        <v>198</v>
      </c>
      <c r="E80" s="12" t="s">
        <v>103</v>
      </c>
      <c r="F80" s="14" t="s">
        <v>28</v>
      </c>
      <c r="G80" s="12" t="s">
        <v>22</v>
      </c>
      <c r="H80" s="13">
        <v>18715332502</v>
      </c>
      <c r="I80" s="13">
        <v>18715332502</v>
      </c>
      <c r="J80" s="12" t="s">
        <v>16</v>
      </c>
      <c r="K80" s="12" t="s">
        <v>17</v>
      </c>
      <c r="L80" s="12" t="s">
        <v>202</v>
      </c>
    </row>
    <row r="81" spans="2:13" s="2" customFormat="1" ht="86.25" customHeight="1" x14ac:dyDescent="0.2">
      <c r="B81" s="12">
        <v>80131502</v>
      </c>
      <c r="C81" s="17" t="s">
        <v>207</v>
      </c>
      <c r="D81" s="12" t="s">
        <v>208</v>
      </c>
      <c r="E81" s="12">
        <v>3</v>
      </c>
      <c r="F81" s="14" t="s">
        <v>209</v>
      </c>
      <c r="G81" s="12" t="s">
        <v>210</v>
      </c>
      <c r="H81" s="13">
        <v>102825000</v>
      </c>
      <c r="I81" s="13">
        <v>102825000</v>
      </c>
      <c r="J81" s="12" t="s">
        <v>16</v>
      </c>
      <c r="K81" s="12" t="s">
        <v>17</v>
      </c>
      <c r="L81" s="12" t="s">
        <v>211</v>
      </c>
    </row>
    <row r="82" spans="2:13" s="2" customFormat="1" ht="86.25" customHeight="1" x14ac:dyDescent="0.2">
      <c r="B82" s="12" t="s">
        <v>217</v>
      </c>
      <c r="C82" s="17" t="s">
        <v>212</v>
      </c>
      <c r="D82" s="12" t="s">
        <v>213</v>
      </c>
      <c r="E82" s="12" t="s">
        <v>214</v>
      </c>
      <c r="F82" s="14" t="s">
        <v>28</v>
      </c>
      <c r="G82" s="12" t="s">
        <v>215</v>
      </c>
      <c r="H82" s="13">
        <v>81475353332</v>
      </c>
      <c r="I82" s="13">
        <v>81475353332</v>
      </c>
      <c r="J82" s="12" t="s">
        <v>16</v>
      </c>
      <c r="K82" s="12" t="s">
        <v>24</v>
      </c>
      <c r="L82" s="12" t="s">
        <v>216</v>
      </c>
    </row>
    <row r="83" spans="2:13" s="2" customFormat="1" ht="86.25" customHeight="1" x14ac:dyDescent="0.2">
      <c r="B83" s="12" t="s">
        <v>218</v>
      </c>
      <c r="C83" s="17" t="s">
        <v>224</v>
      </c>
      <c r="D83" s="12" t="s">
        <v>213</v>
      </c>
      <c r="E83" s="12" t="s">
        <v>214</v>
      </c>
      <c r="F83" s="14" t="s">
        <v>28</v>
      </c>
      <c r="G83" s="12" t="s">
        <v>215</v>
      </c>
      <c r="H83" s="13">
        <v>20900000000</v>
      </c>
      <c r="I83" s="13">
        <v>20900000000</v>
      </c>
      <c r="J83" s="12" t="s">
        <v>16</v>
      </c>
      <c r="K83" s="12" t="s">
        <v>24</v>
      </c>
      <c r="L83" s="12" t="s">
        <v>216</v>
      </c>
    </row>
    <row r="84" spans="2:13" s="2" customFormat="1" ht="71.25" x14ac:dyDescent="0.2">
      <c r="B84" s="12">
        <v>84111600</v>
      </c>
      <c r="C84" s="17" t="s">
        <v>219</v>
      </c>
      <c r="D84" s="12" t="s">
        <v>220</v>
      </c>
      <c r="E84" s="12" t="s">
        <v>221</v>
      </c>
      <c r="F84" s="14" t="s">
        <v>222</v>
      </c>
      <c r="G84" s="12" t="s">
        <v>210</v>
      </c>
      <c r="H84" s="13">
        <v>131505120</v>
      </c>
      <c r="I84" s="13">
        <v>131505120</v>
      </c>
      <c r="J84" s="12" t="s">
        <v>11</v>
      </c>
      <c r="K84" s="12" t="s">
        <v>11</v>
      </c>
      <c r="L84" s="12" t="s">
        <v>223</v>
      </c>
    </row>
    <row r="85" spans="2:13" s="2" customFormat="1" ht="52.5" customHeight="1" x14ac:dyDescent="0.2">
      <c r="B85" s="12">
        <v>84111600</v>
      </c>
      <c r="C85" s="17" t="s">
        <v>228</v>
      </c>
      <c r="D85" s="12" t="s">
        <v>229</v>
      </c>
      <c r="E85" s="12" t="s">
        <v>221</v>
      </c>
      <c r="F85" s="14" t="s">
        <v>230</v>
      </c>
      <c r="G85" s="12" t="s">
        <v>210</v>
      </c>
      <c r="H85" s="13">
        <v>33183483</v>
      </c>
      <c r="I85" s="13">
        <v>33183483</v>
      </c>
      <c r="J85" s="12" t="s">
        <v>11</v>
      </c>
      <c r="K85" s="12" t="s">
        <v>11</v>
      </c>
      <c r="L85" s="12" t="s">
        <v>223</v>
      </c>
    </row>
    <row r="86" spans="2:13" s="2" customFormat="1" ht="285" x14ac:dyDescent="0.2">
      <c r="B86" s="12" t="s">
        <v>231</v>
      </c>
      <c r="C86" s="17" t="s">
        <v>232</v>
      </c>
      <c r="D86" s="12" t="s">
        <v>233</v>
      </c>
      <c r="E86" s="12" t="s">
        <v>234</v>
      </c>
      <c r="F86" s="14" t="s">
        <v>235</v>
      </c>
      <c r="G86" s="12" t="s">
        <v>210</v>
      </c>
      <c r="H86" s="13">
        <v>205923159013</v>
      </c>
      <c r="I86" s="13">
        <v>15430288174</v>
      </c>
      <c r="J86" s="12" t="s">
        <v>36</v>
      </c>
      <c r="K86" s="12" t="s">
        <v>236</v>
      </c>
      <c r="L86" s="12" t="s">
        <v>237</v>
      </c>
      <c r="M86" s="39"/>
    </row>
    <row r="87" spans="2:13" s="2" customFormat="1" ht="124.5" customHeight="1" x14ac:dyDescent="0.2">
      <c r="B87" s="12" t="s">
        <v>238</v>
      </c>
      <c r="C87" s="17" t="s">
        <v>239</v>
      </c>
      <c r="D87" s="12" t="s">
        <v>233</v>
      </c>
      <c r="E87" s="12" t="s">
        <v>234</v>
      </c>
      <c r="F87" s="14" t="s">
        <v>235</v>
      </c>
      <c r="G87" s="12" t="s">
        <v>210</v>
      </c>
      <c r="H87" s="13">
        <v>92582021817</v>
      </c>
      <c r="I87" s="13">
        <v>9258202182</v>
      </c>
      <c r="J87" s="12" t="s">
        <v>240</v>
      </c>
      <c r="K87" s="12" t="s">
        <v>236</v>
      </c>
      <c r="L87" s="12" t="s">
        <v>237</v>
      </c>
      <c r="M87" s="31"/>
    </row>
    <row r="88" spans="2:13" s="2" customFormat="1" ht="87" customHeight="1" x14ac:dyDescent="0.2">
      <c r="B88" s="47">
        <v>72101507</v>
      </c>
      <c r="C88" s="50" t="s">
        <v>248</v>
      </c>
      <c r="D88" s="47" t="s">
        <v>249</v>
      </c>
      <c r="E88" s="47" t="s">
        <v>252</v>
      </c>
      <c r="F88" s="48" t="s">
        <v>106</v>
      </c>
      <c r="G88" s="47" t="s">
        <v>210</v>
      </c>
      <c r="H88" s="49">
        <v>29992218</v>
      </c>
      <c r="I88" s="49">
        <v>29992218</v>
      </c>
      <c r="J88" s="47" t="s">
        <v>11</v>
      </c>
      <c r="K88" s="47" t="s">
        <v>11</v>
      </c>
      <c r="L88" s="49" t="s">
        <v>37</v>
      </c>
      <c r="M88" s="42"/>
    </row>
    <row r="89" spans="2:13" s="2" customFormat="1" ht="55.5" customHeight="1" x14ac:dyDescent="0.2">
      <c r="B89" s="47">
        <v>73152108</v>
      </c>
      <c r="C89" s="50" t="s">
        <v>250</v>
      </c>
      <c r="D89" s="47" t="s">
        <v>249</v>
      </c>
      <c r="E89" s="47" t="s">
        <v>252</v>
      </c>
      <c r="F89" s="48" t="s">
        <v>251</v>
      </c>
      <c r="G89" s="47" t="s">
        <v>210</v>
      </c>
      <c r="H89" s="49">
        <v>78911489</v>
      </c>
      <c r="I89" s="49">
        <v>78911489</v>
      </c>
      <c r="J89" s="47" t="s">
        <v>11</v>
      </c>
      <c r="K89" s="47" t="s">
        <v>11</v>
      </c>
      <c r="L89" s="49" t="s">
        <v>37</v>
      </c>
      <c r="M89" s="42"/>
    </row>
    <row r="90" spans="2:13" ht="27" customHeight="1" x14ac:dyDescent="0.2">
      <c r="B90" s="51" t="s">
        <v>95</v>
      </c>
      <c r="C90" s="51"/>
      <c r="D90" s="51"/>
      <c r="E90" s="51"/>
      <c r="F90" s="51"/>
      <c r="G90" s="51"/>
      <c r="H90" s="24">
        <f>SUM(H19:H89)</f>
        <v>543375246603.2041</v>
      </c>
      <c r="I90" s="24">
        <f>SUM(I19:I89)</f>
        <v>265630187952</v>
      </c>
      <c r="J90" s="2"/>
      <c r="K90" s="2"/>
      <c r="L90" s="2"/>
    </row>
    <row r="91" spans="2:13" x14ac:dyDescent="0.2">
      <c r="B91" s="2"/>
      <c r="C91" s="2"/>
      <c r="D91" s="2"/>
      <c r="E91" s="2"/>
      <c r="F91" s="2"/>
      <c r="G91" s="2"/>
      <c r="H91" s="25"/>
      <c r="I91" s="25"/>
      <c r="J91" s="2"/>
      <c r="K91" s="2"/>
      <c r="L91" s="2"/>
    </row>
    <row r="92" spans="2:13" x14ac:dyDescent="0.2">
      <c r="H92" s="26"/>
      <c r="I92" s="41"/>
    </row>
    <row r="94" spans="2:13" x14ac:dyDescent="0.2">
      <c r="H94" s="41"/>
    </row>
  </sheetData>
  <autoFilter ref="B18:L90"/>
  <mergeCells count="12">
    <mergeCell ref="B90:G90"/>
    <mergeCell ref="C9:E9"/>
    <mergeCell ref="C5:E5"/>
    <mergeCell ref="C6:E6"/>
    <mergeCell ref="C7:E7"/>
    <mergeCell ref="C8:E8"/>
    <mergeCell ref="C10:E10"/>
    <mergeCell ref="C11:E11"/>
    <mergeCell ref="C12:E12"/>
    <mergeCell ref="C13:E13"/>
    <mergeCell ref="C14:E14"/>
    <mergeCell ref="C15:E15"/>
  </mergeCells>
  <dataValidations count="5">
    <dataValidation type="list" allowBlank="1" showInputMessage="1" showErrorMessage="1" sqref="F26 F20:F21 F24 F43 F62:F63 F29:F41 F45:F46 F48:F60">
      <formula1>modalidad</formula1>
    </dataValidation>
    <dataValidation type="list" allowBlank="1" showInputMessage="1" showErrorMessage="1" sqref="J21 J23 J43:J45 J27:J28 J49:J89">
      <formula1>vf</formula1>
    </dataValidation>
    <dataValidation type="list" allowBlank="1" showInputMessage="1" showErrorMessage="1" sqref="K21 K23:K24 K43:K45 K27:K28 K49:K89">
      <formula1>vfestado</formula1>
    </dataValidation>
    <dataValidation type="list" allowBlank="1" showInputMessage="1" showErrorMessage="1" sqref="D20:D21 D23:D24 D43:D45 D38:D39 D27:D30 D32:D33 D35 D48:D89">
      <formula1>meses</formula1>
    </dataValidation>
    <dataValidation type="list" allowBlank="1" showInputMessage="1" showErrorMessage="1" sqref="G19:G89">
      <formula1>fuenteRecursos</formula1>
    </dataValidation>
  </dataValidations>
  <pageMargins left="0.70866141732283472" right="0.70866141732283472" top="0.74803149606299213" bottom="0.74803149606299213" header="0.31496062992125984" footer="0.31496062992125984"/>
  <pageSetup scale="39" orientation="landscape" r:id="rId1"/>
  <rowBreaks count="1" manualBreakCount="1">
    <brk id="20" max="1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RNEC</vt:lpstr>
      <vt:lpstr>RNEC!Área_de_impresión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Niurka Vanessa Rodriguez Suárez</dc:creator>
  <cp:lastModifiedBy>Niurka Vanessa Rodriguez Suárez</cp:lastModifiedBy>
  <cp:lastPrinted>2022-02-01T19:48:12Z</cp:lastPrinted>
  <dcterms:created xsi:type="dcterms:W3CDTF">2022-01-17T14:15:56Z</dcterms:created>
  <dcterms:modified xsi:type="dcterms:W3CDTF">2022-12-12T17:50:27Z</dcterms:modified>
</cp:coreProperties>
</file>