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5480" windowHeight="11640" activeTab="0"/>
  </bookViews>
  <sheets>
    <sheet name="FONDO ROTATORIO REG 2016" sheetId="1" r:id="rId1"/>
  </sheets>
  <definedNames/>
  <calcPr fullCalcOnLoad="1"/>
</workbook>
</file>

<file path=xl/sharedStrings.xml><?xml version="1.0" encoding="utf-8"?>
<sst xmlns="http://schemas.openxmlformats.org/spreadsheetml/2006/main" count="50" uniqueCount="48">
  <si>
    <t>PROYECTOS DE INVERSIÓN</t>
  </si>
  <si>
    <t>Adquisición de Equipos de Cómputo para la Registraduría Nacional del Estado Civil</t>
  </si>
  <si>
    <t>Implementación Fortalecimiento de la capacidad de respuesta de la Registraduría Nacional del Estado Civil - Atención a la Población Desplazada - APD</t>
  </si>
  <si>
    <t>TOTAL</t>
  </si>
  <si>
    <t>Mejoramiento de la Red Eléctrica y de Comunicaciones a Nivel Nacional</t>
  </si>
  <si>
    <t xml:space="preserve">Ampliación de la Red Corporativa de Telecomunicaciones - PMT Región Nacional </t>
  </si>
  <si>
    <t>Fortalecimiento del Registro Civil - Nacional</t>
  </si>
  <si>
    <t>Fortalecimiento del Servicio del Archivo Nacional de Identificación Bogotá.</t>
  </si>
  <si>
    <t xml:space="preserve">Implementación Centro de Estudios en Democracia y Asuntos Electorales CEDAE en Colombia </t>
  </si>
  <si>
    <t>Capacitación, Inducción y Reinducción Permanente de los Procesos Misionales de la Registraduría Nacional</t>
  </si>
  <si>
    <t xml:space="preserve">Mejoramiento y Mantenimiento de Infraestructura Administrativa a Nivel Nacional </t>
  </si>
  <si>
    <t xml:space="preserve">Servicio de Datacenter para la Continuidad de los Procesos Misionales y Administrativos Bogotá </t>
  </si>
  <si>
    <t xml:space="preserve">Implementación Sistema de Gestión Documental Registraduría Nacional </t>
  </si>
  <si>
    <t>VIGENCIA 2016</t>
  </si>
  <si>
    <t>APROPIACIÓN  APLAZADA
Decreto 378 de marzo 04 de 2016</t>
  </si>
  <si>
    <t>NOMBRE DEL PROYECTO</t>
  </si>
  <si>
    <t>INDICADORES DE GESTIÓN</t>
  </si>
  <si>
    <t>META INDICADORES DE GESTIÓN</t>
  </si>
  <si>
    <t xml:space="preserve">Disponibilidad de la Plataforma de Registro Civil e Identificación </t>
  </si>
  <si>
    <t>Informes Presentados</t>
  </si>
  <si>
    <t>PRESUPUESTO 
Decreto 3550 de 
Diciembre 30 de 2015</t>
  </si>
  <si>
    <t>Delegaciones Departamentales y Registradurías Especiales con ancho de banda</t>
  </si>
  <si>
    <t>Modem 3GSM suministrados a Registradurías Municipales</t>
  </si>
  <si>
    <t>Informes de seguimiento realizados</t>
  </si>
  <si>
    <t xml:space="preserve">Obras contratadas para mantenimiento de la infraestructura física </t>
  </si>
  <si>
    <t>Informes de gestión</t>
  </si>
  <si>
    <t>Investigaciones realizadas</t>
  </si>
  <si>
    <t xml:space="preserve">Cursos de formación dictados </t>
  </si>
  <si>
    <t>Programas de capacitación diseñados</t>
  </si>
  <si>
    <t>Asesorías y consultorías contratadas</t>
  </si>
  <si>
    <t>Solicitudes atendidas</t>
  </si>
  <si>
    <t>Departamentos intervenidos</t>
  </si>
  <si>
    <t>Eventos de difusión realizados</t>
  </si>
  <si>
    <t>Disponibilidad de los sistemas de información</t>
  </si>
  <si>
    <t>Informes de supervisión realizados</t>
  </si>
  <si>
    <t>Informes de interventoría realizados</t>
  </si>
  <si>
    <t>Registros de las bases de datos actualizados</t>
  </si>
  <si>
    <t>Registros incorporados</t>
  </si>
  <si>
    <t>Sedes institucionales con instalaciones eléctricas adecuadas</t>
  </si>
  <si>
    <t>Porcentaje de disponibilidad de la plataforma tecnológica</t>
  </si>
  <si>
    <t>Herramientas de software adquiridas</t>
  </si>
  <si>
    <t>APROPIACIÓN DESPUÉS DEL APLAZAMIENTO Y TRASLADO</t>
  </si>
  <si>
    <t>Tablas de valoración documental elaboradas</t>
  </si>
  <si>
    <r>
      <rPr>
        <b/>
        <sz val="12"/>
        <rFont val="Arial"/>
        <family val="2"/>
      </rPr>
      <t>*</t>
    </r>
    <r>
      <rPr>
        <sz val="10"/>
        <rFont val="Arial"/>
        <family val="2"/>
      </rPr>
      <t xml:space="preserve"> Se realizó un traslado presupuestal del proyecto de inversión “Adquisición de equipos de cómputo para la Registraduría Nacional del Estado Civil” al proyecto “Fortalecimiento de la Plataforma Tecnológica que Soporta el Sistema de Identificación y Registro Civil PMT II”, por valor de $2.507.444.135
</t>
    </r>
    <r>
      <rPr>
        <b/>
        <sz val="12"/>
        <rFont val="Arial"/>
        <family val="2"/>
      </rPr>
      <t xml:space="preserve">** </t>
    </r>
    <r>
      <rPr>
        <sz val="10"/>
        <rFont val="Arial"/>
        <family val="2"/>
      </rPr>
      <t xml:space="preserve">Los indicadores de gestión al igual que la meta, corresponden al presupuesto total del proyecto de inversión “Fortalecimiento de la Plataforma Tecnológica que Soporta el Sistema de Identificación y Registro Civil PMT II”, el cual se encuentra financiado con recursos nación y propios. </t>
    </r>
  </si>
  <si>
    <t xml:space="preserve">Pruebas exitosas del centro de datos alterno </t>
  </si>
  <si>
    <t>Porcentaje de implementación del Sistema de Gestión Documental institucional</t>
  </si>
  <si>
    <r>
      <t>Fortalecimiento de la Plataforma Tecnológica que soporta el Sistema de Identificación y Registro Civil PMT II</t>
    </r>
    <r>
      <rPr>
        <b/>
        <sz val="12"/>
        <rFont val="Arial"/>
        <family val="2"/>
      </rPr>
      <t>**</t>
    </r>
  </si>
  <si>
    <t>TRASLADO PRESUPUESTAL*</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</si>
</sst>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_(&quot;$&quot;* #,##0.00_);_(&quot;$&quot;* \(#,##0.00\);_(&quot;$&quot;* &quot;-&quot;??_);_(@_)"/>
    <numFmt numFmtId="181" formatCode="_(&quot;$&quot;* #,##0_);_(&quot;$&quot;* \(#,##0\);_(&quot;$&quot;* &quot;-&quot;??_);_(@_)"/>
    <numFmt numFmtId="182" formatCode="0.000%"/>
    <numFmt numFmtId="183" formatCode="_(&quot;$&quot;* #,##0.0_);_(&quot;$&quot;* \(#,##0.0\);_(&quot;$&quot;* &quot;-&quot;??_);_(@_)"/>
    <numFmt numFmtId="184" formatCode="_(&quot;$&quot;* #,##0.000_);_(&quot;$&quot;* \(#,##0.000\);_(&quot;$&quot;* &quot;-&quot;??_);_(@_)"/>
    <numFmt numFmtId="185" formatCode="_(&quot;$&quot;* #,##0.0000_);_(&quot;$&quot;* \(#,##0.0000\);_(&quot;$&quot;* &quot;-&quot;??_);_(@_)"/>
    <numFmt numFmtId="186" formatCode="[$$-240A]\ #,##0"/>
    <numFmt numFmtId="187" formatCode="0.0%"/>
    <numFmt numFmtId="188" formatCode="#,##0.0"/>
    <numFmt numFmtId="189" formatCode="#,##0.000"/>
    <numFmt numFmtId="190" formatCode="#,##0.0000"/>
    <numFmt numFmtId="191" formatCode="&quot;$&quot;\ #,##0.00"/>
    <numFmt numFmtId="192" formatCode="&quot;Sí&quot;;&quot;Sí&quot;;&quot;No&quot;"/>
    <numFmt numFmtId="193" formatCode="&quot;Verdadero&quot;;&quot;Verdadero&quot;;&quot;Falso&quot;"/>
    <numFmt numFmtId="194" formatCode="&quot;Activado&quot;;&quot;Activado&quot;;&quot;Desactivado&quot;"/>
    <numFmt numFmtId="195" formatCode="[$€-2]\ #,##0.00_);[Red]\([$€-2]\ #,##0.00\)"/>
    <numFmt numFmtId="196" formatCode="0.0"/>
    <numFmt numFmtId="197" formatCode="[$$-240A]\ #,##0.00"/>
    <numFmt numFmtId="198" formatCode="[$$-240A]\ #,##0.0"/>
    <numFmt numFmtId="199" formatCode="[$$-240A]\ #,##0.000"/>
    <numFmt numFmtId="200" formatCode="[$$-240A]\ #,##0.0000"/>
    <numFmt numFmtId="201" formatCode="[$$-240A]#,##0.00"/>
    <numFmt numFmtId="202" formatCode="_(* #,##0.0_);_(* \(#,##0.0\);_(* &quot;-&quot;??_);_(@_)"/>
    <numFmt numFmtId="203" formatCode="_(* #,##0_);_(* \(#,##0\);_(* &quot;-&quot;??_);_(@_)"/>
    <numFmt numFmtId="204" formatCode="[$-1240A]&quot;$&quot;\ #,##0.00;\(&quot;$&quot;\ #,##0.00\)"/>
    <numFmt numFmtId="205" formatCode="&quot;$&quot;#,##0.00"/>
    <numFmt numFmtId="206" formatCode="[$$-240A]#,##0.0"/>
    <numFmt numFmtId="207" formatCode="[$$-240A]#,##0"/>
    <numFmt numFmtId="208" formatCode="&quot;$&quot;#,##0"/>
    <numFmt numFmtId="209" formatCode="[$-1240A]&quot;$&quot;\ #,##0.0;\(&quot;$&quot;\ #,##0.0\)"/>
    <numFmt numFmtId="210" formatCode="[$-1240A]&quot;$&quot;\ #,##0;\(&quot;$&quot;\ #,##0\)"/>
    <numFmt numFmtId="211" formatCode="#,##0_ ;[Red]\-#,##0\ "/>
    <numFmt numFmtId="212" formatCode="#,##0;[Red]#,##0"/>
  </numFmts>
  <fonts count="43">
    <font>
      <sz val="10"/>
      <name val="Arial"/>
      <family val="0"/>
    </font>
    <font>
      <sz val="11"/>
      <color indexed="8"/>
      <name val="Calibri"/>
      <family val="2"/>
    </font>
    <font>
      <u val="single"/>
      <sz val="7.5"/>
      <color indexed="12"/>
      <name val="Arial"/>
      <family val="2"/>
    </font>
    <font>
      <u val="single"/>
      <sz val="7.5"/>
      <color indexed="36"/>
      <name val="Arial"/>
      <family val="2"/>
    </font>
    <font>
      <b/>
      <sz val="10"/>
      <name val="Arial"/>
      <family val="2"/>
    </font>
    <font>
      <b/>
      <sz val="12"/>
      <name val="Arial"/>
      <family val="2"/>
    </font>
    <font>
      <sz val="11"/>
      <name val="Arial"/>
      <family val="2"/>
    </font>
    <font>
      <sz val="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2"/>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2"/>
      <color rgb="FF000000"/>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color indexed="63"/>
      </top>
      <bottom style="medium"/>
    </border>
    <border>
      <left style="thin"/>
      <right style="thin"/>
      <top style="thin"/>
      <bottom style="thin"/>
    </border>
    <border>
      <left style="thin"/>
      <right style="thin"/>
      <top style="medium"/>
      <bottom style="thin"/>
    </border>
    <border>
      <left style="thin"/>
      <right style="thin"/>
      <top style="thin"/>
      <bottom style="medium"/>
    </border>
    <border>
      <left style="thin"/>
      <right style="thin"/>
      <top style="medium"/>
      <bottom style="medium"/>
    </border>
    <border>
      <left style="medium"/>
      <right style="thin"/>
      <top>
        <color indexed="63"/>
      </top>
      <bottom style="medium"/>
    </border>
    <border>
      <left style="thin"/>
      <right style="medium"/>
      <top style="thin"/>
      <bottom style="thin"/>
    </border>
    <border>
      <left style="thin"/>
      <right style="medium"/>
      <top style="medium"/>
      <bottom style="thin"/>
    </border>
    <border>
      <left style="thin"/>
      <right style="medium"/>
      <top style="thin"/>
      <bottom style="medium"/>
    </border>
    <border>
      <left style="medium"/>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color indexed="63"/>
      </bottom>
    </border>
    <border>
      <left style="thin"/>
      <right style="medium"/>
      <top style="medium"/>
      <bottom>
        <color indexed="63"/>
      </bottom>
    </border>
    <border>
      <left style="thin"/>
      <right style="medium"/>
      <top>
        <color indexed="63"/>
      </top>
      <bottom style="medium"/>
    </border>
    <border>
      <left style="medium"/>
      <right style="thin"/>
      <top style="thin"/>
      <bottom style="medium"/>
    </border>
    <border>
      <left style="medium"/>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7" fillId="19" borderId="0" applyNumberFormat="0" applyBorder="0" applyAlignment="0" applyProtection="0"/>
    <xf numFmtId="0" fontId="28" fillId="20" borderId="1" applyNumberFormat="0" applyAlignment="0" applyProtection="0"/>
    <xf numFmtId="0" fontId="29" fillId="21"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32" fillId="28"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3" fillId="29" borderId="0" applyNumberFormat="0" applyBorder="0" applyAlignment="0" applyProtection="0"/>
    <xf numFmtId="179" fontId="0" fillId="0" borderId="0" applyFont="0" applyFill="0" applyBorder="0" applyAlignment="0" applyProtection="0"/>
    <xf numFmtId="177" fontId="1" fillId="0" borderId="0" applyFont="0" applyFill="0" applyBorder="0" applyAlignment="0" applyProtection="0"/>
    <xf numFmtId="180" fontId="0" fillId="0" borderId="0" applyFont="0" applyFill="0" applyBorder="0" applyAlignment="0" applyProtection="0"/>
    <xf numFmtId="176" fontId="1" fillId="0" borderId="0" applyFont="0" applyFill="0" applyBorder="0" applyAlignment="0" applyProtection="0"/>
    <xf numFmtId="0" fontId="34" fillId="30" borderId="0" applyNumberFormat="0" applyBorder="0" applyAlignment="0" applyProtection="0"/>
    <xf numFmtId="0" fontId="1" fillId="31" borderId="4" applyNumberFormat="0" applyFont="0" applyAlignment="0" applyProtection="0"/>
    <xf numFmtId="9" fontId="0" fillId="0" borderId="0" applyFont="0" applyFill="0" applyBorder="0" applyAlignment="0" applyProtection="0"/>
    <xf numFmtId="0" fontId="35" fillId="20"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1" fillId="0" borderId="8" applyNumberFormat="0" applyFill="0" applyAlignment="0" applyProtection="0"/>
    <xf numFmtId="0" fontId="41" fillId="0" borderId="9" applyNumberFormat="0" applyFill="0" applyAlignment="0" applyProtection="0"/>
  </cellStyleXfs>
  <cellXfs count="63">
    <xf numFmtId="0" fontId="0" fillId="0" borderId="0" xfId="0" applyAlignment="1">
      <alignment/>
    </xf>
    <xf numFmtId="0" fontId="0" fillId="0" borderId="0" xfId="0" applyFont="1" applyAlignment="1">
      <alignment vertical="center"/>
    </xf>
    <xf numFmtId="0" fontId="4" fillId="32" borderId="0" xfId="0" applyFont="1" applyFill="1" applyBorder="1" applyAlignment="1">
      <alignment horizontal="left" vertical="center"/>
    </xf>
    <xf numFmtId="0" fontId="0" fillId="32" borderId="0" xfId="0" applyFont="1" applyFill="1" applyAlignment="1">
      <alignment horizontal="left" vertical="center"/>
    </xf>
    <xf numFmtId="0" fontId="4" fillId="0" borderId="0" xfId="0" applyFont="1" applyFill="1" applyBorder="1" applyAlignment="1">
      <alignment horizontal="center" vertical="center"/>
    </xf>
    <xf numFmtId="0" fontId="0" fillId="32" borderId="0" xfId="0" applyFont="1" applyFill="1" applyAlignment="1">
      <alignment vertical="center"/>
    </xf>
    <xf numFmtId="0" fontId="0" fillId="0" borderId="0" xfId="0" applyFont="1" applyAlignment="1">
      <alignment horizontal="center" vertical="center"/>
    </xf>
    <xf numFmtId="0" fontId="5" fillId="0" borderId="0" xfId="0" applyFont="1" applyFill="1" applyBorder="1" applyAlignment="1">
      <alignment horizontal="center" vertical="center"/>
    </xf>
    <xf numFmtId="210" fontId="5" fillId="33" borderId="10" xfId="54" applyNumberFormat="1" applyFont="1" applyFill="1" applyBorder="1" applyAlignment="1">
      <alignment horizontal="right" vertical="center"/>
    </xf>
    <xf numFmtId="186" fontId="6" fillId="34" borderId="11" xfId="50" applyNumberFormat="1" applyFont="1" applyFill="1" applyBorder="1" applyAlignment="1">
      <alignment horizontal="center" vertical="center" wrapText="1"/>
    </xf>
    <xf numFmtId="186" fontId="6" fillId="34" borderId="12" xfId="50" applyNumberFormat="1" applyFont="1" applyFill="1" applyBorder="1" applyAlignment="1">
      <alignment horizontal="center" vertical="center" wrapText="1"/>
    </xf>
    <xf numFmtId="186" fontId="6" fillId="34" borderId="13" xfId="48" applyNumberFormat="1" applyFont="1" applyFill="1" applyBorder="1" applyAlignment="1">
      <alignment horizontal="center" vertical="center" wrapText="1"/>
    </xf>
    <xf numFmtId="186" fontId="6" fillId="34" borderId="14" xfId="50" applyNumberFormat="1" applyFont="1" applyFill="1" applyBorder="1" applyAlignment="1">
      <alignment horizontal="center" vertical="center" wrapText="1"/>
    </xf>
    <xf numFmtId="186" fontId="6" fillId="34" borderId="13" xfId="50" applyNumberFormat="1" applyFont="1" applyFill="1" applyBorder="1" applyAlignment="1">
      <alignment horizontal="center" vertical="center" wrapText="1"/>
    </xf>
    <xf numFmtId="0" fontId="6" fillId="0" borderId="11" xfId="0" applyFont="1" applyBorder="1" applyAlignment="1">
      <alignment horizontal="center" vertical="center" wrapText="1"/>
    </xf>
    <xf numFmtId="0" fontId="5" fillId="33" borderId="15" xfId="0" applyFont="1" applyFill="1" applyBorder="1" applyAlignment="1">
      <alignment horizontal="center" vertical="center" wrapText="1"/>
    </xf>
    <xf numFmtId="210" fontId="0" fillId="0" borderId="0" xfId="0" applyNumberFormat="1" applyFont="1" applyAlignment="1">
      <alignment vertical="center"/>
    </xf>
    <xf numFmtId="3" fontId="0" fillId="0" borderId="16" xfId="0" applyNumberFormat="1" applyFont="1" applyBorder="1" applyAlignment="1">
      <alignment horizontal="center" vertical="center"/>
    </xf>
    <xf numFmtId="9" fontId="0" fillId="32" borderId="16" xfId="54" applyFont="1" applyFill="1" applyBorder="1" applyAlignment="1">
      <alignment horizontal="center" vertical="center"/>
    </xf>
    <xf numFmtId="9" fontId="0" fillId="0" borderId="16" xfId="54" applyFont="1" applyBorder="1" applyAlignment="1">
      <alignment horizontal="center" vertical="center"/>
    </xf>
    <xf numFmtId="3" fontId="0" fillId="0" borderId="17" xfId="0" applyNumberFormat="1" applyFont="1" applyBorder="1" applyAlignment="1">
      <alignment horizontal="center" vertical="center"/>
    </xf>
    <xf numFmtId="3" fontId="0" fillId="0" borderId="18" xfId="0" applyNumberFormat="1" applyFont="1" applyBorder="1" applyAlignment="1">
      <alignment horizontal="center" vertical="center"/>
    </xf>
    <xf numFmtId="0" fontId="4" fillId="32" borderId="19" xfId="0" applyFont="1" applyFill="1" applyBorder="1" applyAlignment="1">
      <alignment horizontal="center" vertical="center" wrapText="1"/>
    </xf>
    <xf numFmtId="210" fontId="7" fillId="34" borderId="14" xfId="0" applyNumberFormat="1" applyFont="1" applyFill="1" applyBorder="1" applyAlignment="1">
      <alignment horizontal="right" vertical="center" wrapText="1" readingOrder="1"/>
    </xf>
    <xf numFmtId="0" fontId="6" fillId="32" borderId="14" xfId="0" applyFont="1" applyFill="1" applyBorder="1" applyAlignment="1">
      <alignment horizontal="center" vertical="center" wrapText="1"/>
    </xf>
    <xf numFmtId="3" fontId="0" fillId="32" borderId="20" xfId="0" applyNumberFormat="1" applyFont="1" applyFill="1" applyBorder="1" applyAlignment="1">
      <alignment horizontal="center" vertical="center"/>
    </xf>
    <xf numFmtId="0" fontId="6" fillId="0" borderId="12" xfId="0" applyFont="1" applyBorder="1" applyAlignment="1">
      <alignment horizontal="center" vertical="center" wrapText="1"/>
    </xf>
    <xf numFmtId="3" fontId="0" fillId="32" borderId="17" xfId="0" applyNumberFormat="1" applyFont="1" applyFill="1" applyBorder="1" applyAlignment="1">
      <alignment horizontal="center" vertical="center"/>
    </xf>
    <xf numFmtId="0" fontId="6" fillId="0" borderId="13" xfId="0" applyFont="1" applyBorder="1" applyAlignment="1">
      <alignment horizontal="center" vertical="center" wrapText="1"/>
    </xf>
    <xf numFmtId="3" fontId="0" fillId="32" borderId="18" xfId="0" applyNumberFormat="1" applyFont="1" applyFill="1" applyBorder="1" applyAlignment="1">
      <alignment horizontal="center" vertical="center"/>
    </xf>
    <xf numFmtId="9" fontId="0" fillId="32" borderId="18" xfId="54" applyFont="1" applyFill="1" applyBorder="1" applyAlignment="1">
      <alignment horizontal="center" vertical="center"/>
    </xf>
    <xf numFmtId="9" fontId="0" fillId="32" borderId="17" xfId="54" applyFont="1" applyFill="1" applyBorder="1" applyAlignment="1">
      <alignment horizontal="center" vertical="center"/>
    </xf>
    <xf numFmtId="10" fontId="0" fillId="32" borderId="18" xfId="54" applyNumberFormat="1" applyFont="1" applyFill="1" applyBorder="1" applyAlignment="1">
      <alignment horizontal="center" vertical="center"/>
    </xf>
    <xf numFmtId="9" fontId="0" fillId="0" borderId="18" xfId="54" applyFont="1" applyBorder="1" applyAlignment="1">
      <alignment horizontal="center" vertical="center"/>
    </xf>
    <xf numFmtId="210" fontId="42" fillId="0" borderId="14" xfId="0" applyNumberFormat="1" applyFont="1" applyFill="1" applyBorder="1" applyAlignment="1">
      <alignment horizontal="right" vertical="center" wrapText="1" readingOrder="1"/>
    </xf>
    <xf numFmtId="210" fontId="42" fillId="34" borderId="14" xfId="0" applyNumberFormat="1" applyFont="1" applyFill="1" applyBorder="1" applyAlignment="1">
      <alignment horizontal="right" vertical="center" wrapText="1" readingOrder="1"/>
    </xf>
    <xf numFmtId="3" fontId="0" fillId="0" borderId="20" xfId="0" applyNumberFormat="1" applyFont="1" applyBorder="1" applyAlignment="1">
      <alignment horizontal="center" vertical="center"/>
    </xf>
    <xf numFmtId="9" fontId="0" fillId="0" borderId="17" xfId="54" applyFont="1" applyBorder="1" applyAlignment="1">
      <alignment horizontal="center" vertical="center"/>
    </xf>
    <xf numFmtId="210" fontId="7" fillId="34" borderId="10" xfId="0" applyNumberFormat="1" applyFont="1" applyFill="1" applyBorder="1" applyAlignment="1">
      <alignment horizontal="right" vertical="center" wrapText="1" readingOrder="1"/>
    </xf>
    <xf numFmtId="9" fontId="0" fillId="0" borderId="17" xfId="54" applyFont="1" applyBorder="1" applyAlignment="1">
      <alignment horizontal="center" vertical="center"/>
    </xf>
    <xf numFmtId="0" fontId="0" fillId="0" borderId="18" xfId="0" applyFont="1" applyBorder="1" applyAlignment="1">
      <alignment horizontal="center" vertical="center"/>
    </xf>
    <xf numFmtId="0" fontId="4" fillId="33" borderId="21" xfId="0" applyFont="1" applyFill="1" applyBorder="1" applyAlignment="1">
      <alignment horizontal="center" vertical="center" wrapText="1"/>
    </xf>
    <xf numFmtId="0" fontId="4" fillId="33" borderId="22" xfId="0" applyFont="1" applyFill="1" applyBorder="1" applyAlignment="1" applyProtection="1">
      <alignment horizontal="center" vertical="center" wrapText="1"/>
      <protection locked="0"/>
    </xf>
    <xf numFmtId="3" fontId="4" fillId="33" borderId="23" xfId="0" applyNumberFormat="1" applyFont="1" applyFill="1" applyBorder="1" applyAlignment="1" applyProtection="1">
      <alignment horizontal="center" vertical="center" wrapText="1"/>
      <protection locked="0"/>
    </xf>
    <xf numFmtId="0" fontId="0" fillId="32" borderId="0" xfId="0" applyFont="1" applyFill="1" applyAlignment="1">
      <alignment horizontal="justify" vertical="center" wrapText="1"/>
    </xf>
    <xf numFmtId="0" fontId="5" fillId="0" borderId="0" xfId="0" applyFont="1" applyFill="1" applyBorder="1" applyAlignment="1">
      <alignment horizontal="center" vertical="center"/>
    </xf>
    <xf numFmtId="210" fontId="7" fillId="34" borderId="12" xfId="0" applyNumberFormat="1" applyFont="1" applyFill="1" applyBorder="1" applyAlignment="1">
      <alignment horizontal="right" vertical="center" wrapText="1" readingOrder="1"/>
    </xf>
    <xf numFmtId="210" fontId="7" fillId="34" borderId="13" xfId="0" applyNumberFormat="1" applyFont="1" applyFill="1" applyBorder="1" applyAlignment="1">
      <alignment horizontal="right" vertical="center" wrapText="1" readingOrder="1"/>
    </xf>
    <xf numFmtId="0" fontId="0" fillId="0" borderId="10" xfId="0" applyFont="1" applyBorder="1" applyAlignment="1">
      <alignment horizontal="center" vertical="center"/>
    </xf>
    <xf numFmtId="0" fontId="0" fillId="0" borderId="24" xfId="0" applyFont="1" applyBorder="1" applyAlignment="1">
      <alignment horizontal="center" vertical="center"/>
    </xf>
    <xf numFmtId="210" fontId="7" fillId="34" borderId="11" xfId="0" applyNumberFormat="1" applyFont="1" applyFill="1" applyBorder="1" applyAlignment="1">
      <alignment horizontal="right" vertical="center" wrapText="1" readingOrder="1"/>
    </xf>
    <xf numFmtId="0" fontId="0" fillId="32" borderId="0" xfId="0" applyFont="1" applyFill="1" applyAlignment="1">
      <alignment horizontal="justify" vertical="center"/>
    </xf>
    <xf numFmtId="0" fontId="4" fillId="32" borderId="21" xfId="0" applyFont="1" applyFill="1" applyBorder="1" applyAlignment="1">
      <alignment horizontal="center" vertical="center" wrapText="1"/>
    </xf>
    <xf numFmtId="0" fontId="4" fillId="32" borderId="25" xfId="0" applyFont="1" applyFill="1" applyBorder="1" applyAlignment="1">
      <alignment horizontal="center" vertical="center" wrapText="1"/>
    </xf>
    <xf numFmtId="210" fontId="42" fillId="0" borderId="12" xfId="0" applyNumberFormat="1" applyFont="1" applyFill="1" applyBorder="1" applyAlignment="1">
      <alignment horizontal="right" vertical="center" wrapText="1" readingOrder="1"/>
    </xf>
    <xf numFmtId="210" fontId="42" fillId="0" borderId="13" xfId="0" applyNumberFormat="1" applyFont="1" applyFill="1" applyBorder="1" applyAlignment="1">
      <alignment horizontal="right" vertical="center" wrapText="1" readingOrder="1"/>
    </xf>
    <xf numFmtId="210" fontId="42" fillId="34" borderId="12" xfId="0" applyNumberFormat="1" applyFont="1" applyFill="1" applyBorder="1" applyAlignment="1">
      <alignment horizontal="right" vertical="center" wrapText="1" readingOrder="1"/>
    </xf>
    <xf numFmtId="210" fontId="42" fillId="34" borderId="13" xfId="0" applyNumberFormat="1" applyFont="1" applyFill="1" applyBorder="1" applyAlignment="1">
      <alignment horizontal="right" vertical="center" wrapText="1" readingOrder="1"/>
    </xf>
    <xf numFmtId="212" fontId="7" fillId="34" borderId="12" xfId="0" applyNumberFormat="1" applyFont="1" applyFill="1" applyBorder="1" applyAlignment="1">
      <alignment horizontal="right" vertical="center" wrapText="1" readingOrder="1"/>
    </xf>
    <xf numFmtId="212" fontId="7" fillId="34" borderId="13" xfId="0" applyNumberFormat="1" applyFont="1" applyFill="1" applyBorder="1" applyAlignment="1">
      <alignment horizontal="right" vertical="center" wrapText="1" readingOrder="1"/>
    </xf>
    <xf numFmtId="0" fontId="4" fillId="32" borderId="26" xfId="0" applyFont="1" applyFill="1" applyBorder="1" applyAlignment="1">
      <alignment horizontal="center" vertical="center" wrapText="1"/>
    </xf>
    <xf numFmtId="210" fontId="42" fillId="0" borderId="11" xfId="0" applyNumberFormat="1" applyFont="1" applyFill="1" applyBorder="1" applyAlignment="1">
      <alignment horizontal="right" vertical="center" wrapText="1" readingOrder="1"/>
    </xf>
    <xf numFmtId="210" fontId="42" fillId="34" borderId="11" xfId="0" applyNumberFormat="1" applyFont="1" applyFill="1" applyBorder="1" applyAlignment="1">
      <alignment horizontal="right" vertical="center" wrapText="1" readingOrder="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cid:image002.jpg@01CF43A0.604D9800"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619125</xdr:colOff>
      <xdr:row>0</xdr:row>
      <xdr:rowOff>47625</xdr:rowOff>
    </xdr:from>
    <xdr:to>
      <xdr:col>0</xdr:col>
      <xdr:colOff>1571625</xdr:colOff>
      <xdr:row>3</xdr:row>
      <xdr:rowOff>104775</xdr:rowOff>
    </xdr:to>
    <xdr:pic>
      <xdr:nvPicPr>
        <xdr:cNvPr id="1" name="Picture 1" descr="fondo RR new"/>
        <xdr:cNvPicPr preferRelativeResize="1">
          <a:picLocks noChangeAspect="1"/>
        </xdr:cNvPicPr>
      </xdr:nvPicPr>
      <xdr:blipFill>
        <a:blip r:link="rId1"/>
        <a:stretch>
          <a:fillRect/>
        </a:stretch>
      </xdr:blipFill>
      <xdr:spPr>
        <a:xfrm>
          <a:off x="619125" y="47625"/>
          <a:ext cx="952500" cy="666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spi.dnp.gov.co/Registro/ProyectoInformacionIndicadoresGestion.aspx?proyecto=2012011000325&amp;vigencia=2016&amp;periodo=12&amp;id=img_Registro%20y%20Seguimiento&amp;Consulta=1&amp;Seleccionado=5"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8"/>
  <sheetViews>
    <sheetView tabSelected="1" zoomScalePageLayoutView="0" workbookViewId="0" topLeftCell="A1">
      <selection activeCell="E12" sqref="E12:E13"/>
    </sheetView>
  </sheetViews>
  <sheetFormatPr defaultColWidth="11.421875" defaultRowHeight="12.75"/>
  <cols>
    <col min="1" max="1" width="39.421875" style="3" customWidth="1"/>
    <col min="2" max="2" width="24.421875" style="1" customWidth="1"/>
    <col min="3" max="3" width="30.421875" style="1" customWidth="1"/>
    <col min="4" max="4" width="20.8515625" style="1" customWidth="1"/>
    <col min="5" max="5" width="24.140625" style="1" customWidth="1"/>
    <col min="6" max="6" width="45.421875" style="1" customWidth="1"/>
    <col min="7" max="7" width="22.7109375" style="6" customWidth="1"/>
    <col min="8" max="16384" width="11.421875" style="1" customWidth="1"/>
  </cols>
  <sheetData>
    <row r="1" spans="1:5" ht="19.5" customHeight="1">
      <c r="A1" s="45" t="s">
        <v>0</v>
      </c>
      <c r="B1" s="45"/>
      <c r="C1" s="45"/>
      <c r="D1" s="7"/>
      <c r="E1" s="7"/>
    </row>
    <row r="2" spans="1:5" ht="18.75" customHeight="1">
      <c r="A2" s="45" t="s">
        <v>13</v>
      </c>
      <c r="B2" s="45"/>
      <c r="C2" s="45"/>
      <c r="D2" s="7"/>
      <c r="E2" s="7"/>
    </row>
    <row r="3" ht="9.75" customHeight="1">
      <c r="A3" s="2"/>
    </row>
    <row r="4" ht="12.75">
      <c r="A4" s="4"/>
    </row>
    <row r="5" ht="6.75" customHeight="1" thickBot="1">
      <c r="A5" s="4"/>
    </row>
    <row r="6" spans="1:7" s="6" customFormat="1" ht="50.25" customHeight="1" thickBot="1">
      <c r="A6" s="41" t="s">
        <v>15</v>
      </c>
      <c r="B6" s="42" t="s">
        <v>20</v>
      </c>
      <c r="C6" s="42" t="s">
        <v>14</v>
      </c>
      <c r="D6" s="42" t="s">
        <v>47</v>
      </c>
      <c r="E6" s="42" t="s">
        <v>41</v>
      </c>
      <c r="F6" s="42" t="s">
        <v>16</v>
      </c>
      <c r="G6" s="43" t="s">
        <v>17</v>
      </c>
    </row>
    <row r="7" spans="1:7" s="6" customFormat="1" ht="39.75" customHeight="1">
      <c r="A7" s="52" t="s">
        <v>5</v>
      </c>
      <c r="B7" s="46">
        <v>20000000000</v>
      </c>
      <c r="C7" s="46">
        <v>0</v>
      </c>
      <c r="D7" s="46">
        <v>0</v>
      </c>
      <c r="E7" s="46">
        <f>+B7-C7-D7</f>
        <v>20000000000</v>
      </c>
      <c r="F7" s="10" t="s">
        <v>21</v>
      </c>
      <c r="G7" s="20">
        <v>1164</v>
      </c>
    </row>
    <row r="8" spans="1:7" s="6" customFormat="1" ht="34.5" customHeight="1">
      <c r="A8" s="60"/>
      <c r="B8" s="50"/>
      <c r="C8" s="50"/>
      <c r="D8" s="50"/>
      <c r="E8" s="50"/>
      <c r="F8" s="9" t="s">
        <v>22</v>
      </c>
      <c r="G8" s="17">
        <v>150</v>
      </c>
    </row>
    <row r="9" spans="1:7" s="6" customFormat="1" ht="30" customHeight="1" thickBot="1">
      <c r="A9" s="53"/>
      <c r="B9" s="47"/>
      <c r="C9" s="47"/>
      <c r="D9" s="47"/>
      <c r="E9" s="47"/>
      <c r="F9" s="11" t="s">
        <v>23</v>
      </c>
      <c r="G9" s="21">
        <v>4</v>
      </c>
    </row>
    <row r="10" spans="1:7" s="5" customFormat="1" ht="39.75" customHeight="1" thickBot="1">
      <c r="A10" s="22" t="s">
        <v>10</v>
      </c>
      <c r="B10" s="23">
        <v>1855550000</v>
      </c>
      <c r="C10" s="23">
        <v>134328921</v>
      </c>
      <c r="D10" s="23">
        <v>0</v>
      </c>
      <c r="E10" s="23">
        <f>+B10-C10-D10</f>
        <v>1721221079</v>
      </c>
      <c r="F10" s="24" t="s">
        <v>24</v>
      </c>
      <c r="G10" s="25">
        <v>11</v>
      </c>
    </row>
    <row r="11" spans="1:7" s="5" customFormat="1" ht="39.75" customHeight="1" thickBot="1">
      <c r="A11" s="22" t="s">
        <v>4</v>
      </c>
      <c r="B11" s="23">
        <v>2880036940</v>
      </c>
      <c r="C11" s="23">
        <v>208494653</v>
      </c>
      <c r="D11" s="23">
        <v>0</v>
      </c>
      <c r="E11" s="23">
        <f>+B11-C11-D11</f>
        <v>2671542287</v>
      </c>
      <c r="F11" s="12" t="s">
        <v>38</v>
      </c>
      <c r="G11" s="25">
        <v>79</v>
      </c>
    </row>
    <row r="12" spans="1:7" s="5" customFormat="1" ht="30" customHeight="1">
      <c r="A12" s="52" t="s">
        <v>1</v>
      </c>
      <c r="B12" s="46">
        <v>7000000000</v>
      </c>
      <c r="C12" s="46">
        <v>506751338</v>
      </c>
      <c r="D12" s="58">
        <v>2507444135</v>
      </c>
      <c r="E12" s="46">
        <f>+B12-C12-D12</f>
        <v>3985804527</v>
      </c>
      <c r="F12" s="26" t="s">
        <v>40</v>
      </c>
      <c r="G12" s="27">
        <v>770</v>
      </c>
    </row>
    <row r="13" spans="1:7" s="5" customFormat="1" ht="30" customHeight="1" thickBot="1">
      <c r="A13" s="53"/>
      <c r="B13" s="47"/>
      <c r="C13" s="47"/>
      <c r="D13" s="59"/>
      <c r="E13" s="47"/>
      <c r="F13" s="28" t="s">
        <v>34</v>
      </c>
      <c r="G13" s="29">
        <v>2</v>
      </c>
    </row>
    <row r="14" spans="1:7" s="5" customFormat="1" ht="30" customHeight="1">
      <c r="A14" s="52" t="s">
        <v>7</v>
      </c>
      <c r="B14" s="54">
        <v>1699351400</v>
      </c>
      <c r="C14" s="56">
        <v>123021228</v>
      </c>
      <c r="D14" s="46">
        <v>0</v>
      </c>
      <c r="E14" s="46">
        <f>+B14-C14-D14</f>
        <v>1576330172</v>
      </c>
      <c r="F14" s="10" t="s">
        <v>36</v>
      </c>
      <c r="G14" s="27">
        <v>65000</v>
      </c>
    </row>
    <row r="15" spans="1:7" s="5" customFormat="1" ht="30" customHeight="1" thickBot="1">
      <c r="A15" s="53"/>
      <c r="B15" s="55"/>
      <c r="C15" s="57"/>
      <c r="D15" s="47"/>
      <c r="E15" s="47"/>
      <c r="F15" s="13" t="s">
        <v>37</v>
      </c>
      <c r="G15" s="30">
        <v>1</v>
      </c>
    </row>
    <row r="16" spans="1:7" s="5" customFormat="1" ht="30" customHeight="1">
      <c r="A16" s="52" t="s">
        <v>11</v>
      </c>
      <c r="B16" s="54">
        <v>2945606126</v>
      </c>
      <c r="C16" s="56">
        <v>213241407</v>
      </c>
      <c r="D16" s="46">
        <v>0</v>
      </c>
      <c r="E16" s="46">
        <f>+B16-C16-D16</f>
        <v>2732364719</v>
      </c>
      <c r="F16" s="26" t="s">
        <v>33</v>
      </c>
      <c r="G16" s="31">
        <v>0.99</v>
      </c>
    </row>
    <row r="17" spans="1:7" s="5" customFormat="1" ht="30" customHeight="1">
      <c r="A17" s="60"/>
      <c r="B17" s="61"/>
      <c r="C17" s="62"/>
      <c r="D17" s="50"/>
      <c r="E17" s="50"/>
      <c r="F17" s="14" t="s">
        <v>23</v>
      </c>
      <c r="G17" s="18">
        <v>0.07</v>
      </c>
    </row>
    <row r="18" spans="1:7" s="5" customFormat="1" ht="30" customHeight="1">
      <c r="A18" s="60"/>
      <c r="B18" s="61"/>
      <c r="C18" s="62"/>
      <c r="D18" s="50"/>
      <c r="E18" s="50"/>
      <c r="F18" s="14" t="s">
        <v>44</v>
      </c>
      <c r="G18" s="18">
        <v>0.14</v>
      </c>
    </row>
    <row r="19" spans="1:7" s="5" customFormat="1" ht="39.75" customHeight="1" thickBot="1">
      <c r="A19" s="53"/>
      <c r="B19" s="55"/>
      <c r="C19" s="57"/>
      <c r="D19" s="47"/>
      <c r="E19" s="47"/>
      <c r="F19" s="28" t="s">
        <v>39</v>
      </c>
      <c r="G19" s="32">
        <v>0.9993</v>
      </c>
    </row>
    <row r="20" spans="1:7" s="5" customFormat="1" ht="30" customHeight="1" thickBot="1">
      <c r="A20" s="52" t="s">
        <v>12</v>
      </c>
      <c r="B20" s="54">
        <v>3500000000</v>
      </c>
      <c r="C20" s="56">
        <v>253375669</v>
      </c>
      <c r="D20" s="46">
        <v>0</v>
      </c>
      <c r="E20" s="46">
        <f>+B20-C20-D21</f>
        <v>3246624331</v>
      </c>
      <c r="F20" s="28" t="s">
        <v>42</v>
      </c>
      <c r="G20" s="20">
        <v>100</v>
      </c>
    </row>
    <row r="21" spans="1:7" ht="39.75" customHeight="1" thickBot="1">
      <c r="A21" s="53"/>
      <c r="B21" s="55"/>
      <c r="C21" s="57"/>
      <c r="D21" s="47"/>
      <c r="E21" s="47"/>
      <c r="F21" s="14" t="s">
        <v>45</v>
      </c>
      <c r="G21" s="33">
        <v>0.2</v>
      </c>
    </row>
    <row r="22" spans="1:7" ht="45.75" customHeight="1" thickBot="1">
      <c r="A22" s="22" t="s">
        <v>9</v>
      </c>
      <c r="B22" s="34">
        <v>3000000000</v>
      </c>
      <c r="C22" s="35">
        <v>217179145</v>
      </c>
      <c r="D22" s="23">
        <v>0</v>
      </c>
      <c r="E22" s="23">
        <f>+B22-C22-D22</f>
        <v>2782820855</v>
      </c>
      <c r="F22" s="12" t="s">
        <v>25</v>
      </c>
      <c r="G22" s="36">
        <v>2</v>
      </c>
    </row>
    <row r="23" spans="1:7" ht="30" customHeight="1">
      <c r="A23" s="52" t="s">
        <v>2</v>
      </c>
      <c r="B23" s="54">
        <v>1002205561</v>
      </c>
      <c r="C23" s="56">
        <v>12607920</v>
      </c>
      <c r="D23" s="46">
        <v>0</v>
      </c>
      <c r="E23" s="46">
        <f>+B23-C23-D23</f>
        <v>989597641</v>
      </c>
      <c r="F23" s="10" t="s">
        <v>30</v>
      </c>
      <c r="G23" s="37">
        <v>0.8</v>
      </c>
    </row>
    <row r="24" spans="1:7" ht="30" customHeight="1" thickBot="1">
      <c r="A24" s="53"/>
      <c r="B24" s="55"/>
      <c r="C24" s="57"/>
      <c r="D24" s="47"/>
      <c r="E24" s="47"/>
      <c r="F24" s="13" t="s">
        <v>31</v>
      </c>
      <c r="G24" s="21">
        <v>26</v>
      </c>
    </row>
    <row r="25" spans="1:7" ht="30" customHeight="1">
      <c r="A25" s="52" t="s">
        <v>6</v>
      </c>
      <c r="B25" s="54">
        <v>5975139804</v>
      </c>
      <c r="C25" s="56">
        <v>492503380</v>
      </c>
      <c r="D25" s="46">
        <v>0</v>
      </c>
      <c r="E25" s="46">
        <f>+B25-C25-D25</f>
        <v>5482636424</v>
      </c>
      <c r="F25" s="10" t="s">
        <v>32</v>
      </c>
      <c r="G25" s="20">
        <v>3</v>
      </c>
    </row>
    <row r="26" spans="1:7" ht="30" customHeight="1">
      <c r="A26" s="60"/>
      <c r="B26" s="61"/>
      <c r="C26" s="62"/>
      <c r="D26" s="50"/>
      <c r="E26" s="50"/>
      <c r="F26" s="9" t="s">
        <v>33</v>
      </c>
      <c r="G26" s="19">
        <v>0.75</v>
      </c>
    </row>
    <row r="27" spans="1:7" ht="30" customHeight="1" thickBot="1">
      <c r="A27" s="53"/>
      <c r="B27" s="55"/>
      <c r="C27" s="57"/>
      <c r="D27" s="47"/>
      <c r="E27" s="47"/>
      <c r="F27" s="13" t="s">
        <v>35</v>
      </c>
      <c r="G27" s="21">
        <v>4</v>
      </c>
    </row>
    <row r="28" spans="1:7" ht="30" customHeight="1">
      <c r="A28" s="52" t="s">
        <v>8</v>
      </c>
      <c r="B28" s="54">
        <v>1888110169</v>
      </c>
      <c r="C28" s="56">
        <v>136686051</v>
      </c>
      <c r="D28" s="46">
        <v>0</v>
      </c>
      <c r="E28" s="46">
        <f>+B28-C28-D28</f>
        <v>1751424118</v>
      </c>
      <c r="F28" s="10" t="s">
        <v>26</v>
      </c>
      <c r="G28" s="20">
        <v>9</v>
      </c>
    </row>
    <row r="29" spans="1:7" ht="30" customHeight="1">
      <c r="A29" s="60"/>
      <c r="B29" s="61"/>
      <c r="C29" s="62"/>
      <c r="D29" s="50"/>
      <c r="E29" s="50"/>
      <c r="F29" s="9" t="s">
        <v>27</v>
      </c>
      <c r="G29" s="17">
        <v>3</v>
      </c>
    </row>
    <row r="30" spans="1:7" ht="30" customHeight="1">
      <c r="A30" s="60"/>
      <c r="B30" s="61"/>
      <c r="C30" s="62"/>
      <c r="D30" s="50"/>
      <c r="E30" s="50"/>
      <c r="F30" s="9" t="s">
        <v>28</v>
      </c>
      <c r="G30" s="17">
        <v>3</v>
      </c>
    </row>
    <row r="31" spans="1:7" ht="30" customHeight="1" thickBot="1">
      <c r="A31" s="53"/>
      <c r="B31" s="55"/>
      <c r="C31" s="57"/>
      <c r="D31" s="47"/>
      <c r="E31" s="47"/>
      <c r="F31" s="13" t="s">
        <v>29</v>
      </c>
      <c r="G31" s="21">
        <v>2</v>
      </c>
    </row>
    <row r="32" spans="1:7" ht="39.75" customHeight="1">
      <c r="A32" s="52" t="s">
        <v>46</v>
      </c>
      <c r="B32" s="54">
        <v>0</v>
      </c>
      <c r="C32" s="56">
        <v>0</v>
      </c>
      <c r="D32" s="46">
        <v>2507444135</v>
      </c>
      <c r="E32" s="46">
        <f>+D32</f>
        <v>2507444135</v>
      </c>
      <c r="F32" s="26" t="s">
        <v>18</v>
      </c>
      <c r="G32" s="39">
        <v>1</v>
      </c>
    </row>
    <row r="33" spans="1:7" ht="30" customHeight="1" thickBot="1">
      <c r="A33" s="53"/>
      <c r="B33" s="55"/>
      <c r="C33" s="57"/>
      <c r="D33" s="47"/>
      <c r="E33" s="47"/>
      <c r="F33" s="28" t="s">
        <v>19</v>
      </c>
      <c r="G33" s="40">
        <v>11</v>
      </c>
    </row>
    <row r="34" spans="1:7" ht="31.5" customHeight="1" thickBot="1">
      <c r="A34" s="15" t="s">
        <v>3</v>
      </c>
      <c r="B34" s="8">
        <f>SUM(B7:B28)</f>
        <v>51746000000</v>
      </c>
      <c r="C34" s="8">
        <f>SUM(C7:C28)</f>
        <v>2298189712</v>
      </c>
      <c r="D34" s="38"/>
      <c r="E34" s="8">
        <f>+B34-C34</f>
        <v>49447810288</v>
      </c>
      <c r="F34" s="48"/>
      <c r="G34" s="49"/>
    </row>
    <row r="35" ht="6" customHeight="1"/>
    <row r="36" spans="1:7" ht="75" customHeight="1">
      <c r="A36" s="44" t="s">
        <v>43</v>
      </c>
      <c r="B36" s="51"/>
      <c r="C36" s="51"/>
      <c r="D36" s="51"/>
      <c r="E36" s="51"/>
      <c r="F36" s="51"/>
      <c r="G36" s="51"/>
    </row>
    <row r="38" ht="12.75">
      <c r="E38" s="16"/>
    </row>
  </sheetData>
  <sheetProtection/>
  <mergeCells count="49">
    <mergeCell ref="A1:C1"/>
    <mergeCell ref="A2:C2"/>
    <mergeCell ref="A7:A9"/>
    <mergeCell ref="B7:B9"/>
    <mergeCell ref="C7:C9"/>
    <mergeCell ref="A32:A33"/>
    <mergeCell ref="B32:B33"/>
    <mergeCell ref="C32:C33"/>
    <mergeCell ref="A28:A31"/>
    <mergeCell ref="B28:B31"/>
    <mergeCell ref="C28:C31"/>
    <mergeCell ref="D28:D31"/>
    <mergeCell ref="A23:A24"/>
    <mergeCell ref="B23:B24"/>
    <mergeCell ref="C23:C24"/>
    <mergeCell ref="B16:B19"/>
    <mergeCell ref="C16:C19"/>
    <mergeCell ref="D16:D19"/>
    <mergeCell ref="D23:D24"/>
    <mergeCell ref="A25:A27"/>
    <mergeCell ref="B25:B27"/>
    <mergeCell ref="C25:C27"/>
    <mergeCell ref="D25:D27"/>
    <mergeCell ref="E7:E9"/>
    <mergeCell ref="E12:E13"/>
    <mergeCell ref="A14:A15"/>
    <mergeCell ref="B14:B15"/>
    <mergeCell ref="C14:C15"/>
    <mergeCell ref="D14:D15"/>
    <mergeCell ref="D7:D9"/>
    <mergeCell ref="A36:G36"/>
    <mergeCell ref="A20:A21"/>
    <mergeCell ref="B20:B21"/>
    <mergeCell ref="C20:C21"/>
    <mergeCell ref="D20:D21"/>
    <mergeCell ref="A12:A13"/>
    <mergeCell ref="B12:B13"/>
    <mergeCell ref="C12:C13"/>
    <mergeCell ref="D12:D13"/>
    <mergeCell ref="A16:A19"/>
    <mergeCell ref="D32:D33"/>
    <mergeCell ref="E32:E33"/>
    <mergeCell ref="F34:G34"/>
    <mergeCell ref="E14:E15"/>
    <mergeCell ref="E16:E19"/>
    <mergeCell ref="E23:E24"/>
    <mergeCell ref="E25:E27"/>
    <mergeCell ref="E28:E31"/>
    <mergeCell ref="E20:E21"/>
  </mergeCells>
  <hyperlinks>
    <hyperlink ref="F20" r:id="rId1" display="https://spi.dnp.gov.co/Registro/ProyectoInformacionIndicadoresGestion.aspx?proyecto=2012011000325&amp;vigencia=2016&amp;periodo=12&amp;id=img_Registro%20y%20Seguimiento&amp;Consulta=1&amp;Seleccionado=5"/>
  </hyperlinks>
  <printOptions/>
  <pageMargins left="0.7" right="0.7" top="0.75" bottom="0.75" header="0.3" footer="0.3"/>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RNEC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Balvina Rozo Millán</dc:creator>
  <cp:keywords/>
  <dc:description/>
  <cp:lastModifiedBy>Gloria Patricia Leon Ballesteros</cp:lastModifiedBy>
  <cp:lastPrinted>2016-03-14T19:20:40Z</cp:lastPrinted>
  <dcterms:created xsi:type="dcterms:W3CDTF">2012-07-17T15:37:42Z</dcterms:created>
  <dcterms:modified xsi:type="dcterms:W3CDTF">2017-11-09T16:42:57Z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