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
    </mc:Choice>
  </mc:AlternateContent>
  <xr:revisionPtr revIDLastSave="0" documentId="13_ncr:1_{573D6BC4-8BF3-4CEA-81CE-00DB7BB71641}" xr6:coauthVersionLast="47" xr6:coauthVersionMax="47" xr10:uidLastSave="{00000000-0000-0000-0000-000000000000}"/>
  <bookViews>
    <workbookView xWindow="390" yWindow="390" windowWidth="26655" windowHeight="15480" tabRatio="899" activeTab="12" xr2:uid="{00000000-000D-0000-FFFF-FFFF00000000}"/>
  </bookViews>
  <sheets>
    <sheet name="MUESTRA 2" sheetId="37" r:id="rId1"/>
    <sheet name="Centrales" sheetId="40" r:id="rId2"/>
    <sheet name="Antioquia" sheetId="13" r:id="rId3"/>
    <sheet name="Arauca" sheetId="2" r:id="rId4"/>
    <sheet name="Boyaca" sheetId="9" r:id="rId5"/>
    <sheet name="Casanare" sheetId="16" r:id="rId6"/>
    <sheet name="Cauca" sheetId="22" r:id="rId7"/>
    <sheet name="Cordoba" sheetId="19"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3" hidden="1">Arauca!$A$8:$BX$32</definedName>
    <definedName name="_xlnm._FilterDatabase" localSheetId="4" hidden="1">Boyaca!$A$8:$BX$32</definedName>
    <definedName name="_xlnm._FilterDatabase" localSheetId="5" hidden="1">Casanare!$A$8:$BX$32</definedName>
    <definedName name="_xlnm._FilterDatabase" localSheetId="1" hidden="1">Centrales!$A$8:$GR$32</definedName>
    <definedName name="_xlnm._FilterDatabase" localSheetId="7" hidden="1">Cordoba!$A$8:$GQ$32</definedName>
    <definedName name="_xlnm._FilterDatabase" localSheetId="8" hidden="1">Magdalena!$A$8:$CL$32</definedName>
    <definedName name="_xlnm._FilterDatabase" localSheetId="9" hidden="1">Risaralda!$A$8:$CL$32</definedName>
    <definedName name="_xlnm._FilterDatabase" localSheetId="10" hidden="1">Santander!$A$8:$CL$32</definedName>
    <definedName name="_xlnm._FilterDatabase" localSheetId="11" hidden="1">Valle!$A$8:$CL$32</definedName>
    <definedName name="_xlnm._FilterDatabase" localSheetId="12" hidden="1">Vaupes!$A$8:$CL$32</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6">[8]Datos!$A$33</definedName>
    <definedName name="CEYP" localSheetId="7">[9]Datos!$A$33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6">[3]Informacion!#REF!</definedName>
    <definedName name="Información_Electoral" localSheetId="7">[3]Informacion!#REF!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239" i="38" l="1"/>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H32" i="38"/>
  <c r="BG32" i="38"/>
  <c r="BF32" i="38"/>
  <c r="BB32" i="38"/>
  <c r="BH31" i="38"/>
  <c r="BG31" i="38"/>
  <c r="BF31" i="38"/>
  <c r="BB31" i="38"/>
  <c r="BH30" i="38"/>
  <c r="BG30" i="38"/>
  <c r="BF30" i="38"/>
  <c r="BB30" i="38"/>
  <c r="BH29" i="38"/>
  <c r="BG29" i="38"/>
  <c r="BF29" i="38"/>
  <c r="BB29" i="38"/>
  <c r="BH28" i="38"/>
  <c r="BG28" i="38"/>
  <c r="BF28" i="38"/>
  <c r="BB28" i="38"/>
  <c r="BH27" i="38"/>
  <c r="BG27" i="38"/>
  <c r="BF27" i="38"/>
  <c r="BB27" i="38"/>
  <c r="BH26" i="38"/>
  <c r="BG26" i="38"/>
  <c r="BF26" i="38"/>
  <c r="BB26" i="38"/>
  <c r="BH25" i="38"/>
  <c r="BG25" i="38"/>
  <c r="BF25" i="38"/>
  <c r="BB25" i="38"/>
  <c r="BH24" i="38"/>
  <c r="BG24" i="38"/>
  <c r="BF24" i="38"/>
  <c r="BB24" i="38"/>
  <c r="BH23" i="38"/>
  <c r="BG23" i="38"/>
  <c r="BF23" i="38"/>
  <c r="BB23" i="38"/>
  <c r="BH22" i="38"/>
  <c r="BG22" i="38"/>
  <c r="BF22" i="38"/>
  <c r="BB22" i="38"/>
  <c r="BH21" i="38"/>
  <c r="BG21" i="38"/>
  <c r="BF21" i="38"/>
  <c r="BB21" i="38"/>
  <c r="BH20" i="38"/>
  <c r="BG20" i="38"/>
  <c r="BF20" i="38"/>
  <c r="BB20" i="38"/>
  <c r="BH19" i="38"/>
  <c r="BG19" i="38"/>
  <c r="BF19" i="38"/>
  <c r="BB19" i="38"/>
  <c r="BH18" i="38"/>
  <c r="BG18" i="38"/>
  <c r="BF18" i="38"/>
  <c r="BB18" i="38"/>
  <c r="BH17" i="38"/>
  <c r="BG17" i="38"/>
  <c r="BF17" i="38"/>
  <c r="BB17" i="38"/>
  <c r="BH16" i="38"/>
  <c r="BG16" i="38"/>
  <c r="BF16" i="38"/>
  <c r="BB16" i="38"/>
  <c r="BH15" i="38"/>
  <c r="BG15" i="38"/>
  <c r="BF15" i="38"/>
  <c r="BB15" i="38"/>
  <c r="BJ14" i="38"/>
  <c r="BE14" i="38"/>
  <c r="AY14" i="38"/>
  <c r="BH14" i="38" s="1"/>
  <c r="AW14" i="38"/>
  <c r="BG14" i="38" s="1"/>
  <c r="AU14" i="38"/>
  <c r="BK14" i="38" s="1"/>
  <c r="BL14" i="38" s="1"/>
  <c r="BJ13" i="38"/>
  <c r="BE13" i="38"/>
  <c r="AY13" i="38"/>
  <c r="BH13" i="38" s="1"/>
  <c r="AW13" i="38"/>
  <c r="BG13" i="38" s="1"/>
  <c r="AU13" i="38"/>
  <c r="BK13" i="38" s="1"/>
  <c r="BL13" i="38" s="1"/>
  <c r="BJ12" i="38"/>
  <c r="BE12" i="38"/>
  <c r="AY12" i="38"/>
  <c r="BH12" i="38" s="1"/>
  <c r="AW12" i="38"/>
  <c r="BG12" i="38" s="1"/>
  <c r="AU12" i="38"/>
  <c r="BK12" i="38" s="1"/>
  <c r="BL12" i="38" s="1"/>
  <c r="BK11" i="38"/>
  <c r="BL11" i="38" s="1"/>
  <c r="BJ11" i="38"/>
  <c r="BE11" i="38"/>
  <c r="AY11" i="38"/>
  <c r="BH11" i="38" s="1"/>
  <c r="AW11" i="38"/>
  <c r="BG11" i="38" s="1"/>
  <c r="AU11" i="38"/>
  <c r="BF11" i="38" s="1"/>
  <c r="BJ10" i="38"/>
  <c r="BH10" i="38"/>
  <c r="BG10" i="38"/>
  <c r="BE10" i="38"/>
  <c r="AY10" i="38"/>
  <c r="BD10" i="38" s="1"/>
  <c r="BC10" i="38" s="1"/>
  <c r="AW10" i="38"/>
  <c r="AU10" i="38"/>
  <c r="BF10" i="38" s="1"/>
  <c r="BJ9" i="38"/>
  <c r="BG9" i="38"/>
  <c r="BF9" i="38"/>
  <c r="BE9" i="38"/>
  <c r="AY9" i="38"/>
  <c r="BH9" i="38" s="1"/>
  <c r="AW9" i="38"/>
  <c r="AU9" i="38"/>
  <c r="BD9" i="38" s="1"/>
  <c r="BC9" i="38" s="1"/>
  <c r="BK10" i="38" l="1"/>
  <c r="BL10" i="38" s="1"/>
  <c r="BB14" i="38"/>
  <c r="AZ14" i="38" s="1"/>
  <c r="BK9" i="38"/>
  <c r="BL9" i="38" s="1"/>
  <c r="BB12" i="38"/>
  <c r="AZ12" i="38" s="1"/>
  <c r="BD13" i="38"/>
  <c r="BC13" i="38" s="1"/>
  <c r="BF14" i="38"/>
  <c r="BB13" i="38"/>
  <c r="AZ13" i="38" s="1"/>
  <c r="BD14" i="38"/>
  <c r="BC14" i="38" s="1"/>
  <c r="BB11" i="38"/>
  <c r="AZ11" i="38" s="1"/>
  <c r="BB10" i="38"/>
  <c r="AZ10" i="38" s="1"/>
  <c r="BD11" i="38"/>
  <c r="BC11" i="38" s="1"/>
  <c r="BF12" i="38"/>
  <c r="BD12" i="38"/>
  <c r="BC12" i="38" s="1"/>
  <c r="BF13" i="38"/>
  <c r="BB9" i="38"/>
  <c r="AZ9" i="38" s="1"/>
  <c r="AU10" i="39"/>
  <c r="AW10" i="39"/>
  <c r="BD10" i="39" s="1"/>
  <c r="BC10" i="39" s="1"/>
  <c r="AU11" i="39"/>
  <c r="BK11" i="39" s="1"/>
  <c r="BL11" i="39" s="1"/>
  <c r="AW11" i="39"/>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H32" i="39"/>
  <c r="BG32" i="39"/>
  <c r="BF32" i="39"/>
  <c r="BB32" i="39"/>
  <c r="BH31" i="39"/>
  <c r="BG31" i="39"/>
  <c r="BF31" i="39"/>
  <c r="BB31" i="39"/>
  <c r="BH30" i="39"/>
  <c r="BG30" i="39"/>
  <c r="BF30" i="39"/>
  <c r="BB30" i="39"/>
  <c r="BH29" i="39"/>
  <c r="BG29" i="39"/>
  <c r="BF29" i="39"/>
  <c r="BB29" i="39"/>
  <c r="BH28" i="39"/>
  <c r="BG28" i="39"/>
  <c r="BF28" i="39"/>
  <c r="BB28" i="39"/>
  <c r="BH27" i="39"/>
  <c r="BG27" i="39"/>
  <c r="BF27" i="39"/>
  <c r="BB27" i="39"/>
  <c r="BH26" i="39"/>
  <c r="BG26" i="39"/>
  <c r="BF26" i="39"/>
  <c r="BB26" i="39"/>
  <c r="BH25" i="39"/>
  <c r="BG25" i="39"/>
  <c r="BF25" i="39"/>
  <c r="BB25" i="39"/>
  <c r="BH24" i="39"/>
  <c r="BG24" i="39"/>
  <c r="BF24" i="39"/>
  <c r="BB24" i="39"/>
  <c r="BH23" i="39"/>
  <c r="BG23" i="39"/>
  <c r="BF23" i="39"/>
  <c r="BB23" i="39"/>
  <c r="BH22" i="39"/>
  <c r="BG22" i="39"/>
  <c r="BF22" i="39"/>
  <c r="BB22" i="39"/>
  <c r="BH21" i="39"/>
  <c r="BG21" i="39"/>
  <c r="BF21" i="39"/>
  <c r="BB21" i="39"/>
  <c r="BH20" i="39"/>
  <c r="BG20" i="39"/>
  <c r="BF20" i="39"/>
  <c r="BB20" i="39"/>
  <c r="BH19" i="39"/>
  <c r="BG19" i="39"/>
  <c r="BF19" i="39"/>
  <c r="BB19" i="39"/>
  <c r="BH18" i="39"/>
  <c r="BG18" i="39"/>
  <c r="BF18" i="39"/>
  <c r="BB18" i="39"/>
  <c r="BH17" i="39"/>
  <c r="BG17" i="39"/>
  <c r="BF17" i="39"/>
  <c r="BB17" i="39"/>
  <c r="BH16" i="39"/>
  <c r="BG16" i="39"/>
  <c r="BF16" i="39"/>
  <c r="BB16" i="39"/>
  <c r="BH15" i="39"/>
  <c r="BG15" i="39"/>
  <c r="BF15" i="39"/>
  <c r="BB15" i="39"/>
  <c r="BJ14" i="39"/>
  <c r="BF14" i="39"/>
  <c r="BE14" i="39"/>
  <c r="AY14" i="39"/>
  <c r="BD14" i="39" s="1"/>
  <c r="BC14" i="39" s="1"/>
  <c r="AW14" i="39"/>
  <c r="BG14" i="39" s="1"/>
  <c r="AU14" i="39"/>
  <c r="BK14" i="39" s="1"/>
  <c r="BL14" i="39" s="1"/>
  <c r="BJ13" i="39"/>
  <c r="BE13" i="39"/>
  <c r="AY13" i="39"/>
  <c r="BH13" i="39" s="1"/>
  <c r="AW13" i="39"/>
  <c r="BG13" i="39" s="1"/>
  <c r="AU13" i="39"/>
  <c r="BK13" i="39" s="1"/>
  <c r="BL13" i="39" s="1"/>
  <c r="BJ12" i="39"/>
  <c r="BH12" i="39"/>
  <c r="BE12" i="39"/>
  <c r="AY12" i="39"/>
  <c r="AW12" i="39"/>
  <c r="BG12" i="39" s="1"/>
  <c r="AU12" i="39"/>
  <c r="BK12" i="39" s="1"/>
  <c r="BL12" i="39" s="1"/>
  <c r="BJ11" i="39"/>
  <c r="BG11" i="39"/>
  <c r="BE11" i="39"/>
  <c r="AY11" i="39"/>
  <c r="BH11" i="39" s="1"/>
  <c r="BD11" i="39"/>
  <c r="BC11" i="39" s="1"/>
  <c r="BJ10" i="39"/>
  <c r="BH10" i="39"/>
  <c r="BE10" i="39"/>
  <c r="AY10" i="39"/>
  <c r="BF10" i="39"/>
  <c r="BJ9" i="39"/>
  <c r="BG9" i="39"/>
  <c r="BE9" i="39"/>
  <c r="AY9" i="39"/>
  <c r="BH9" i="39" s="1"/>
  <c r="AW9" i="39"/>
  <c r="AU9" i="39"/>
  <c r="BF11" i="39" l="1"/>
  <c r="BG10" i="39"/>
  <c r="BD9" i="39"/>
  <c r="BC9" i="39" s="1"/>
  <c r="BB9" i="39"/>
  <c r="AZ9" i="39" s="1"/>
  <c r="BF9" i="39"/>
  <c r="BK9" i="39"/>
  <c r="BL9" i="39" s="1"/>
  <c r="BK10" i="39"/>
  <c r="BL10" i="39" s="1"/>
  <c r="BB14" i="39"/>
  <c r="AZ14" i="39" s="1"/>
  <c r="BB12" i="39"/>
  <c r="AZ12" i="39" s="1"/>
  <c r="BD13" i="39"/>
  <c r="BC13" i="39" s="1"/>
  <c r="BB13" i="39"/>
  <c r="AZ13" i="39" s="1"/>
  <c r="BD12" i="39"/>
  <c r="BC12" i="39" s="1"/>
  <c r="BB11" i="39"/>
  <c r="AZ11" i="39" s="1"/>
  <c r="BH14" i="39"/>
  <c r="BF13" i="39"/>
  <c r="BB10" i="39"/>
  <c r="AZ10" i="39" s="1"/>
  <c r="BF12" i="39"/>
  <c r="AU10" i="30"/>
  <c r="AW10" i="30"/>
  <c r="AU11" i="30"/>
  <c r="BK11" i="30" s="1"/>
  <c r="BL11" i="30" s="1"/>
  <c r="AW11" i="30"/>
  <c r="BG11" i="30" s="1"/>
  <c r="BH239" i="30"/>
  <c r="BG239" i="30"/>
  <c r="BF239" i="30"/>
  <c r="BB239" i="30"/>
  <c r="BH238" i="30"/>
  <c r="BG238" i="30"/>
  <c r="BF238" i="30"/>
  <c r="BB238" i="30"/>
  <c r="BH237" i="30"/>
  <c r="BG237" i="30"/>
  <c r="BF237" i="30"/>
  <c r="BB237" i="30"/>
  <c r="BH236" i="30"/>
  <c r="BG236" i="30"/>
  <c r="BF236" i="30"/>
  <c r="BB236" i="30"/>
  <c r="BH235" i="30"/>
  <c r="BG235" i="30"/>
  <c r="BF235" i="30"/>
  <c r="BB235" i="30"/>
  <c r="BH234" i="30"/>
  <c r="BG234" i="30"/>
  <c r="BF234" i="30"/>
  <c r="BB234" i="30"/>
  <c r="BH233" i="30"/>
  <c r="BG233" i="30"/>
  <c r="BF233" i="30"/>
  <c r="BB233" i="30"/>
  <c r="BH232" i="30"/>
  <c r="BG232" i="30"/>
  <c r="BF232" i="30"/>
  <c r="BB232" i="30"/>
  <c r="BH231" i="30"/>
  <c r="BG231" i="30"/>
  <c r="BF231" i="30"/>
  <c r="BB231" i="30"/>
  <c r="BH230" i="30"/>
  <c r="BG230" i="30"/>
  <c r="BF230" i="30"/>
  <c r="BB230" i="30"/>
  <c r="BH229" i="30"/>
  <c r="BG229" i="30"/>
  <c r="BF229" i="30"/>
  <c r="BB229" i="30"/>
  <c r="BH228" i="30"/>
  <c r="BG228" i="30"/>
  <c r="BF228" i="30"/>
  <c r="BB228" i="30"/>
  <c r="BH227" i="30"/>
  <c r="BG227" i="30"/>
  <c r="BF227" i="30"/>
  <c r="BB227" i="30"/>
  <c r="BH226" i="30"/>
  <c r="BG226" i="30"/>
  <c r="BF226" i="30"/>
  <c r="BB226" i="30"/>
  <c r="BH225" i="30"/>
  <c r="BG225" i="30"/>
  <c r="BF225" i="30"/>
  <c r="BB225" i="30"/>
  <c r="BH224" i="30"/>
  <c r="BG224" i="30"/>
  <c r="BF224" i="30"/>
  <c r="BB224" i="30"/>
  <c r="BH223" i="30"/>
  <c r="BG223" i="30"/>
  <c r="BF223" i="30"/>
  <c r="BB223" i="30"/>
  <c r="BH222" i="30"/>
  <c r="BG222" i="30"/>
  <c r="BF222" i="30"/>
  <c r="BB222" i="30"/>
  <c r="BH221" i="30"/>
  <c r="BG221" i="30"/>
  <c r="BF221" i="30"/>
  <c r="BB221" i="30"/>
  <c r="BH220" i="30"/>
  <c r="BG220" i="30"/>
  <c r="BF220" i="30"/>
  <c r="BB220" i="30"/>
  <c r="BH219" i="30"/>
  <c r="BG219" i="30"/>
  <c r="BF219" i="30"/>
  <c r="BB219" i="30"/>
  <c r="BH218" i="30"/>
  <c r="BG218" i="30"/>
  <c r="BF218" i="30"/>
  <c r="BB218" i="30"/>
  <c r="BH217" i="30"/>
  <c r="BG217" i="30"/>
  <c r="BF217" i="30"/>
  <c r="BB217" i="30"/>
  <c r="BH216" i="30"/>
  <c r="BG216" i="30"/>
  <c r="BF216" i="30"/>
  <c r="BB216" i="30"/>
  <c r="BH215" i="30"/>
  <c r="BG215" i="30"/>
  <c r="BF215" i="30"/>
  <c r="BB215" i="30"/>
  <c r="BH214" i="30"/>
  <c r="BG214" i="30"/>
  <c r="BF214" i="30"/>
  <c r="BB214" i="30"/>
  <c r="BH213" i="30"/>
  <c r="BG213" i="30"/>
  <c r="BF213" i="30"/>
  <c r="BB213" i="30"/>
  <c r="BH212" i="30"/>
  <c r="BG212" i="30"/>
  <c r="BF212" i="30"/>
  <c r="BB212" i="30"/>
  <c r="BH211" i="30"/>
  <c r="BG211" i="30"/>
  <c r="BF211" i="30"/>
  <c r="BB211" i="30"/>
  <c r="BH210" i="30"/>
  <c r="BG210" i="30"/>
  <c r="BF210" i="30"/>
  <c r="BB210" i="30"/>
  <c r="BH209" i="30"/>
  <c r="BG209" i="30"/>
  <c r="BF209" i="30"/>
  <c r="BB209" i="30"/>
  <c r="BH208" i="30"/>
  <c r="BG208" i="30"/>
  <c r="BF208" i="30"/>
  <c r="BB208" i="30"/>
  <c r="BH207" i="30"/>
  <c r="BG207" i="30"/>
  <c r="BF207" i="30"/>
  <c r="BB207" i="30"/>
  <c r="BH206" i="30"/>
  <c r="BG206" i="30"/>
  <c r="BF206" i="30"/>
  <c r="BB206" i="30"/>
  <c r="BH205" i="30"/>
  <c r="BG205" i="30"/>
  <c r="BF205" i="30"/>
  <c r="BB205" i="30"/>
  <c r="BH204" i="30"/>
  <c r="BG204" i="30"/>
  <c r="BF204" i="30"/>
  <c r="BB204" i="30"/>
  <c r="BH203" i="30"/>
  <c r="BG203" i="30"/>
  <c r="BF203" i="30"/>
  <c r="BB203" i="30"/>
  <c r="BH202" i="30"/>
  <c r="BG202" i="30"/>
  <c r="BF202" i="30"/>
  <c r="BB202" i="30"/>
  <c r="BH201" i="30"/>
  <c r="BG201" i="30"/>
  <c r="BF201" i="30"/>
  <c r="BB201" i="30"/>
  <c r="BH200" i="30"/>
  <c r="BG200" i="30"/>
  <c r="BF200" i="30"/>
  <c r="BB200" i="30"/>
  <c r="BH199" i="30"/>
  <c r="BG199" i="30"/>
  <c r="BF199" i="30"/>
  <c r="BB199" i="30"/>
  <c r="BH198" i="30"/>
  <c r="BG198" i="30"/>
  <c r="BF198" i="30"/>
  <c r="BB198" i="30"/>
  <c r="BH197" i="30"/>
  <c r="BG197" i="30"/>
  <c r="BF197" i="30"/>
  <c r="BB197" i="30"/>
  <c r="BH196" i="30"/>
  <c r="BG196" i="30"/>
  <c r="BF196" i="30"/>
  <c r="BB196" i="30"/>
  <c r="BH195" i="30"/>
  <c r="BG195" i="30"/>
  <c r="BF195" i="30"/>
  <c r="BB195" i="30"/>
  <c r="BH194" i="30"/>
  <c r="BG194" i="30"/>
  <c r="BF194" i="30"/>
  <c r="BB194" i="30"/>
  <c r="BH193" i="30"/>
  <c r="BG193" i="30"/>
  <c r="BF193" i="30"/>
  <c r="BB193" i="30"/>
  <c r="BH192" i="30"/>
  <c r="BG192" i="30"/>
  <c r="BF192" i="30"/>
  <c r="BB192" i="30"/>
  <c r="BH191" i="30"/>
  <c r="BG191" i="30"/>
  <c r="BF191" i="30"/>
  <c r="BB191" i="30"/>
  <c r="BH190" i="30"/>
  <c r="BG190" i="30"/>
  <c r="BF190" i="30"/>
  <c r="BB190" i="30"/>
  <c r="BH189" i="30"/>
  <c r="BG189" i="30"/>
  <c r="BF189" i="30"/>
  <c r="BB189" i="30"/>
  <c r="BH188" i="30"/>
  <c r="BG188" i="30"/>
  <c r="BF188" i="30"/>
  <c r="BB188" i="30"/>
  <c r="BH187" i="30"/>
  <c r="BG187" i="30"/>
  <c r="BF187" i="30"/>
  <c r="BB187" i="30"/>
  <c r="BH186" i="30"/>
  <c r="BG186" i="30"/>
  <c r="BF186" i="30"/>
  <c r="BB186" i="30"/>
  <c r="BH185" i="30"/>
  <c r="BG185" i="30"/>
  <c r="BF185" i="30"/>
  <c r="BB185" i="30"/>
  <c r="BH184" i="30"/>
  <c r="BG184" i="30"/>
  <c r="BF184" i="30"/>
  <c r="BB184" i="30"/>
  <c r="BH183" i="30"/>
  <c r="BG183" i="30"/>
  <c r="BF183" i="30"/>
  <c r="BB183" i="30"/>
  <c r="BH182" i="30"/>
  <c r="BG182" i="30"/>
  <c r="BF182" i="30"/>
  <c r="BB182" i="30"/>
  <c r="BH181" i="30"/>
  <c r="BG181" i="30"/>
  <c r="BF181" i="30"/>
  <c r="BB181" i="30"/>
  <c r="BH180" i="30"/>
  <c r="BG180" i="30"/>
  <c r="BF180" i="30"/>
  <c r="BB180" i="30"/>
  <c r="BH179" i="30"/>
  <c r="BG179" i="30"/>
  <c r="BF179" i="30"/>
  <c r="BB179" i="30"/>
  <c r="BH178" i="30"/>
  <c r="BG178" i="30"/>
  <c r="BF178" i="30"/>
  <c r="BB178" i="30"/>
  <c r="BH177" i="30"/>
  <c r="BG177" i="30"/>
  <c r="BF177" i="30"/>
  <c r="BB177" i="30"/>
  <c r="BH176" i="30"/>
  <c r="BG176" i="30"/>
  <c r="BF176" i="30"/>
  <c r="BB176" i="30"/>
  <c r="BH175" i="30"/>
  <c r="BG175" i="30"/>
  <c r="BF175" i="30"/>
  <c r="BB175" i="30"/>
  <c r="BH174" i="30"/>
  <c r="BG174" i="30"/>
  <c r="BF174" i="30"/>
  <c r="BB174" i="30"/>
  <c r="BH173" i="30"/>
  <c r="BG173" i="30"/>
  <c r="BF173" i="30"/>
  <c r="BB173" i="30"/>
  <c r="BH172" i="30"/>
  <c r="BG172" i="30"/>
  <c r="BF172" i="30"/>
  <c r="BB172" i="30"/>
  <c r="BH171" i="30"/>
  <c r="BG171" i="30"/>
  <c r="BF171" i="30"/>
  <c r="BB171" i="30"/>
  <c r="BH170" i="30"/>
  <c r="BG170" i="30"/>
  <c r="BF170" i="30"/>
  <c r="BB170" i="30"/>
  <c r="BH169" i="30"/>
  <c r="BG169" i="30"/>
  <c r="BF169" i="30"/>
  <c r="BB169" i="30"/>
  <c r="BH168" i="30"/>
  <c r="BG168" i="30"/>
  <c r="BF168" i="30"/>
  <c r="BB168" i="30"/>
  <c r="BH167" i="30"/>
  <c r="BG167" i="30"/>
  <c r="BF167" i="30"/>
  <c r="BB167" i="30"/>
  <c r="BH166" i="30"/>
  <c r="BG166" i="30"/>
  <c r="BF166" i="30"/>
  <c r="BB166" i="30"/>
  <c r="BH165" i="30"/>
  <c r="BG165" i="30"/>
  <c r="BF165" i="30"/>
  <c r="BB165" i="30"/>
  <c r="BH164" i="30"/>
  <c r="BG164" i="30"/>
  <c r="BF164" i="30"/>
  <c r="BB164" i="30"/>
  <c r="BH163" i="30"/>
  <c r="BG163" i="30"/>
  <c r="BF163" i="30"/>
  <c r="BB163" i="30"/>
  <c r="BH162" i="30"/>
  <c r="BG162" i="30"/>
  <c r="BF162" i="30"/>
  <c r="BB162" i="30"/>
  <c r="BH161" i="30"/>
  <c r="BG161" i="30"/>
  <c r="BF161" i="30"/>
  <c r="BB161" i="30"/>
  <c r="BH160" i="30"/>
  <c r="BG160" i="30"/>
  <c r="BF160" i="30"/>
  <c r="BB160" i="30"/>
  <c r="BH159" i="30"/>
  <c r="BG159" i="30"/>
  <c r="BF159" i="30"/>
  <c r="BB159" i="30"/>
  <c r="BH158" i="30"/>
  <c r="BG158" i="30"/>
  <c r="BF158" i="30"/>
  <c r="BB158" i="30"/>
  <c r="BH157" i="30"/>
  <c r="BG157" i="30"/>
  <c r="BF157" i="30"/>
  <c r="BB157" i="30"/>
  <c r="BH156" i="30"/>
  <c r="BG156" i="30"/>
  <c r="BF156" i="30"/>
  <c r="BB156" i="30"/>
  <c r="BH155" i="30"/>
  <c r="BG155" i="30"/>
  <c r="BF155" i="30"/>
  <c r="BB155" i="30"/>
  <c r="BH154" i="30"/>
  <c r="BG154" i="30"/>
  <c r="BF154" i="30"/>
  <c r="BB154" i="30"/>
  <c r="BH153" i="30"/>
  <c r="BG153" i="30"/>
  <c r="BF153" i="30"/>
  <c r="BB153" i="30"/>
  <c r="BH152" i="30"/>
  <c r="BG152" i="30"/>
  <c r="BF152" i="30"/>
  <c r="BB152" i="30"/>
  <c r="BH151" i="30"/>
  <c r="BG151" i="30"/>
  <c r="BF151" i="30"/>
  <c r="BB151" i="30"/>
  <c r="BH150" i="30"/>
  <c r="BG150" i="30"/>
  <c r="BF150" i="30"/>
  <c r="BB150" i="30"/>
  <c r="BH149" i="30"/>
  <c r="BG149" i="30"/>
  <c r="BF149" i="30"/>
  <c r="BB149" i="30"/>
  <c r="BH148" i="30"/>
  <c r="BG148" i="30"/>
  <c r="BF148" i="30"/>
  <c r="BB148" i="30"/>
  <c r="BH147" i="30"/>
  <c r="BG147" i="30"/>
  <c r="BF147" i="30"/>
  <c r="BB147" i="30"/>
  <c r="BH146" i="30"/>
  <c r="BG146" i="30"/>
  <c r="BF146" i="30"/>
  <c r="BB146" i="30"/>
  <c r="BH145" i="30"/>
  <c r="BG145" i="30"/>
  <c r="BF145" i="30"/>
  <c r="BB145" i="30"/>
  <c r="BH144" i="30"/>
  <c r="BG144" i="30"/>
  <c r="BF144" i="30"/>
  <c r="BB144" i="30"/>
  <c r="BH143" i="30"/>
  <c r="BG143" i="30"/>
  <c r="BF143" i="30"/>
  <c r="BB143" i="30"/>
  <c r="BH142" i="30"/>
  <c r="BG142" i="30"/>
  <c r="BF142" i="30"/>
  <c r="BB142" i="30"/>
  <c r="BH141" i="30"/>
  <c r="BG141" i="30"/>
  <c r="BF141" i="30"/>
  <c r="BB141" i="30"/>
  <c r="BH140" i="30"/>
  <c r="BG140" i="30"/>
  <c r="BF140" i="30"/>
  <c r="BB140" i="30"/>
  <c r="BH139" i="30"/>
  <c r="BG139" i="30"/>
  <c r="BF139" i="30"/>
  <c r="BB139" i="30"/>
  <c r="BH138" i="30"/>
  <c r="BG138" i="30"/>
  <c r="BF138" i="30"/>
  <c r="BB138" i="30"/>
  <c r="BH137" i="30"/>
  <c r="BG137" i="30"/>
  <c r="BF137" i="30"/>
  <c r="BB137" i="30"/>
  <c r="BH136" i="30"/>
  <c r="BG136" i="30"/>
  <c r="BF136" i="30"/>
  <c r="BB136" i="30"/>
  <c r="BH135" i="30"/>
  <c r="BG135" i="30"/>
  <c r="BF135" i="30"/>
  <c r="BB135" i="30"/>
  <c r="BH134" i="30"/>
  <c r="BG134" i="30"/>
  <c r="BF134" i="30"/>
  <c r="BB134" i="30"/>
  <c r="BH133" i="30"/>
  <c r="BG133" i="30"/>
  <c r="BF133" i="30"/>
  <c r="BB133" i="30"/>
  <c r="BH132" i="30"/>
  <c r="BG132" i="30"/>
  <c r="BF132" i="30"/>
  <c r="BB132" i="30"/>
  <c r="BH131" i="30"/>
  <c r="BG131" i="30"/>
  <c r="BF131" i="30"/>
  <c r="BB131" i="30"/>
  <c r="BH130" i="30"/>
  <c r="BG130" i="30"/>
  <c r="BF130" i="30"/>
  <c r="BB130" i="30"/>
  <c r="BH129" i="30"/>
  <c r="BG129" i="30"/>
  <c r="BF129" i="30"/>
  <c r="BB129" i="30"/>
  <c r="BH128" i="30"/>
  <c r="BG128" i="30"/>
  <c r="BF128" i="30"/>
  <c r="BB128" i="30"/>
  <c r="BH127" i="30"/>
  <c r="BG127" i="30"/>
  <c r="BF127" i="30"/>
  <c r="BB127" i="30"/>
  <c r="BH126" i="30"/>
  <c r="BG126" i="30"/>
  <c r="BF126" i="30"/>
  <c r="BB126" i="30"/>
  <c r="BH125" i="30"/>
  <c r="BG125" i="30"/>
  <c r="BF125" i="30"/>
  <c r="BB125" i="30"/>
  <c r="BH124" i="30"/>
  <c r="BG124" i="30"/>
  <c r="BF124" i="30"/>
  <c r="BB124" i="30"/>
  <c r="BH123" i="30"/>
  <c r="BG123" i="30"/>
  <c r="BF123" i="30"/>
  <c r="BB123" i="30"/>
  <c r="BH122" i="30"/>
  <c r="BG122" i="30"/>
  <c r="BF122" i="30"/>
  <c r="BB122" i="30"/>
  <c r="BH121" i="30"/>
  <c r="BG121" i="30"/>
  <c r="BF121" i="30"/>
  <c r="BB121" i="30"/>
  <c r="BH120" i="30"/>
  <c r="BG120" i="30"/>
  <c r="BF120" i="30"/>
  <c r="BB120" i="30"/>
  <c r="BH119" i="30"/>
  <c r="BG119" i="30"/>
  <c r="BF119" i="30"/>
  <c r="BB119" i="30"/>
  <c r="BH118" i="30"/>
  <c r="BG118" i="30"/>
  <c r="BF118" i="30"/>
  <c r="BB118" i="30"/>
  <c r="BH117" i="30"/>
  <c r="BG117" i="30"/>
  <c r="BF117" i="30"/>
  <c r="BB117" i="30"/>
  <c r="BH116" i="30"/>
  <c r="BG116" i="30"/>
  <c r="BF116" i="30"/>
  <c r="BB116" i="30"/>
  <c r="BH115" i="30"/>
  <c r="BG115" i="30"/>
  <c r="BF115" i="30"/>
  <c r="BB115" i="30"/>
  <c r="BH114" i="30"/>
  <c r="BG114" i="30"/>
  <c r="BF114" i="30"/>
  <c r="BB114" i="30"/>
  <c r="BH113" i="30"/>
  <c r="BG113" i="30"/>
  <c r="BF113" i="30"/>
  <c r="BB113" i="30"/>
  <c r="BH112" i="30"/>
  <c r="BG112" i="30"/>
  <c r="BF112" i="30"/>
  <c r="BB112" i="30"/>
  <c r="BH111" i="30"/>
  <c r="BG111" i="30"/>
  <c r="BF111" i="30"/>
  <c r="BB111" i="30"/>
  <c r="BH110" i="30"/>
  <c r="BG110" i="30"/>
  <c r="BF110" i="30"/>
  <c r="BB110" i="30"/>
  <c r="BH109" i="30"/>
  <c r="BG109" i="30"/>
  <c r="BF109" i="30"/>
  <c r="BB109" i="30"/>
  <c r="BH108" i="30"/>
  <c r="BG108" i="30"/>
  <c r="BF108" i="30"/>
  <c r="BB108" i="30"/>
  <c r="BH107" i="30"/>
  <c r="BG107" i="30"/>
  <c r="BF107" i="30"/>
  <c r="BB107" i="30"/>
  <c r="BH106" i="30"/>
  <c r="BG106" i="30"/>
  <c r="BF106" i="30"/>
  <c r="BB106" i="30"/>
  <c r="BH105" i="30"/>
  <c r="BG105" i="30"/>
  <c r="BF105" i="30"/>
  <c r="BB105" i="30"/>
  <c r="BH104" i="30"/>
  <c r="BG104" i="30"/>
  <c r="BF104" i="30"/>
  <c r="BB104" i="30"/>
  <c r="BH103" i="30"/>
  <c r="BG103" i="30"/>
  <c r="BF103" i="30"/>
  <c r="BB103" i="30"/>
  <c r="BH102" i="30"/>
  <c r="BG102" i="30"/>
  <c r="BF102" i="30"/>
  <c r="BB102" i="30"/>
  <c r="BH101" i="30"/>
  <c r="BG101" i="30"/>
  <c r="BF101" i="30"/>
  <c r="BB101" i="30"/>
  <c r="BH100" i="30"/>
  <c r="BG100" i="30"/>
  <c r="BF100" i="30"/>
  <c r="BB100" i="30"/>
  <c r="BH99" i="30"/>
  <c r="BG99" i="30"/>
  <c r="BF99" i="30"/>
  <c r="BB99" i="30"/>
  <c r="BH98" i="30"/>
  <c r="BG98" i="30"/>
  <c r="BF98" i="30"/>
  <c r="BB98" i="30"/>
  <c r="BH97" i="30"/>
  <c r="BG97" i="30"/>
  <c r="BF97" i="30"/>
  <c r="BB97" i="30"/>
  <c r="BH96" i="30"/>
  <c r="BG96" i="30"/>
  <c r="BF96" i="30"/>
  <c r="BB96" i="30"/>
  <c r="BH95" i="30"/>
  <c r="BG95" i="30"/>
  <c r="BF95" i="30"/>
  <c r="BB95" i="30"/>
  <c r="BH94" i="30"/>
  <c r="BG94" i="30"/>
  <c r="BF94" i="30"/>
  <c r="BB94" i="30"/>
  <c r="BH93" i="30"/>
  <c r="BG93" i="30"/>
  <c r="BF93" i="30"/>
  <c r="BB93" i="30"/>
  <c r="BH92" i="30"/>
  <c r="BG92" i="30"/>
  <c r="BF92" i="30"/>
  <c r="BB92" i="30"/>
  <c r="BH91" i="30"/>
  <c r="BG91" i="30"/>
  <c r="BF91" i="30"/>
  <c r="BB91" i="30"/>
  <c r="BH90" i="30"/>
  <c r="BG90" i="30"/>
  <c r="BF90" i="30"/>
  <c r="BB90" i="30"/>
  <c r="BH89" i="30"/>
  <c r="BG89" i="30"/>
  <c r="BF89" i="30"/>
  <c r="BB89" i="30"/>
  <c r="BH88" i="30"/>
  <c r="BG88" i="30"/>
  <c r="BF88" i="30"/>
  <c r="BB88" i="30"/>
  <c r="BH87" i="30"/>
  <c r="BG87" i="30"/>
  <c r="BF87" i="30"/>
  <c r="BB87" i="30"/>
  <c r="BH86" i="30"/>
  <c r="BG86" i="30"/>
  <c r="BF86" i="30"/>
  <c r="BB86" i="30"/>
  <c r="BH85" i="30"/>
  <c r="BG85" i="30"/>
  <c r="BF85" i="30"/>
  <c r="BB85" i="30"/>
  <c r="BH84" i="30"/>
  <c r="BG84" i="30"/>
  <c r="BF84" i="30"/>
  <c r="BB84" i="30"/>
  <c r="BH83" i="30"/>
  <c r="BG83" i="30"/>
  <c r="BF83" i="30"/>
  <c r="BB83" i="30"/>
  <c r="BH82" i="30"/>
  <c r="BG82" i="30"/>
  <c r="BF82" i="30"/>
  <c r="BB82" i="30"/>
  <c r="BH81" i="30"/>
  <c r="BG81" i="30"/>
  <c r="BF81" i="30"/>
  <c r="BB81" i="30"/>
  <c r="BH80" i="30"/>
  <c r="BG80" i="30"/>
  <c r="BF80" i="30"/>
  <c r="BB80" i="30"/>
  <c r="BH79" i="30"/>
  <c r="BG79" i="30"/>
  <c r="BF79" i="30"/>
  <c r="BB79" i="30"/>
  <c r="BH78" i="30"/>
  <c r="BG78" i="30"/>
  <c r="BF78" i="30"/>
  <c r="BB78" i="30"/>
  <c r="BH77" i="30"/>
  <c r="BG77" i="30"/>
  <c r="BF77" i="30"/>
  <c r="BB77" i="30"/>
  <c r="BH76" i="30"/>
  <c r="BG76" i="30"/>
  <c r="BF76" i="30"/>
  <c r="BB76" i="30"/>
  <c r="BH75" i="30"/>
  <c r="BG75" i="30"/>
  <c r="BF75" i="30"/>
  <c r="BB75" i="30"/>
  <c r="BH74" i="30"/>
  <c r="BG74" i="30"/>
  <c r="BF74" i="30"/>
  <c r="BB74" i="30"/>
  <c r="BH73" i="30"/>
  <c r="BG73" i="30"/>
  <c r="BF73" i="30"/>
  <c r="BB73" i="30"/>
  <c r="BH72" i="30"/>
  <c r="BG72" i="30"/>
  <c r="BF72" i="30"/>
  <c r="BB72" i="30"/>
  <c r="BH71" i="30"/>
  <c r="BG71" i="30"/>
  <c r="BF71" i="30"/>
  <c r="BB71" i="30"/>
  <c r="BH70" i="30"/>
  <c r="BG70" i="30"/>
  <c r="BF70" i="30"/>
  <c r="BB70" i="30"/>
  <c r="BH69" i="30"/>
  <c r="BG69" i="30"/>
  <c r="BF69" i="30"/>
  <c r="BB69" i="30"/>
  <c r="BH68" i="30"/>
  <c r="BG68" i="30"/>
  <c r="BF68" i="30"/>
  <c r="BB68" i="30"/>
  <c r="BH67" i="30"/>
  <c r="BG67" i="30"/>
  <c r="BF67" i="30"/>
  <c r="BB67" i="30"/>
  <c r="BH66" i="30"/>
  <c r="BG66" i="30"/>
  <c r="BF66" i="30"/>
  <c r="BB66" i="30"/>
  <c r="BH65" i="30"/>
  <c r="BG65" i="30"/>
  <c r="BF65" i="30"/>
  <c r="BB65" i="30"/>
  <c r="BH64" i="30"/>
  <c r="BG64" i="30"/>
  <c r="BF64" i="30"/>
  <c r="BB64" i="30"/>
  <c r="BH63" i="30"/>
  <c r="BG63" i="30"/>
  <c r="BF63" i="30"/>
  <c r="BB63" i="30"/>
  <c r="BH62" i="30"/>
  <c r="BG62" i="30"/>
  <c r="BF62" i="30"/>
  <c r="BB62" i="30"/>
  <c r="BH61" i="30"/>
  <c r="BG61" i="30"/>
  <c r="BF61" i="30"/>
  <c r="BB61" i="30"/>
  <c r="BH60" i="30"/>
  <c r="BG60" i="30"/>
  <c r="BF60" i="30"/>
  <c r="BB60" i="30"/>
  <c r="BH59" i="30"/>
  <c r="BG59" i="30"/>
  <c r="BF59" i="30"/>
  <c r="BB59" i="30"/>
  <c r="BH58" i="30"/>
  <c r="BG58" i="30"/>
  <c r="BF58" i="30"/>
  <c r="BB58" i="30"/>
  <c r="BH57" i="30"/>
  <c r="BG57" i="30"/>
  <c r="BF57" i="30"/>
  <c r="BB57" i="30"/>
  <c r="BH56" i="30"/>
  <c r="BG56" i="30"/>
  <c r="BF56" i="30"/>
  <c r="BB56" i="30"/>
  <c r="BH55" i="30"/>
  <c r="BG55" i="30"/>
  <c r="BF55" i="30"/>
  <c r="BB55" i="30"/>
  <c r="BH54" i="30"/>
  <c r="BG54" i="30"/>
  <c r="BF54" i="30"/>
  <c r="BB54" i="30"/>
  <c r="BH53" i="30"/>
  <c r="BG53" i="30"/>
  <c r="BF53" i="30"/>
  <c r="BB53" i="30"/>
  <c r="BH52" i="30"/>
  <c r="BG52" i="30"/>
  <c r="BF52" i="30"/>
  <c r="BB52" i="30"/>
  <c r="BH51" i="30"/>
  <c r="BG51" i="30"/>
  <c r="BF51" i="30"/>
  <c r="BB51" i="30"/>
  <c r="BH50" i="30"/>
  <c r="BG50" i="30"/>
  <c r="BF50" i="30"/>
  <c r="BB50" i="30"/>
  <c r="BH49" i="30"/>
  <c r="BG49" i="30"/>
  <c r="BF49" i="30"/>
  <c r="BB49" i="30"/>
  <c r="BH48" i="30"/>
  <c r="BG48" i="30"/>
  <c r="BF48" i="30"/>
  <c r="BB48" i="30"/>
  <c r="BH47" i="30"/>
  <c r="BG47" i="30"/>
  <c r="BF47" i="30"/>
  <c r="BB47" i="30"/>
  <c r="BH46" i="30"/>
  <c r="BG46" i="30"/>
  <c r="BF46" i="30"/>
  <c r="BB46" i="30"/>
  <c r="BH45" i="30"/>
  <c r="BG45" i="30"/>
  <c r="BF45" i="30"/>
  <c r="BB45" i="30"/>
  <c r="BH44" i="30"/>
  <c r="BG44" i="30"/>
  <c r="BF44" i="30"/>
  <c r="BB44" i="30"/>
  <c r="BH43" i="30"/>
  <c r="BG43" i="30"/>
  <c r="BF43" i="30"/>
  <c r="BB43" i="30"/>
  <c r="BH42" i="30"/>
  <c r="BG42" i="30"/>
  <c r="BF42" i="30"/>
  <c r="BB42" i="30"/>
  <c r="BH41" i="30"/>
  <c r="BG41" i="30"/>
  <c r="BF41" i="30"/>
  <c r="BB41" i="30"/>
  <c r="BH40" i="30"/>
  <c r="BG40" i="30"/>
  <c r="BF40" i="30"/>
  <c r="BB40" i="30"/>
  <c r="BH39" i="30"/>
  <c r="BG39" i="30"/>
  <c r="BF39" i="30"/>
  <c r="BB39" i="30"/>
  <c r="BH38" i="30"/>
  <c r="BG38" i="30"/>
  <c r="BF38" i="30"/>
  <c r="BB38" i="30"/>
  <c r="BH37" i="30"/>
  <c r="BG37" i="30"/>
  <c r="BF37" i="30"/>
  <c r="BB37" i="30"/>
  <c r="BH36" i="30"/>
  <c r="BG36" i="30"/>
  <c r="BF36" i="30"/>
  <c r="BB36" i="30"/>
  <c r="BH35" i="30"/>
  <c r="BG35" i="30"/>
  <c r="BF35" i="30"/>
  <c r="BB35" i="30"/>
  <c r="BH34" i="30"/>
  <c r="BG34" i="30"/>
  <c r="BF34" i="30"/>
  <c r="BB34" i="30"/>
  <c r="BH33" i="30"/>
  <c r="BG33" i="30"/>
  <c r="BF33" i="30"/>
  <c r="BB33" i="30"/>
  <c r="BH32" i="30"/>
  <c r="BG32" i="30"/>
  <c r="BF32" i="30"/>
  <c r="BB32" i="30"/>
  <c r="BH31" i="30"/>
  <c r="BG31" i="30"/>
  <c r="BF31" i="30"/>
  <c r="BB31" i="30"/>
  <c r="BH30" i="30"/>
  <c r="BG30" i="30"/>
  <c r="BF30" i="30"/>
  <c r="BB30" i="30"/>
  <c r="BH29" i="30"/>
  <c r="BG29" i="30"/>
  <c r="BF29" i="30"/>
  <c r="BB29" i="30"/>
  <c r="BH28" i="30"/>
  <c r="BG28" i="30"/>
  <c r="BF28" i="30"/>
  <c r="BB28" i="30"/>
  <c r="BH27" i="30"/>
  <c r="BG27" i="30"/>
  <c r="BF27" i="30"/>
  <c r="BB27" i="30"/>
  <c r="BH26" i="30"/>
  <c r="BG26" i="30"/>
  <c r="BF26" i="30"/>
  <c r="BB26" i="30"/>
  <c r="BH25" i="30"/>
  <c r="BG25" i="30"/>
  <c r="BF25" i="30"/>
  <c r="BB25" i="30"/>
  <c r="BH24" i="30"/>
  <c r="BG24" i="30"/>
  <c r="BF24" i="30"/>
  <c r="BB24" i="30"/>
  <c r="BH23" i="30"/>
  <c r="BG23" i="30"/>
  <c r="BF23" i="30"/>
  <c r="BB23" i="30"/>
  <c r="BH22" i="30"/>
  <c r="BG22" i="30"/>
  <c r="BF22" i="30"/>
  <c r="BB22" i="30"/>
  <c r="BH21" i="30"/>
  <c r="BG21" i="30"/>
  <c r="BF21" i="30"/>
  <c r="BB21" i="30"/>
  <c r="BH20" i="30"/>
  <c r="BG20" i="30"/>
  <c r="BF20" i="30"/>
  <c r="BB20" i="30"/>
  <c r="BH19" i="30"/>
  <c r="BG19" i="30"/>
  <c r="BF19" i="30"/>
  <c r="BB19" i="30"/>
  <c r="BH18" i="30"/>
  <c r="BG18" i="30"/>
  <c r="BF18" i="30"/>
  <c r="BB18" i="30"/>
  <c r="BH17" i="30"/>
  <c r="BG17" i="30"/>
  <c r="BF17" i="30"/>
  <c r="BB17" i="30"/>
  <c r="BH16" i="30"/>
  <c r="BG16" i="30"/>
  <c r="BF16" i="30"/>
  <c r="BB16" i="30"/>
  <c r="BH15" i="30"/>
  <c r="BG15" i="30"/>
  <c r="BF15" i="30"/>
  <c r="BB15" i="30"/>
  <c r="BJ14" i="30"/>
  <c r="BE14" i="30"/>
  <c r="AY14" i="30"/>
  <c r="BD14" i="30" s="1"/>
  <c r="BC14" i="30" s="1"/>
  <c r="AW14" i="30"/>
  <c r="BG14" i="30" s="1"/>
  <c r="AU14" i="30"/>
  <c r="BK14" i="30" s="1"/>
  <c r="BL14" i="30" s="1"/>
  <c r="BJ13" i="30"/>
  <c r="BE13" i="30"/>
  <c r="AY13" i="30"/>
  <c r="BH13" i="30" s="1"/>
  <c r="AW13" i="30"/>
  <c r="BG13" i="30" s="1"/>
  <c r="AU13" i="30"/>
  <c r="BK13" i="30" s="1"/>
  <c r="BL13" i="30" s="1"/>
  <c r="BJ12" i="30"/>
  <c r="BE12" i="30"/>
  <c r="AY12" i="30"/>
  <c r="BH12" i="30" s="1"/>
  <c r="AW12" i="30"/>
  <c r="BG12" i="30" s="1"/>
  <c r="AU12" i="30"/>
  <c r="BK12" i="30" s="1"/>
  <c r="BL12" i="30" s="1"/>
  <c r="BJ11" i="30"/>
  <c r="BE11" i="30"/>
  <c r="AY11" i="30"/>
  <c r="BH11" i="30" s="1"/>
  <c r="BF11" i="30"/>
  <c r="BK10" i="30"/>
  <c r="BJ10" i="30"/>
  <c r="BH10" i="30"/>
  <c r="BG10" i="30"/>
  <c r="BF10" i="30"/>
  <c r="BE10" i="30"/>
  <c r="AY10" i="30"/>
  <c r="BD10" i="30" s="1"/>
  <c r="BB10" i="30"/>
  <c r="AZ10" i="30" s="1"/>
  <c r="BJ9" i="30"/>
  <c r="BH9" i="30"/>
  <c r="BE9" i="30"/>
  <c r="AY9" i="30"/>
  <c r="AW9" i="30"/>
  <c r="BG9" i="30" s="1"/>
  <c r="AU9" i="30"/>
  <c r="BL10" i="30" l="1"/>
  <c r="BC10" i="30"/>
  <c r="BD9" i="30"/>
  <c r="BC9" i="30" s="1"/>
  <c r="BB9" i="30"/>
  <c r="AZ9" i="30" s="1"/>
  <c r="BF9" i="30"/>
  <c r="BK9" i="30"/>
  <c r="BL9" i="30" s="1"/>
  <c r="BB12" i="30"/>
  <c r="AZ12" i="30" s="1"/>
  <c r="BD13" i="30"/>
  <c r="BC13" i="30" s="1"/>
  <c r="BF14" i="30"/>
  <c r="BB11" i="30"/>
  <c r="AZ11" i="30" s="1"/>
  <c r="BD12" i="30"/>
  <c r="BC12" i="30" s="1"/>
  <c r="BF13" i="30"/>
  <c r="BH14" i="30"/>
  <c r="BD11" i="30"/>
  <c r="BC11" i="30" s="1"/>
  <c r="BF12" i="30"/>
  <c r="BB14" i="30"/>
  <c r="AZ14" i="30" s="1"/>
  <c r="BB13" i="30"/>
  <c r="AZ13" i="30" s="1"/>
  <c r="AU10" i="34"/>
  <c r="AW10" i="34"/>
  <c r="AU11" i="34"/>
  <c r="BD11" i="34" s="1"/>
  <c r="BC11" i="34" s="1"/>
  <c r="AW11" i="34"/>
  <c r="BH239" i="34"/>
  <c r="BG239" i="34"/>
  <c r="BF239" i="34"/>
  <c r="BB239" i="34"/>
  <c r="BH238" i="34"/>
  <c r="BG238" i="34"/>
  <c r="BF238" i="34"/>
  <c r="BB238" i="34"/>
  <c r="BH237" i="34"/>
  <c r="BG237" i="34"/>
  <c r="BF237" i="34"/>
  <c r="BB237" i="34"/>
  <c r="BH236" i="34"/>
  <c r="BG236" i="34"/>
  <c r="BF236" i="34"/>
  <c r="BB236" i="34"/>
  <c r="BH235" i="34"/>
  <c r="BG235" i="34"/>
  <c r="BF235" i="34"/>
  <c r="BB235" i="34"/>
  <c r="BH234" i="34"/>
  <c r="BG234" i="34"/>
  <c r="BF234" i="34"/>
  <c r="BB234" i="34"/>
  <c r="BH233" i="34"/>
  <c r="BG233" i="34"/>
  <c r="BF233" i="34"/>
  <c r="BB233" i="34"/>
  <c r="BH232" i="34"/>
  <c r="BG232" i="34"/>
  <c r="BF232" i="34"/>
  <c r="BB232" i="34"/>
  <c r="BH231" i="34"/>
  <c r="BG231" i="34"/>
  <c r="BF231" i="34"/>
  <c r="BB231" i="34"/>
  <c r="BH230" i="34"/>
  <c r="BG230" i="34"/>
  <c r="BF230" i="34"/>
  <c r="BB230" i="34"/>
  <c r="BH229" i="34"/>
  <c r="BG229" i="34"/>
  <c r="BF229" i="34"/>
  <c r="BB229" i="34"/>
  <c r="BH228" i="34"/>
  <c r="BG228" i="34"/>
  <c r="BF228" i="34"/>
  <c r="BB228" i="34"/>
  <c r="BH227" i="34"/>
  <c r="BG227" i="34"/>
  <c r="BF227" i="34"/>
  <c r="BB227" i="34"/>
  <c r="BH226" i="34"/>
  <c r="BG226" i="34"/>
  <c r="BF226" i="34"/>
  <c r="BB226" i="34"/>
  <c r="BH225" i="34"/>
  <c r="BG225" i="34"/>
  <c r="BF225" i="34"/>
  <c r="BB225" i="34"/>
  <c r="BH224" i="34"/>
  <c r="BG224" i="34"/>
  <c r="BF224" i="34"/>
  <c r="BB224" i="34"/>
  <c r="BH223" i="34"/>
  <c r="BG223" i="34"/>
  <c r="BF223" i="34"/>
  <c r="BB223" i="34"/>
  <c r="BH222" i="34"/>
  <c r="BG222" i="34"/>
  <c r="BF222" i="34"/>
  <c r="BB222" i="34"/>
  <c r="BH221" i="34"/>
  <c r="BG221" i="34"/>
  <c r="BF221" i="34"/>
  <c r="BB221" i="34"/>
  <c r="BH220" i="34"/>
  <c r="BG220" i="34"/>
  <c r="BF220" i="34"/>
  <c r="BB220" i="34"/>
  <c r="BH219" i="34"/>
  <c r="BG219" i="34"/>
  <c r="BF219" i="34"/>
  <c r="BB219" i="34"/>
  <c r="BH218" i="34"/>
  <c r="BG218" i="34"/>
  <c r="BF218" i="34"/>
  <c r="BB218" i="34"/>
  <c r="BH217" i="34"/>
  <c r="BG217" i="34"/>
  <c r="BF217" i="34"/>
  <c r="BB217" i="34"/>
  <c r="BH216" i="34"/>
  <c r="BG216" i="34"/>
  <c r="BF216" i="34"/>
  <c r="BB216" i="34"/>
  <c r="BH215" i="34"/>
  <c r="BG215" i="34"/>
  <c r="BF215" i="34"/>
  <c r="BB215" i="34"/>
  <c r="BH214" i="34"/>
  <c r="BG214" i="34"/>
  <c r="BF214" i="34"/>
  <c r="BB214" i="34"/>
  <c r="BH213" i="34"/>
  <c r="BG213" i="34"/>
  <c r="BF213" i="34"/>
  <c r="BB213" i="34"/>
  <c r="BH212" i="34"/>
  <c r="BG212" i="34"/>
  <c r="BF212" i="34"/>
  <c r="BB212" i="34"/>
  <c r="BH211" i="34"/>
  <c r="BG211" i="34"/>
  <c r="BF211" i="34"/>
  <c r="BB211" i="34"/>
  <c r="BH210" i="34"/>
  <c r="BG210" i="34"/>
  <c r="BF210" i="34"/>
  <c r="BB210" i="34"/>
  <c r="BH209" i="34"/>
  <c r="BG209" i="34"/>
  <c r="BF209" i="34"/>
  <c r="BB209" i="34"/>
  <c r="BH208" i="34"/>
  <c r="BG208" i="34"/>
  <c r="BF208" i="34"/>
  <c r="BB208" i="34"/>
  <c r="BH207" i="34"/>
  <c r="BG207" i="34"/>
  <c r="BF207" i="34"/>
  <c r="BB207" i="34"/>
  <c r="BH206" i="34"/>
  <c r="BG206" i="34"/>
  <c r="BF206" i="34"/>
  <c r="BB206" i="34"/>
  <c r="BH205" i="34"/>
  <c r="BG205" i="34"/>
  <c r="BF205" i="34"/>
  <c r="BB205" i="34"/>
  <c r="BH204" i="34"/>
  <c r="BG204" i="34"/>
  <c r="BF204" i="34"/>
  <c r="BB204" i="34"/>
  <c r="BH203" i="34"/>
  <c r="BG203" i="34"/>
  <c r="BF203" i="34"/>
  <c r="BB203" i="34"/>
  <c r="BH202" i="34"/>
  <c r="BG202" i="34"/>
  <c r="BF202" i="34"/>
  <c r="BB202" i="34"/>
  <c r="BH201" i="34"/>
  <c r="BG201" i="34"/>
  <c r="BF201" i="34"/>
  <c r="BB201" i="34"/>
  <c r="BH200" i="34"/>
  <c r="BG200" i="34"/>
  <c r="BF200" i="34"/>
  <c r="BB200" i="34"/>
  <c r="BH199" i="34"/>
  <c r="BG199" i="34"/>
  <c r="BF199" i="34"/>
  <c r="BB199" i="34"/>
  <c r="BH198" i="34"/>
  <c r="BG198" i="34"/>
  <c r="BF198" i="34"/>
  <c r="BB198" i="34"/>
  <c r="BH197" i="34"/>
  <c r="BG197" i="34"/>
  <c r="BF197" i="34"/>
  <c r="BB197" i="34"/>
  <c r="BH196" i="34"/>
  <c r="BG196" i="34"/>
  <c r="BF196" i="34"/>
  <c r="BB196" i="34"/>
  <c r="BH195" i="34"/>
  <c r="BG195" i="34"/>
  <c r="BF195" i="34"/>
  <c r="BB195" i="34"/>
  <c r="BH194" i="34"/>
  <c r="BG194" i="34"/>
  <c r="BF194" i="34"/>
  <c r="BB194" i="34"/>
  <c r="BH193" i="34"/>
  <c r="BG193" i="34"/>
  <c r="BF193" i="34"/>
  <c r="BB193" i="34"/>
  <c r="BH192" i="34"/>
  <c r="BG192" i="34"/>
  <c r="BF192" i="34"/>
  <c r="BB192" i="34"/>
  <c r="BH191" i="34"/>
  <c r="BG191" i="34"/>
  <c r="BF191" i="34"/>
  <c r="BB191" i="34"/>
  <c r="BH190" i="34"/>
  <c r="BG190" i="34"/>
  <c r="BF190" i="34"/>
  <c r="BB190" i="34"/>
  <c r="BH189" i="34"/>
  <c r="BG189" i="34"/>
  <c r="BF189" i="34"/>
  <c r="BB189" i="34"/>
  <c r="BH188" i="34"/>
  <c r="BG188" i="34"/>
  <c r="BF188" i="34"/>
  <c r="BB188" i="34"/>
  <c r="BH187" i="34"/>
  <c r="BG187" i="34"/>
  <c r="BF187" i="34"/>
  <c r="BB187" i="34"/>
  <c r="BH186" i="34"/>
  <c r="BG186" i="34"/>
  <c r="BF186" i="34"/>
  <c r="BB186" i="34"/>
  <c r="BH185" i="34"/>
  <c r="BG185" i="34"/>
  <c r="BF185" i="34"/>
  <c r="BB185" i="34"/>
  <c r="BH184" i="34"/>
  <c r="BG184" i="34"/>
  <c r="BF184" i="34"/>
  <c r="BB184" i="34"/>
  <c r="BH183" i="34"/>
  <c r="BG183" i="34"/>
  <c r="BF183" i="34"/>
  <c r="BB183" i="34"/>
  <c r="BH182" i="34"/>
  <c r="BG182" i="34"/>
  <c r="BF182" i="34"/>
  <c r="BB182" i="34"/>
  <c r="BH181" i="34"/>
  <c r="BG181" i="34"/>
  <c r="BF181" i="34"/>
  <c r="BB181" i="34"/>
  <c r="BH180" i="34"/>
  <c r="BG180" i="34"/>
  <c r="BF180" i="34"/>
  <c r="BB180" i="34"/>
  <c r="BH179" i="34"/>
  <c r="BG179" i="34"/>
  <c r="BF179" i="34"/>
  <c r="BB179" i="34"/>
  <c r="BH178" i="34"/>
  <c r="BG178" i="34"/>
  <c r="BF178" i="34"/>
  <c r="BB178" i="34"/>
  <c r="BH177" i="34"/>
  <c r="BG177" i="34"/>
  <c r="BF177" i="34"/>
  <c r="BB177" i="34"/>
  <c r="BH176" i="34"/>
  <c r="BG176" i="34"/>
  <c r="BF176" i="34"/>
  <c r="BB176" i="34"/>
  <c r="BH175" i="34"/>
  <c r="BG175" i="34"/>
  <c r="BF175" i="34"/>
  <c r="BB175" i="34"/>
  <c r="BH174" i="34"/>
  <c r="BG174" i="34"/>
  <c r="BF174" i="34"/>
  <c r="BB174" i="34"/>
  <c r="BH173" i="34"/>
  <c r="BG173" i="34"/>
  <c r="BF173" i="34"/>
  <c r="BB173" i="34"/>
  <c r="BH172" i="34"/>
  <c r="BG172" i="34"/>
  <c r="BF172" i="34"/>
  <c r="BB172" i="34"/>
  <c r="BH171" i="34"/>
  <c r="BG171" i="34"/>
  <c r="BF171" i="34"/>
  <c r="BB171" i="34"/>
  <c r="BH170" i="34"/>
  <c r="BG170" i="34"/>
  <c r="BF170" i="34"/>
  <c r="BB170" i="34"/>
  <c r="BH169" i="34"/>
  <c r="BG169" i="34"/>
  <c r="BF169" i="34"/>
  <c r="BB169" i="34"/>
  <c r="BH168" i="34"/>
  <c r="BG168" i="34"/>
  <c r="BF168" i="34"/>
  <c r="BB168" i="34"/>
  <c r="BH167" i="34"/>
  <c r="BG167" i="34"/>
  <c r="BF167" i="34"/>
  <c r="BB167" i="34"/>
  <c r="BH166" i="34"/>
  <c r="BG166" i="34"/>
  <c r="BF166" i="34"/>
  <c r="BB166" i="34"/>
  <c r="BH165" i="34"/>
  <c r="BG165" i="34"/>
  <c r="BF165" i="34"/>
  <c r="BB165" i="34"/>
  <c r="BH164" i="34"/>
  <c r="BG164" i="34"/>
  <c r="BF164" i="34"/>
  <c r="BB164" i="34"/>
  <c r="BH163" i="34"/>
  <c r="BG163" i="34"/>
  <c r="BF163" i="34"/>
  <c r="BB163" i="34"/>
  <c r="BH162" i="34"/>
  <c r="BG162" i="34"/>
  <c r="BF162" i="34"/>
  <c r="BB162" i="34"/>
  <c r="BH161" i="34"/>
  <c r="BG161" i="34"/>
  <c r="BF161" i="34"/>
  <c r="BB161" i="34"/>
  <c r="BH160" i="34"/>
  <c r="BG160" i="34"/>
  <c r="BF160" i="34"/>
  <c r="BB160" i="34"/>
  <c r="BH159" i="34"/>
  <c r="BG159" i="34"/>
  <c r="BF159" i="34"/>
  <c r="BB159" i="34"/>
  <c r="BH158" i="34"/>
  <c r="BG158" i="34"/>
  <c r="BF158" i="34"/>
  <c r="BB158" i="34"/>
  <c r="BH157" i="34"/>
  <c r="BG157" i="34"/>
  <c r="BF157" i="34"/>
  <c r="BB157" i="34"/>
  <c r="BH156" i="34"/>
  <c r="BG156" i="34"/>
  <c r="BF156" i="34"/>
  <c r="BB156" i="34"/>
  <c r="BH155" i="34"/>
  <c r="BG155" i="34"/>
  <c r="BF155" i="34"/>
  <c r="BB155" i="34"/>
  <c r="BH154" i="34"/>
  <c r="BG154" i="34"/>
  <c r="BF154" i="34"/>
  <c r="BB154" i="34"/>
  <c r="BH153" i="34"/>
  <c r="BG153" i="34"/>
  <c r="BF153" i="34"/>
  <c r="BB153" i="34"/>
  <c r="BH152" i="34"/>
  <c r="BG152" i="34"/>
  <c r="BF152" i="34"/>
  <c r="BB152" i="34"/>
  <c r="BH151" i="34"/>
  <c r="BG151" i="34"/>
  <c r="BF151" i="34"/>
  <c r="BB151" i="34"/>
  <c r="BH150" i="34"/>
  <c r="BG150" i="34"/>
  <c r="BF150" i="34"/>
  <c r="BB150" i="34"/>
  <c r="BH149" i="34"/>
  <c r="BG149" i="34"/>
  <c r="BF149" i="34"/>
  <c r="BB149" i="34"/>
  <c r="BH148" i="34"/>
  <c r="BG148" i="34"/>
  <c r="BF148" i="34"/>
  <c r="BB148" i="34"/>
  <c r="BH147" i="34"/>
  <c r="BG147" i="34"/>
  <c r="BF147" i="34"/>
  <c r="BB147" i="34"/>
  <c r="BH146" i="34"/>
  <c r="BG146" i="34"/>
  <c r="BF146" i="34"/>
  <c r="BB146" i="34"/>
  <c r="BH145" i="34"/>
  <c r="BG145" i="34"/>
  <c r="BF145" i="34"/>
  <c r="BB145" i="34"/>
  <c r="BH144" i="34"/>
  <c r="BG144" i="34"/>
  <c r="BF144" i="34"/>
  <c r="BB144" i="34"/>
  <c r="BH143" i="34"/>
  <c r="BG143" i="34"/>
  <c r="BF143" i="34"/>
  <c r="BB143" i="34"/>
  <c r="BH142" i="34"/>
  <c r="BG142" i="34"/>
  <c r="BF142" i="34"/>
  <c r="BB142" i="34"/>
  <c r="BH141" i="34"/>
  <c r="BG141" i="34"/>
  <c r="BF141" i="34"/>
  <c r="BB141" i="34"/>
  <c r="BH140" i="34"/>
  <c r="BG140" i="34"/>
  <c r="BF140" i="34"/>
  <c r="BB140" i="34"/>
  <c r="BH139" i="34"/>
  <c r="BG139" i="34"/>
  <c r="BF139" i="34"/>
  <c r="BB139" i="34"/>
  <c r="BH138" i="34"/>
  <c r="BG138" i="34"/>
  <c r="BF138" i="34"/>
  <c r="BB138" i="34"/>
  <c r="BH137" i="34"/>
  <c r="BG137" i="34"/>
  <c r="BF137" i="34"/>
  <c r="BB137" i="34"/>
  <c r="BH136" i="34"/>
  <c r="BG136" i="34"/>
  <c r="BF136" i="34"/>
  <c r="BB136" i="34"/>
  <c r="BH135" i="34"/>
  <c r="BG135" i="34"/>
  <c r="BF135" i="34"/>
  <c r="BB135" i="34"/>
  <c r="BH134" i="34"/>
  <c r="BG134" i="34"/>
  <c r="BF134" i="34"/>
  <c r="BB134" i="34"/>
  <c r="BH133" i="34"/>
  <c r="BG133" i="34"/>
  <c r="BF133" i="34"/>
  <c r="BB133" i="34"/>
  <c r="BH132" i="34"/>
  <c r="BG132" i="34"/>
  <c r="BF132" i="34"/>
  <c r="BB132" i="34"/>
  <c r="BH131" i="34"/>
  <c r="BG131" i="34"/>
  <c r="BF131" i="34"/>
  <c r="BB131" i="34"/>
  <c r="BH130" i="34"/>
  <c r="BG130" i="34"/>
  <c r="BF130" i="34"/>
  <c r="BB130" i="34"/>
  <c r="BH129" i="34"/>
  <c r="BG129" i="34"/>
  <c r="BF129" i="34"/>
  <c r="BB129" i="34"/>
  <c r="BH128" i="34"/>
  <c r="BG128" i="34"/>
  <c r="BF128" i="34"/>
  <c r="BB128" i="34"/>
  <c r="BH127" i="34"/>
  <c r="BG127" i="34"/>
  <c r="BF127" i="34"/>
  <c r="BB127" i="34"/>
  <c r="BH126" i="34"/>
  <c r="BG126" i="34"/>
  <c r="BF126" i="34"/>
  <c r="BB126" i="34"/>
  <c r="BH125" i="34"/>
  <c r="BG125" i="34"/>
  <c r="BF125" i="34"/>
  <c r="BB125" i="34"/>
  <c r="BH124" i="34"/>
  <c r="BG124" i="34"/>
  <c r="BF124" i="34"/>
  <c r="BB124" i="34"/>
  <c r="BH123" i="34"/>
  <c r="BG123" i="34"/>
  <c r="BF123" i="34"/>
  <c r="BB123" i="34"/>
  <c r="BH122" i="34"/>
  <c r="BG122" i="34"/>
  <c r="BF122" i="34"/>
  <c r="BB122" i="34"/>
  <c r="BH121" i="34"/>
  <c r="BG121" i="34"/>
  <c r="BF121" i="34"/>
  <c r="BB121" i="34"/>
  <c r="BH120" i="34"/>
  <c r="BG120" i="34"/>
  <c r="BF120" i="34"/>
  <c r="BB120" i="34"/>
  <c r="BH119" i="34"/>
  <c r="BG119" i="34"/>
  <c r="BF119" i="34"/>
  <c r="BB119" i="34"/>
  <c r="BH118" i="34"/>
  <c r="BG118" i="34"/>
  <c r="BF118" i="34"/>
  <c r="BB118" i="34"/>
  <c r="BH117" i="34"/>
  <c r="BG117" i="34"/>
  <c r="BF117" i="34"/>
  <c r="BB117" i="34"/>
  <c r="BH116" i="34"/>
  <c r="BG116" i="34"/>
  <c r="BF116" i="34"/>
  <c r="BB116" i="34"/>
  <c r="BH115" i="34"/>
  <c r="BG115" i="34"/>
  <c r="BF115" i="34"/>
  <c r="BB115" i="34"/>
  <c r="BH114" i="34"/>
  <c r="BG114" i="34"/>
  <c r="BF114" i="34"/>
  <c r="BB114" i="34"/>
  <c r="BH113" i="34"/>
  <c r="BG113" i="34"/>
  <c r="BF113" i="34"/>
  <c r="BB113" i="34"/>
  <c r="BH112" i="34"/>
  <c r="BG112" i="34"/>
  <c r="BF112" i="34"/>
  <c r="BB112" i="34"/>
  <c r="BH111" i="34"/>
  <c r="BG111" i="34"/>
  <c r="BF111" i="34"/>
  <c r="BB111" i="34"/>
  <c r="BH110" i="34"/>
  <c r="BG110" i="34"/>
  <c r="BF110" i="34"/>
  <c r="BB110" i="34"/>
  <c r="BH109" i="34"/>
  <c r="BG109" i="34"/>
  <c r="BF109" i="34"/>
  <c r="BB109" i="34"/>
  <c r="BH108" i="34"/>
  <c r="BG108" i="34"/>
  <c r="BF108" i="34"/>
  <c r="BB108" i="34"/>
  <c r="BH107" i="34"/>
  <c r="BG107" i="34"/>
  <c r="BF107" i="34"/>
  <c r="BB107" i="34"/>
  <c r="BH106" i="34"/>
  <c r="BG106" i="34"/>
  <c r="BF106" i="34"/>
  <c r="BB106" i="34"/>
  <c r="BH105" i="34"/>
  <c r="BG105" i="34"/>
  <c r="BF105" i="34"/>
  <c r="BB105" i="34"/>
  <c r="BH104" i="34"/>
  <c r="BG104" i="34"/>
  <c r="BF104" i="34"/>
  <c r="BB104" i="34"/>
  <c r="BH103" i="34"/>
  <c r="BG103" i="34"/>
  <c r="BF103" i="34"/>
  <c r="BB103" i="34"/>
  <c r="BH102" i="34"/>
  <c r="BG102" i="34"/>
  <c r="BF102" i="34"/>
  <c r="BB102" i="34"/>
  <c r="BH101" i="34"/>
  <c r="BG101" i="34"/>
  <c r="BF101" i="34"/>
  <c r="BB101" i="34"/>
  <c r="BH100" i="34"/>
  <c r="BG100" i="34"/>
  <c r="BF100" i="34"/>
  <c r="BB100" i="34"/>
  <c r="BH99" i="34"/>
  <c r="BG99" i="34"/>
  <c r="BF99" i="34"/>
  <c r="BB99" i="34"/>
  <c r="BH98" i="34"/>
  <c r="BG98" i="34"/>
  <c r="BF98" i="34"/>
  <c r="BB98" i="34"/>
  <c r="BH97" i="34"/>
  <c r="BG97" i="34"/>
  <c r="BF97" i="34"/>
  <c r="BB97" i="34"/>
  <c r="BH96" i="34"/>
  <c r="BG96" i="34"/>
  <c r="BF96" i="34"/>
  <c r="BB96" i="34"/>
  <c r="BH95" i="34"/>
  <c r="BG95" i="34"/>
  <c r="BF95" i="34"/>
  <c r="BB95" i="34"/>
  <c r="BH94" i="34"/>
  <c r="BG94" i="34"/>
  <c r="BF94" i="34"/>
  <c r="BB94" i="34"/>
  <c r="BH93" i="34"/>
  <c r="BG93" i="34"/>
  <c r="BF93" i="34"/>
  <c r="BB93" i="34"/>
  <c r="BH92" i="34"/>
  <c r="BG92" i="34"/>
  <c r="BF92" i="34"/>
  <c r="BB92" i="34"/>
  <c r="BH91" i="34"/>
  <c r="BG91" i="34"/>
  <c r="BF91" i="34"/>
  <c r="BB91" i="34"/>
  <c r="BH90" i="34"/>
  <c r="BG90" i="34"/>
  <c r="BF90" i="34"/>
  <c r="BB90" i="34"/>
  <c r="BH89" i="34"/>
  <c r="BG89" i="34"/>
  <c r="BF89" i="34"/>
  <c r="BB89" i="34"/>
  <c r="BH88" i="34"/>
  <c r="BG88" i="34"/>
  <c r="BF88" i="34"/>
  <c r="BB88" i="34"/>
  <c r="BH87" i="34"/>
  <c r="BG87" i="34"/>
  <c r="BF87" i="34"/>
  <c r="BB87" i="34"/>
  <c r="BH86" i="34"/>
  <c r="BG86" i="34"/>
  <c r="BF86" i="34"/>
  <c r="BB86" i="34"/>
  <c r="BH85" i="34"/>
  <c r="BG85" i="34"/>
  <c r="BF85" i="34"/>
  <c r="BB85" i="34"/>
  <c r="BH84" i="34"/>
  <c r="BG84" i="34"/>
  <c r="BF84" i="34"/>
  <c r="BB84" i="34"/>
  <c r="BH83" i="34"/>
  <c r="BG83" i="34"/>
  <c r="BF83" i="34"/>
  <c r="BB83" i="34"/>
  <c r="BH82" i="34"/>
  <c r="BG82" i="34"/>
  <c r="BF82" i="34"/>
  <c r="BB82" i="34"/>
  <c r="BH81" i="34"/>
  <c r="BG81" i="34"/>
  <c r="BF81" i="34"/>
  <c r="BB81" i="34"/>
  <c r="BH80" i="34"/>
  <c r="BG80" i="34"/>
  <c r="BF80" i="34"/>
  <c r="BB80" i="34"/>
  <c r="BH79" i="34"/>
  <c r="BG79" i="34"/>
  <c r="BF79" i="34"/>
  <c r="BB79" i="34"/>
  <c r="BH78" i="34"/>
  <c r="BG78" i="34"/>
  <c r="BF78" i="34"/>
  <c r="BB78" i="34"/>
  <c r="BH77" i="34"/>
  <c r="BG77" i="34"/>
  <c r="BF77" i="34"/>
  <c r="BB77" i="34"/>
  <c r="BH76" i="34"/>
  <c r="BG76" i="34"/>
  <c r="BF76" i="34"/>
  <c r="BB76" i="34"/>
  <c r="BH75" i="34"/>
  <c r="BG75" i="34"/>
  <c r="BF75" i="34"/>
  <c r="BB75" i="34"/>
  <c r="BH74" i="34"/>
  <c r="BG74" i="34"/>
  <c r="BF74" i="34"/>
  <c r="BB74" i="34"/>
  <c r="BH73" i="34"/>
  <c r="BG73" i="34"/>
  <c r="BF73" i="34"/>
  <c r="BB73" i="34"/>
  <c r="BH72" i="34"/>
  <c r="BG72" i="34"/>
  <c r="BF72" i="34"/>
  <c r="BB72" i="34"/>
  <c r="BH71" i="34"/>
  <c r="BG71" i="34"/>
  <c r="BF71" i="34"/>
  <c r="BB71" i="34"/>
  <c r="BH70" i="34"/>
  <c r="BG70" i="34"/>
  <c r="BF70" i="34"/>
  <c r="BB70" i="34"/>
  <c r="BH69" i="34"/>
  <c r="BG69" i="34"/>
  <c r="BF69" i="34"/>
  <c r="BB69" i="34"/>
  <c r="BH68" i="34"/>
  <c r="BG68" i="34"/>
  <c r="BF68" i="34"/>
  <c r="BB68" i="34"/>
  <c r="BH67" i="34"/>
  <c r="BG67" i="34"/>
  <c r="BF67" i="34"/>
  <c r="BB67" i="34"/>
  <c r="BH66" i="34"/>
  <c r="BG66" i="34"/>
  <c r="BF66" i="34"/>
  <c r="BB66" i="34"/>
  <c r="BH65" i="34"/>
  <c r="BG65" i="34"/>
  <c r="BF65" i="34"/>
  <c r="BB65" i="34"/>
  <c r="BH64" i="34"/>
  <c r="BG64" i="34"/>
  <c r="BF64" i="34"/>
  <c r="BB64" i="34"/>
  <c r="BH63" i="34"/>
  <c r="BG63" i="34"/>
  <c r="BF63" i="34"/>
  <c r="BB63" i="34"/>
  <c r="BH62" i="34"/>
  <c r="BG62" i="34"/>
  <c r="BF62" i="34"/>
  <c r="BB62" i="34"/>
  <c r="BH61" i="34"/>
  <c r="BG61" i="34"/>
  <c r="BF61" i="34"/>
  <c r="BB61" i="34"/>
  <c r="BH60" i="34"/>
  <c r="BG60" i="34"/>
  <c r="BF60" i="34"/>
  <c r="BB60" i="34"/>
  <c r="BH59" i="34"/>
  <c r="BG59" i="34"/>
  <c r="BF59" i="34"/>
  <c r="BB59" i="34"/>
  <c r="BH58" i="34"/>
  <c r="BG58" i="34"/>
  <c r="BF58" i="34"/>
  <c r="BB58" i="34"/>
  <c r="BH57" i="34"/>
  <c r="BG57" i="34"/>
  <c r="BF57" i="34"/>
  <c r="BB57" i="34"/>
  <c r="BH56" i="34"/>
  <c r="BG56" i="34"/>
  <c r="BF56" i="34"/>
  <c r="BB56" i="34"/>
  <c r="BH55" i="34"/>
  <c r="BG55" i="34"/>
  <c r="BF55" i="34"/>
  <c r="BB55" i="34"/>
  <c r="BH54" i="34"/>
  <c r="BG54" i="34"/>
  <c r="BF54" i="34"/>
  <c r="BB54" i="34"/>
  <c r="BH53" i="34"/>
  <c r="BG53" i="34"/>
  <c r="BF53" i="34"/>
  <c r="BB53" i="34"/>
  <c r="BH52" i="34"/>
  <c r="BG52" i="34"/>
  <c r="BF52" i="34"/>
  <c r="BB52" i="34"/>
  <c r="BH51" i="34"/>
  <c r="BG51" i="34"/>
  <c r="BF51" i="34"/>
  <c r="BB51" i="34"/>
  <c r="BH50" i="34"/>
  <c r="BG50" i="34"/>
  <c r="BF50" i="34"/>
  <c r="BB50" i="34"/>
  <c r="BH49" i="34"/>
  <c r="BG49" i="34"/>
  <c r="BF49" i="34"/>
  <c r="BB49" i="34"/>
  <c r="BH48" i="34"/>
  <c r="BG48" i="34"/>
  <c r="BF48" i="34"/>
  <c r="BB48" i="34"/>
  <c r="BH47" i="34"/>
  <c r="BG47" i="34"/>
  <c r="BF47" i="34"/>
  <c r="BB47" i="34"/>
  <c r="BH46" i="34"/>
  <c r="BG46" i="34"/>
  <c r="BF46" i="34"/>
  <c r="BB46" i="34"/>
  <c r="BH45" i="34"/>
  <c r="BG45" i="34"/>
  <c r="BF45" i="34"/>
  <c r="BB45" i="34"/>
  <c r="BH44" i="34"/>
  <c r="BG44" i="34"/>
  <c r="BF44" i="34"/>
  <c r="BB44" i="34"/>
  <c r="BH43" i="34"/>
  <c r="BG43" i="34"/>
  <c r="BF43" i="34"/>
  <c r="BB43" i="34"/>
  <c r="BH42" i="34"/>
  <c r="BG42" i="34"/>
  <c r="BF42" i="34"/>
  <c r="BB42" i="34"/>
  <c r="BH41" i="34"/>
  <c r="BG41" i="34"/>
  <c r="BF41" i="34"/>
  <c r="BB41" i="34"/>
  <c r="BH40" i="34"/>
  <c r="BG40" i="34"/>
  <c r="BF40" i="34"/>
  <c r="BB40" i="34"/>
  <c r="BH39" i="34"/>
  <c r="BG39" i="34"/>
  <c r="BF39" i="34"/>
  <c r="BB39" i="34"/>
  <c r="BH38" i="34"/>
  <c r="BG38" i="34"/>
  <c r="BF38" i="34"/>
  <c r="BB38" i="34"/>
  <c r="BH37" i="34"/>
  <c r="BG37" i="34"/>
  <c r="BF37" i="34"/>
  <c r="BB37" i="34"/>
  <c r="BH36" i="34"/>
  <c r="BG36" i="34"/>
  <c r="BF36" i="34"/>
  <c r="BB36" i="34"/>
  <c r="BH35" i="34"/>
  <c r="BG35" i="34"/>
  <c r="BF35" i="34"/>
  <c r="BB35" i="34"/>
  <c r="BH34" i="34"/>
  <c r="BG34" i="34"/>
  <c r="BF34" i="34"/>
  <c r="BB34" i="34"/>
  <c r="BH33" i="34"/>
  <c r="BG33" i="34"/>
  <c r="BF33" i="34"/>
  <c r="BB33" i="34"/>
  <c r="BH32" i="34"/>
  <c r="BG32" i="34"/>
  <c r="BF32" i="34"/>
  <c r="BB32" i="34"/>
  <c r="BH31" i="34"/>
  <c r="BG31" i="34"/>
  <c r="BF31" i="34"/>
  <c r="BB31" i="34"/>
  <c r="BH30" i="34"/>
  <c r="BG30" i="34"/>
  <c r="BF30" i="34"/>
  <c r="BB30" i="34"/>
  <c r="BH29" i="34"/>
  <c r="BG29" i="34"/>
  <c r="BF29" i="34"/>
  <c r="BB29" i="34"/>
  <c r="BH28" i="34"/>
  <c r="BG28" i="34"/>
  <c r="BF28" i="34"/>
  <c r="BB28" i="34"/>
  <c r="BH27" i="34"/>
  <c r="BG27" i="34"/>
  <c r="BF27" i="34"/>
  <c r="BB27" i="34"/>
  <c r="BH26" i="34"/>
  <c r="BG26" i="34"/>
  <c r="BF26" i="34"/>
  <c r="BB26" i="34"/>
  <c r="BH25" i="34"/>
  <c r="BG25" i="34"/>
  <c r="BF25" i="34"/>
  <c r="BB25" i="34"/>
  <c r="BH24" i="34"/>
  <c r="BG24" i="34"/>
  <c r="BF24" i="34"/>
  <c r="BB24" i="34"/>
  <c r="BH23" i="34"/>
  <c r="BG23" i="34"/>
  <c r="BF23" i="34"/>
  <c r="BB23" i="34"/>
  <c r="BH22" i="34"/>
  <c r="BG22" i="34"/>
  <c r="BF22" i="34"/>
  <c r="BB22" i="34"/>
  <c r="BH21" i="34"/>
  <c r="BG21" i="34"/>
  <c r="BF21" i="34"/>
  <c r="BB21" i="34"/>
  <c r="BH20" i="34"/>
  <c r="BG20" i="34"/>
  <c r="BF20" i="34"/>
  <c r="BB20" i="34"/>
  <c r="BH19" i="34"/>
  <c r="BG19" i="34"/>
  <c r="BF19" i="34"/>
  <c r="BB19" i="34"/>
  <c r="BH18" i="34"/>
  <c r="BG18" i="34"/>
  <c r="BF18" i="34"/>
  <c r="BB18" i="34"/>
  <c r="BH17" i="34"/>
  <c r="BG17" i="34"/>
  <c r="BF17" i="34"/>
  <c r="BB17" i="34"/>
  <c r="BH16" i="34"/>
  <c r="BG16" i="34"/>
  <c r="BF16" i="34"/>
  <c r="BB16" i="34"/>
  <c r="BH15" i="34"/>
  <c r="BG15" i="34"/>
  <c r="BF15" i="34"/>
  <c r="BB15" i="34"/>
  <c r="BJ14" i="34"/>
  <c r="BG14" i="34"/>
  <c r="BF14" i="34"/>
  <c r="BE14" i="34"/>
  <c r="AY14" i="34"/>
  <c r="BH14" i="34" s="1"/>
  <c r="AW14" i="34"/>
  <c r="AU14" i="34"/>
  <c r="BK14" i="34" s="1"/>
  <c r="BL14" i="34" s="1"/>
  <c r="BJ13" i="34"/>
  <c r="BE13" i="34"/>
  <c r="AY13" i="34"/>
  <c r="BH13" i="34" s="1"/>
  <c r="AW13" i="34"/>
  <c r="BG13" i="34" s="1"/>
  <c r="AU13" i="34"/>
  <c r="BK13" i="34" s="1"/>
  <c r="BL13" i="34" s="1"/>
  <c r="BJ12" i="34"/>
  <c r="BH12" i="34"/>
  <c r="BE12" i="34"/>
  <c r="AY12" i="34"/>
  <c r="BD12" i="34" s="1"/>
  <c r="BC12" i="34" s="1"/>
  <c r="AW12" i="34"/>
  <c r="BG12" i="34" s="1"/>
  <c r="AU12" i="34"/>
  <c r="BK12" i="34" s="1"/>
  <c r="BL12" i="34" s="1"/>
  <c r="BJ11" i="34"/>
  <c r="BF11" i="34"/>
  <c r="BE11" i="34"/>
  <c r="AY11" i="34"/>
  <c r="BH11" i="34" s="1"/>
  <c r="BG11" i="34"/>
  <c r="BJ10" i="34"/>
  <c r="BH10" i="34"/>
  <c r="BE10" i="34"/>
  <c r="AY10" i="34"/>
  <c r="BK10" i="34" s="1"/>
  <c r="BL10" i="34" s="1"/>
  <c r="BG10" i="34"/>
  <c r="BF10" i="34"/>
  <c r="BJ9" i="34"/>
  <c r="BG9" i="34"/>
  <c r="BE9" i="34"/>
  <c r="AY9" i="34"/>
  <c r="BH9" i="34" s="1"/>
  <c r="AW9" i="34"/>
  <c r="AU9" i="34"/>
  <c r="BD9" i="34" s="1"/>
  <c r="BC9" i="34" s="1"/>
  <c r="BK11" i="34" l="1"/>
  <c r="BL11" i="34" s="1"/>
  <c r="BD10" i="34"/>
  <c r="BC10" i="34" s="1"/>
  <c r="BF9" i="34"/>
  <c r="BK9" i="34"/>
  <c r="BL9" i="34" s="1"/>
  <c r="BB9" i="34"/>
  <c r="AZ9" i="34" s="1"/>
  <c r="BB14" i="34"/>
  <c r="AZ14" i="34" s="1"/>
  <c r="BB12" i="34"/>
  <c r="AZ12" i="34" s="1"/>
  <c r="BD13" i="34"/>
  <c r="BC13" i="34" s="1"/>
  <c r="BD14" i="34"/>
  <c r="BC14" i="34" s="1"/>
  <c r="BB11" i="34"/>
  <c r="AZ11" i="34" s="1"/>
  <c r="BB13" i="34"/>
  <c r="AZ13" i="34" s="1"/>
  <c r="BB10" i="34"/>
  <c r="AZ10" i="34" s="1"/>
  <c r="BF12" i="34"/>
  <c r="BF13" i="34"/>
  <c r="AW10" i="26"/>
  <c r="BG10" i="26" s="1"/>
  <c r="AW11" i="26"/>
  <c r="BG11" i="26" s="1"/>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H32" i="26"/>
  <c r="BG32" i="26"/>
  <c r="BF32" i="26"/>
  <c r="BB32" i="26"/>
  <c r="BH31" i="26"/>
  <c r="BG31" i="26"/>
  <c r="BF31" i="26"/>
  <c r="BB31" i="26"/>
  <c r="BH30" i="26"/>
  <c r="BG30" i="26"/>
  <c r="BF30" i="26"/>
  <c r="BB30" i="26"/>
  <c r="BH29" i="26"/>
  <c r="BG29" i="26"/>
  <c r="BF29" i="26"/>
  <c r="BB29" i="26"/>
  <c r="BH28" i="26"/>
  <c r="BG28" i="26"/>
  <c r="BF28" i="26"/>
  <c r="BB28" i="26"/>
  <c r="BH27" i="26"/>
  <c r="BG27" i="26"/>
  <c r="BF27" i="26"/>
  <c r="BB27" i="26"/>
  <c r="BH26" i="26"/>
  <c r="BG26" i="26"/>
  <c r="BF26" i="26"/>
  <c r="BB26" i="26"/>
  <c r="BH25" i="26"/>
  <c r="BG25" i="26"/>
  <c r="BF25" i="26"/>
  <c r="BB25" i="26"/>
  <c r="BH24" i="26"/>
  <c r="BG24" i="26"/>
  <c r="BF24" i="26"/>
  <c r="BB24" i="26"/>
  <c r="BH23" i="26"/>
  <c r="BG23" i="26"/>
  <c r="BF23" i="26"/>
  <c r="BB23" i="26"/>
  <c r="BH22" i="26"/>
  <c r="BG22" i="26"/>
  <c r="BF22" i="26"/>
  <c r="BB22" i="26"/>
  <c r="BH21" i="26"/>
  <c r="BG21" i="26"/>
  <c r="BF21" i="26"/>
  <c r="BB21" i="26"/>
  <c r="BH20" i="26"/>
  <c r="BG20" i="26"/>
  <c r="BF20" i="26"/>
  <c r="BB20" i="26"/>
  <c r="BH19" i="26"/>
  <c r="BG19" i="26"/>
  <c r="BF19" i="26"/>
  <c r="BB19" i="26"/>
  <c r="BH18" i="26"/>
  <c r="BG18" i="26"/>
  <c r="BF18" i="26"/>
  <c r="BB18" i="26"/>
  <c r="BH17" i="26"/>
  <c r="BG17" i="26"/>
  <c r="BF17" i="26"/>
  <c r="BB17" i="26"/>
  <c r="BH16" i="26"/>
  <c r="BG16" i="26"/>
  <c r="BF16" i="26"/>
  <c r="BB16" i="26"/>
  <c r="BH15" i="26"/>
  <c r="BG15" i="26"/>
  <c r="BF15" i="26"/>
  <c r="BB15" i="26"/>
  <c r="BJ14" i="26"/>
  <c r="BE14" i="26"/>
  <c r="AY14" i="26"/>
  <c r="BK14" i="26" s="1"/>
  <c r="BL14" i="26" s="1"/>
  <c r="AW14" i="26"/>
  <c r="BG14" i="26" s="1"/>
  <c r="AU14" i="26"/>
  <c r="BF14" i="26" s="1"/>
  <c r="BJ13" i="26"/>
  <c r="BH13" i="26"/>
  <c r="BE13" i="26"/>
  <c r="AY13" i="26"/>
  <c r="AW13" i="26"/>
  <c r="BG13" i="26" s="1"/>
  <c r="AU13" i="26"/>
  <c r="BK13" i="26" s="1"/>
  <c r="BL13" i="26" s="1"/>
  <c r="BJ12" i="26"/>
  <c r="BH12" i="26"/>
  <c r="BG12" i="26"/>
  <c r="BF12" i="26"/>
  <c r="BE12" i="26"/>
  <c r="BD12" i="26"/>
  <c r="BC12" i="26" s="1"/>
  <c r="AY12" i="26"/>
  <c r="AW12" i="26"/>
  <c r="BK12" i="26" s="1"/>
  <c r="BL12" i="26" s="1"/>
  <c r="AU12" i="26"/>
  <c r="BB12" i="26" s="1"/>
  <c r="AZ12" i="26" s="1"/>
  <c r="BJ11" i="26"/>
  <c r="BF11" i="26"/>
  <c r="BE11" i="26"/>
  <c r="AY11" i="26"/>
  <c r="BK11" i="26" s="1"/>
  <c r="BL11" i="26" s="1"/>
  <c r="AU11" i="26"/>
  <c r="BJ10" i="26"/>
  <c r="BE10" i="26"/>
  <c r="AY10" i="26"/>
  <c r="BH10" i="26" s="1"/>
  <c r="AU10" i="26"/>
  <c r="BF10" i="26" s="1"/>
  <c r="BJ9" i="26"/>
  <c r="BE9" i="26"/>
  <c r="AY9" i="26"/>
  <c r="BH9" i="26" s="1"/>
  <c r="AW9" i="26"/>
  <c r="AU9" i="26"/>
  <c r="BD9" i="26" s="1"/>
  <c r="BB11" i="26" l="1"/>
  <c r="AZ11" i="26" s="1"/>
  <c r="BH11" i="26"/>
  <c r="BD11" i="26"/>
  <c r="BC11" i="26" s="1"/>
  <c r="BB9" i="26"/>
  <c r="AZ9" i="26" s="1"/>
  <c r="BG9" i="26"/>
  <c r="BK10" i="26"/>
  <c r="BL10" i="26" s="1"/>
  <c r="BD10" i="26"/>
  <c r="BC10" i="26" s="1"/>
  <c r="BB10" i="26"/>
  <c r="AZ10" i="26" s="1"/>
  <c r="BF9" i="26"/>
  <c r="BC9" i="26"/>
  <c r="BB14" i="26"/>
  <c r="AZ14" i="26" s="1"/>
  <c r="BK9" i="26"/>
  <c r="BL9" i="26" s="1"/>
  <c r="BB13" i="26"/>
  <c r="AZ13" i="26" s="1"/>
  <c r="BD13" i="26"/>
  <c r="BC13" i="26" s="1"/>
  <c r="BD14" i="26"/>
  <c r="BC14" i="26" s="1"/>
  <c r="BF13" i="26"/>
  <c r="BH14" i="26"/>
  <c r="AW10" i="19"/>
  <c r="AW11" i="19"/>
  <c r="BG11" i="19" s="1"/>
  <c r="AW12" i="19"/>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H32" i="19"/>
  <c r="BG32" i="19"/>
  <c r="BF32" i="19"/>
  <c r="BB32" i="19"/>
  <c r="BH31" i="19"/>
  <c r="BG31" i="19"/>
  <c r="BF31" i="19"/>
  <c r="BB31" i="19"/>
  <c r="BH30" i="19"/>
  <c r="BG30" i="19"/>
  <c r="BF30" i="19"/>
  <c r="BB30" i="19"/>
  <c r="BH29" i="19"/>
  <c r="BG29" i="19"/>
  <c r="BF29" i="19"/>
  <c r="BB29" i="19"/>
  <c r="BH28" i="19"/>
  <c r="BG28" i="19"/>
  <c r="BF28" i="19"/>
  <c r="BB28" i="19"/>
  <c r="BH27" i="19"/>
  <c r="BG27" i="19"/>
  <c r="BF27" i="19"/>
  <c r="BB27" i="19"/>
  <c r="BH26" i="19"/>
  <c r="BG26" i="19"/>
  <c r="BF26" i="19"/>
  <c r="BB26" i="19"/>
  <c r="BH25" i="19"/>
  <c r="BG25" i="19"/>
  <c r="BF25" i="19"/>
  <c r="BB25" i="19"/>
  <c r="BH24" i="19"/>
  <c r="BG24" i="19"/>
  <c r="BF24" i="19"/>
  <c r="BB24" i="19"/>
  <c r="BH23" i="19"/>
  <c r="BG23" i="19"/>
  <c r="BF23" i="19"/>
  <c r="BB23" i="19"/>
  <c r="BH22" i="19"/>
  <c r="BG22" i="19"/>
  <c r="BF22" i="19"/>
  <c r="BB22" i="19"/>
  <c r="BH21" i="19"/>
  <c r="BG21" i="19"/>
  <c r="BF21" i="19"/>
  <c r="BB21" i="19"/>
  <c r="BH20" i="19"/>
  <c r="BG20" i="19"/>
  <c r="BF20" i="19"/>
  <c r="BB20" i="19"/>
  <c r="BH19" i="19"/>
  <c r="BG19" i="19"/>
  <c r="BF19" i="19"/>
  <c r="BB19" i="19"/>
  <c r="BH18" i="19"/>
  <c r="BG18" i="19"/>
  <c r="BF18" i="19"/>
  <c r="BB18" i="19"/>
  <c r="BH17" i="19"/>
  <c r="BG17" i="19"/>
  <c r="BF17" i="19"/>
  <c r="BB17" i="19"/>
  <c r="BH16" i="19"/>
  <c r="BG16" i="19"/>
  <c r="BF16" i="19"/>
  <c r="BB16" i="19"/>
  <c r="BH15" i="19"/>
  <c r="BG15" i="19"/>
  <c r="BF15" i="19"/>
  <c r="BB15" i="19"/>
  <c r="BJ14" i="19"/>
  <c r="BE14" i="19"/>
  <c r="AY14" i="19"/>
  <c r="BH14" i="19" s="1"/>
  <c r="AW14" i="19"/>
  <c r="BG14" i="19" s="1"/>
  <c r="AU14" i="19"/>
  <c r="BK14" i="19" s="1"/>
  <c r="BL14" i="19" s="1"/>
  <c r="BJ13" i="19"/>
  <c r="BE13" i="19"/>
  <c r="AY13" i="19"/>
  <c r="BH13" i="19" s="1"/>
  <c r="AW13" i="19"/>
  <c r="BG13" i="19" s="1"/>
  <c r="AU13" i="19"/>
  <c r="BK13" i="19" s="1"/>
  <c r="BL13" i="19" s="1"/>
  <c r="BJ12" i="19"/>
  <c r="BG12" i="19"/>
  <c r="BE12" i="19"/>
  <c r="AY12" i="19"/>
  <c r="BH12" i="19" s="1"/>
  <c r="AU12" i="19"/>
  <c r="BJ11" i="19"/>
  <c r="BE11" i="19"/>
  <c r="AY11" i="19"/>
  <c r="BH11" i="19" s="1"/>
  <c r="AU11" i="19"/>
  <c r="BF11" i="19" s="1"/>
  <c r="BK10" i="19"/>
  <c r="BJ10" i="19"/>
  <c r="BG10" i="19"/>
  <c r="BF10" i="19"/>
  <c r="BE10" i="19"/>
  <c r="AY10" i="19"/>
  <c r="BH10" i="19" s="1"/>
  <c r="AU10" i="19"/>
  <c r="BB10" i="19" s="1"/>
  <c r="AZ10" i="19" s="1"/>
  <c r="BJ9" i="19"/>
  <c r="BE9" i="19"/>
  <c r="AY9" i="19"/>
  <c r="BH9" i="19" s="1"/>
  <c r="AW9" i="19"/>
  <c r="BG9" i="19" s="1"/>
  <c r="AU9" i="19"/>
  <c r="BK12" i="19" l="1"/>
  <c r="BL12" i="19" s="1"/>
  <c r="BD9" i="19"/>
  <c r="BC9" i="19" s="1"/>
  <c r="BL10" i="19"/>
  <c r="BK11" i="19"/>
  <c r="BL11" i="19" s="1"/>
  <c r="BD10" i="19"/>
  <c r="BC10" i="19" s="1"/>
  <c r="BB9" i="19"/>
  <c r="AZ9" i="19" s="1"/>
  <c r="BF9" i="19"/>
  <c r="BK9" i="19"/>
  <c r="BL9" i="19" s="1"/>
  <c r="BB14" i="19"/>
  <c r="AZ14" i="19" s="1"/>
  <c r="BB12" i="19"/>
  <c r="AZ12" i="19" s="1"/>
  <c r="BD13" i="19"/>
  <c r="BC13" i="19" s="1"/>
  <c r="BF14" i="19"/>
  <c r="BB13" i="19"/>
  <c r="AZ13" i="19" s="1"/>
  <c r="BD12" i="19"/>
  <c r="BC12" i="19" s="1"/>
  <c r="BD14" i="19"/>
  <c r="BC14" i="19" s="1"/>
  <c r="BF13" i="19"/>
  <c r="BD11" i="19"/>
  <c r="BC11" i="19" s="1"/>
  <c r="BF12" i="19"/>
  <c r="BB11" i="19"/>
  <c r="AZ11" i="19" s="1"/>
  <c r="AW10" i="22"/>
  <c r="AW11" i="22"/>
  <c r="BG11" i="22" s="1"/>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H32" i="22"/>
  <c r="BG32" i="22"/>
  <c r="BF32" i="22"/>
  <c r="BB32" i="22"/>
  <c r="BH31" i="22"/>
  <c r="BG31" i="22"/>
  <c r="BF31" i="22"/>
  <c r="BB31" i="22"/>
  <c r="BH30" i="22"/>
  <c r="BG30" i="22"/>
  <c r="BF30" i="22"/>
  <c r="BB30" i="22"/>
  <c r="BH29" i="22"/>
  <c r="BG29" i="22"/>
  <c r="BF29" i="22"/>
  <c r="BB29" i="22"/>
  <c r="BH28" i="22"/>
  <c r="BG28" i="22"/>
  <c r="BF28" i="22"/>
  <c r="BB28" i="22"/>
  <c r="BH27" i="22"/>
  <c r="BG27" i="22"/>
  <c r="BF27" i="22"/>
  <c r="BB27" i="22"/>
  <c r="BH26" i="22"/>
  <c r="BG26" i="22"/>
  <c r="BF26" i="22"/>
  <c r="BB26" i="22"/>
  <c r="BH25" i="22"/>
  <c r="BG25" i="22"/>
  <c r="BF25" i="22"/>
  <c r="BB25" i="22"/>
  <c r="BH24" i="22"/>
  <c r="BG24" i="22"/>
  <c r="BF24" i="22"/>
  <c r="BB24" i="22"/>
  <c r="BH23" i="22"/>
  <c r="BG23" i="22"/>
  <c r="BF23" i="22"/>
  <c r="BB23" i="22"/>
  <c r="BH22" i="22"/>
  <c r="BG22" i="22"/>
  <c r="BF22" i="22"/>
  <c r="BB22" i="22"/>
  <c r="BH21" i="22"/>
  <c r="BG21" i="22"/>
  <c r="BF21" i="22"/>
  <c r="BB21" i="22"/>
  <c r="BH20" i="22"/>
  <c r="BG20" i="22"/>
  <c r="BF20" i="22"/>
  <c r="BB20" i="22"/>
  <c r="BH19" i="22"/>
  <c r="BG19" i="22"/>
  <c r="BF19" i="22"/>
  <c r="BB19" i="22"/>
  <c r="BH18" i="22"/>
  <c r="BG18" i="22"/>
  <c r="BF18" i="22"/>
  <c r="BB18" i="22"/>
  <c r="BH17" i="22"/>
  <c r="BG17" i="22"/>
  <c r="BF17" i="22"/>
  <c r="BB17" i="22"/>
  <c r="BH16" i="22"/>
  <c r="BG16" i="22"/>
  <c r="BF16" i="22"/>
  <c r="BB16" i="22"/>
  <c r="BH15" i="22"/>
  <c r="BG15" i="22"/>
  <c r="BF15" i="22"/>
  <c r="BB15" i="22"/>
  <c r="BJ14" i="22"/>
  <c r="BE14" i="22"/>
  <c r="AY14" i="22"/>
  <c r="BB14" i="22" s="1"/>
  <c r="AZ14" i="22" s="1"/>
  <c r="AW14" i="22"/>
  <c r="BG14" i="22" s="1"/>
  <c r="AU14" i="22"/>
  <c r="BK14" i="22" s="1"/>
  <c r="BL14" i="22" s="1"/>
  <c r="BJ13" i="22"/>
  <c r="BE13" i="22"/>
  <c r="AY13" i="22"/>
  <c r="BH13" i="22" s="1"/>
  <c r="AW13" i="22"/>
  <c r="BG13" i="22" s="1"/>
  <c r="AU13" i="22"/>
  <c r="BK13" i="22" s="1"/>
  <c r="BL13" i="22" s="1"/>
  <c r="BJ12" i="22"/>
  <c r="BH12" i="22"/>
  <c r="BE12" i="22"/>
  <c r="AY12" i="22"/>
  <c r="AW12" i="22"/>
  <c r="BG12" i="22" s="1"/>
  <c r="AU12" i="22"/>
  <c r="BK12" i="22" s="1"/>
  <c r="BL12" i="22" s="1"/>
  <c r="BJ11" i="22"/>
  <c r="BE11" i="22"/>
  <c r="AY11" i="22"/>
  <c r="BH11" i="22" s="1"/>
  <c r="AU11" i="22"/>
  <c r="BJ10" i="22"/>
  <c r="BH10" i="22"/>
  <c r="BE10" i="22"/>
  <c r="AY10" i="22"/>
  <c r="BK10" i="22"/>
  <c r="AU10" i="22"/>
  <c r="BJ9" i="22"/>
  <c r="BF9" i="22"/>
  <c r="BE9" i="22"/>
  <c r="AY9" i="22"/>
  <c r="BH9" i="22" s="1"/>
  <c r="AW9" i="22"/>
  <c r="BK9" i="22" s="1"/>
  <c r="AU9" i="22"/>
  <c r="BB10" i="22" l="1"/>
  <c r="AZ10" i="22" s="1"/>
  <c r="BD11" i="22"/>
  <c r="BC11" i="22" s="1"/>
  <c r="BG10" i="22"/>
  <c r="BD9" i="22"/>
  <c r="BC9" i="22" s="1"/>
  <c r="BB9" i="22"/>
  <c r="AZ9" i="22" s="1"/>
  <c r="BG9" i="22"/>
  <c r="BL10" i="22"/>
  <c r="BF11" i="22"/>
  <c r="BK11" i="22"/>
  <c r="BL11" i="22" s="1"/>
  <c r="BD10" i="22"/>
  <c r="BC10" i="22" s="1"/>
  <c r="BF10" i="22"/>
  <c r="BL9" i="22"/>
  <c r="BB13" i="22"/>
  <c r="AZ13" i="22" s="1"/>
  <c r="BB12" i="22"/>
  <c r="AZ12" i="22" s="1"/>
  <c r="BD13" i="22"/>
  <c r="BC13" i="22" s="1"/>
  <c r="BF14" i="22"/>
  <c r="BB11" i="22"/>
  <c r="AZ11" i="22" s="1"/>
  <c r="BF13" i="22"/>
  <c r="BH14" i="22"/>
  <c r="BD14" i="22"/>
  <c r="BC14" i="22" s="1"/>
  <c r="BF12" i="22"/>
  <c r="BD12" i="22"/>
  <c r="BC12" i="22" s="1"/>
  <c r="AW10" i="16"/>
  <c r="AW11" i="16"/>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H32" i="16"/>
  <c r="BG32" i="16"/>
  <c r="BF32" i="16"/>
  <c r="BB32" i="16"/>
  <c r="BH31" i="16"/>
  <c r="BG31" i="16"/>
  <c r="BF31" i="16"/>
  <c r="BB31" i="16"/>
  <c r="BH30" i="16"/>
  <c r="BG30" i="16"/>
  <c r="BF30" i="16"/>
  <c r="BB30" i="16"/>
  <c r="BH29" i="16"/>
  <c r="BG29" i="16"/>
  <c r="BF29" i="16"/>
  <c r="BB29" i="16"/>
  <c r="BH28" i="16"/>
  <c r="BG28" i="16"/>
  <c r="BF28" i="16"/>
  <c r="BB28" i="16"/>
  <c r="BH27" i="16"/>
  <c r="BG27" i="16"/>
  <c r="BF27" i="16"/>
  <c r="BB27" i="16"/>
  <c r="BH26" i="16"/>
  <c r="BG26" i="16"/>
  <c r="BF26" i="16"/>
  <c r="BB26" i="16"/>
  <c r="BH25" i="16"/>
  <c r="BG25" i="16"/>
  <c r="BF25" i="16"/>
  <c r="BB25" i="16"/>
  <c r="BH24" i="16"/>
  <c r="BG24" i="16"/>
  <c r="BF24" i="16"/>
  <c r="BB24" i="16"/>
  <c r="BH23" i="16"/>
  <c r="BG23" i="16"/>
  <c r="BF23" i="16"/>
  <c r="BB23" i="16"/>
  <c r="BH22" i="16"/>
  <c r="BG22" i="16"/>
  <c r="BF22" i="16"/>
  <c r="BB22" i="16"/>
  <c r="BH21" i="16"/>
  <c r="BG21" i="16"/>
  <c r="BF21" i="16"/>
  <c r="BB21" i="16"/>
  <c r="BH20" i="16"/>
  <c r="BG20" i="16"/>
  <c r="BF20" i="16"/>
  <c r="BB20" i="16"/>
  <c r="BH19" i="16"/>
  <c r="BG19" i="16"/>
  <c r="BF19" i="16"/>
  <c r="BB19" i="16"/>
  <c r="BH18" i="16"/>
  <c r="BG18" i="16"/>
  <c r="BF18" i="16"/>
  <c r="BB18" i="16"/>
  <c r="BH17" i="16"/>
  <c r="BG17" i="16"/>
  <c r="BF17" i="16"/>
  <c r="BB17" i="16"/>
  <c r="BH16" i="16"/>
  <c r="BG16" i="16"/>
  <c r="BF16" i="16"/>
  <c r="BB16" i="16"/>
  <c r="BH15" i="16"/>
  <c r="BG15" i="16"/>
  <c r="BF15" i="16"/>
  <c r="BB15" i="16"/>
  <c r="BJ14" i="16"/>
  <c r="BE14" i="16"/>
  <c r="AY14" i="16"/>
  <c r="BD14" i="16" s="1"/>
  <c r="BC14" i="16" s="1"/>
  <c r="AW14" i="16"/>
  <c r="BG14" i="16" s="1"/>
  <c r="AU14" i="16"/>
  <c r="BK14" i="16" s="1"/>
  <c r="BL14" i="16" s="1"/>
  <c r="BJ13" i="16"/>
  <c r="BE13" i="16"/>
  <c r="AY13" i="16"/>
  <c r="BH13" i="16" s="1"/>
  <c r="AW13" i="16"/>
  <c r="BG13" i="16" s="1"/>
  <c r="AU13" i="16"/>
  <c r="BK13" i="16" s="1"/>
  <c r="BL13" i="16" s="1"/>
  <c r="BJ12" i="16"/>
  <c r="BE12" i="16"/>
  <c r="AY12" i="16"/>
  <c r="BH12" i="16" s="1"/>
  <c r="AW12" i="16"/>
  <c r="BK12" i="16" s="1"/>
  <c r="BL12" i="16" s="1"/>
  <c r="AU12" i="16"/>
  <c r="BF12" i="16" s="1"/>
  <c r="BJ11" i="16"/>
  <c r="BH11" i="16"/>
  <c r="BE11" i="16"/>
  <c r="AY11" i="16"/>
  <c r="BG11" i="16"/>
  <c r="AU11" i="16"/>
  <c r="BF11" i="16" s="1"/>
  <c r="BJ10" i="16"/>
  <c r="BH10" i="16"/>
  <c r="BF10" i="16"/>
  <c r="BE10" i="16"/>
  <c r="BD10" i="16"/>
  <c r="BC10" i="16" s="1"/>
  <c r="AY10" i="16"/>
  <c r="BG10" i="16"/>
  <c r="AU10" i="16"/>
  <c r="BJ9" i="16"/>
  <c r="BE9" i="16"/>
  <c r="AY9" i="16"/>
  <c r="BK9" i="16" s="1"/>
  <c r="BL9" i="16" s="1"/>
  <c r="AW9" i="16"/>
  <c r="BG9" i="16" s="1"/>
  <c r="AU9" i="16"/>
  <c r="BD9" i="16" s="1"/>
  <c r="BH9" i="16" l="1"/>
  <c r="BK10" i="16"/>
  <c r="BL10" i="16" s="1"/>
  <c r="BK11" i="16"/>
  <c r="BL11" i="16" s="1"/>
  <c r="BC9" i="16"/>
  <c r="BB9" i="16"/>
  <c r="AZ9" i="16" s="1"/>
  <c r="BF9" i="16"/>
  <c r="BB14" i="16"/>
  <c r="AZ14" i="16" s="1"/>
  <c r="BB12" i="16"/>
  <c r="AZ12" i="16" s="1"/>
  <c r="BD13" i="16"/>
  <c r="BC13" i="16" s="1"/>
  <c r="BF14" i="16"/>
  <c r="BF13" i="16"/>
  <c r="BB13" i="16"/>
  <c r="AZ13" i="16" s="1"/>
  <c r="BB11" i="16"/>
  <c r="AZ11" i="16" s="1"/>
  <c r="BD12" i="16"/>
  <c r="BC12" i="16" s="1"/>
  <c r="BH14" i="16"/>
  <c r="BB10" i="16"/>
  <c r="AZ10" i="16" s="1"/>
  <c r="BD11" i="16"/>
  <c r="BC11" i="16" s="1"/>
  <c r="BG12" i="16"/>
  <c r="AW10" i="9"/>
  <c r="BG10" i="9" s="1"/>
  <c r="AW11" i="9"/>
  <c r="BH239" i="9"/>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H32" i="9"/>
  <c r="BG32" i="9"/>
  <c r="BF32" i="9"/>
  <c r="BB32" i="9"/>
  <c r="BH31" i="9"/>
  <c r="BG31" i="9"/>
  <c r="BF31" i="9"/>
  <c r="BB31" i="9"/>
  <c r="BH30" i="9"/>
  <c r="BG30" i="9"/>
  <c r="BF30" i="9"/>
  <c r="BB30" i="9"/>
  <c r="BH29" i="9"/>
  <c r="BG29" i="9"/>
  <c r="BF29" i="9"/>
  <c r="BB29" i="9"/>
  <c r="BH28" i="9"/>
  <c r="BG28" i="9"/>
  <c r="BF28" i="9"/>
  <c r="BB28" i="9"/>
  <c r="BH27" i="9"/>
  <c r="BG27" i="9"/>
  <c r="BF27" i="9"/>
  <c r="BB27" i="9"/>
  <c r="BH26" i="9"/>
  <c r="BG26" i="9"/>
  <c r="BF26" i="9"/>
  <c r="BB26" i="9"/>
  <c r="BH25" i="9"/>
  <c r="BG25" i="9"/>
  <c r="BF25" i="9"/>
  <c r="BB25" i="9"/>
  <c r="BH24" i="9"/>
  <c r="BG24" i="9"/>
  <c r="BF24" i="9"/>
  <c r="BB24" i="9"/>
  <c r="BH23" i="9"/>
  <c r="BG23" i="9"/>
  <c r="BF23" i="9"/>
  <c r="BB23" i="9"/>
  <c r="BH22" i="9"/>
  <c r="BG22" i="9"/>
  <c r="BF22" i="9"/>
  <c r="BB22" i="9"/>
  <c r="BH21" i="9"/>
  <c r="BG21" i="9"/>
  <c r="BF21" i="9"/>
  <c r="BB21" i="9"/>
  <c r="BH20" i="9"/>
  <c r="BG20" i="9"/>
  <c r="BF20" i="9"/>
  <c r="BB20" i="9"/>
  <c r="BH19" i="9"/>
  <c r="BG19" i="9"/>
  <c r="BF19" i="9"/>
  <c r="BB19" i="9"/>
  <c r="BH18" i="9"/>
  <c r="BG18" i="9"/>
  <c r="BF18" i="9"/>
  <c r="BB18" i="9"/>
  <c r="BH17" i="9"/>
  <c r="BG17" i="9"/>
  <c r="BF17" i="9"/>
  <c r="BB17" i="9"/>
  <c r="BH16" i="9"/>
  <c r="BG16" i="9"/>
  <c r="BF16" i="9"/>
  <c r="BB16" i="9"/>
  <c r="BH15" i="9"/>
  <c r="BG15" i="9"/>
  <c r="BF15" i="9"/>
  <c r="BB15" i="9"/>
  <c r="BJ14" i="9"/>
  <c r="BG14" i="9"/>
  <c r="BF14" i="9"/>
  <c r="BE14" i="9"/>
  <c r="AY14" i="9"/>
  <c r="BH14" i="9" s="1"/>
  <c r="AW14" i="9"/>
  <c r="AU14" i="9"/>
  <c r="BK14" i="9" s="1"/>
  <c r="BL14" i="9" s="1"/>
  <c r="BJ13" i="9"/>
  <c r="BE13" i="9"/>
  <c r="AY13" i="9"/>
  <c r="BH13" i="9" s="1"/>
  <c r="AW13" i="9"/>
  <c r="BG13" i="9" s="1"/>
  <c r="AU13" i="9"/>
  <c r="BK13" i="9" s="1"/>
  <c r="BL13" i="9" s="1"/>
  <c r="BJ12" i="9"/>
  <c r="BE12" i="9"/>
  <c r="AY12" i="9"/>
  <c r="BH12" i="9" s="1"/>
  <c r="AW12" i="9"/>
  <c r="BG12" i="9" s="1"/>
  <c r="AU12" i="9"/>
  <c r="BK12" i="9" s="1"/>
  <c r="BL12" i="9" s="1"/>
  <c r="BJ11" i="9"/>
  <c r="BE11" i="9"/>
  <c r="AY11" i="9"/>
  <c r="BH11" i="9" s="1"/>
  <c r="BG11" i="9"/>
  <c r="AU11" i="9"/>
  <c r="BF11" i="9" s="1"/>
  <c r="BK10" i="9"/>
  <c r="BJ10" i="9"/>
  <c r="BH10" i="9"/>
  <c r="BE10" i="9"/>
  <c r="AY10" i="9"/>
  <c r="AU10" i="9"/>
  <c r="BF10" i="9" s="1"/>
  <c r="BJ9" i="9"/>
  <c r="BH9" i="9"/>
  <c r="BE9" i="9"/>
  <c r="AY9" i="9"/>
  <c r="AW9" i="9"/>
  <c r="BG9" i="9" s="1"/>
  <c r="AU9" i="9"/>
  <c r="BD10" i="9" l="1"/>
  <c r="BC10" i="9" s="1"/>
  <c r="BD9" i="9"/>
  <c r="BC9" i="9" s="1"/>
  <c r="BK11" i="9"/>
  <c r="BL11" i="9" s="1"/>
  <c r="BL10" i="9"/>
  <c r="BB9" i="9"/>
  <c r="AZ9" i="9" s="1"/>
  <c r="BF9" i="9"/>
  <c r="BK9" i="9"/>
  <c r="BL9" i="9" s="1"/>
  <c r="BB13" i="9"/>
  <c r="AZ13" i="9" s="1"/>
  <c r="BB12" i="9"/>
  <c r="AZ12" i="9" s="1"/>
  <c r="BD13" i="9"/>
  <c r="BC13" i="9" s="1"/>
  <c r="BB14" i="9"/>
  <c r="AZ14" i="9" s="1"/>
  <c r="BD14" i="9"/>
  <c r="BC14" i="9" s="1"/>
  <c r="BB11" i="9"/>
  <c r="AZ11" i="9" s="1"/>
  <c r="BD12" i="9"/>
  <c r="BC12" i="9" s="1"/>
  <c r="BF13" i="9"/>
  <c r="BB10" i="9"/>
  <c r="AZ10" i="9" s="1"/>
  <c r="BD11" i="9"/>
  <c r="BC11" i="9" s="1"/>
  <c r="BF12" i="9"/>
  <c r="AW10" i="2"/>
  <c r="AW11" i="2"/>
  <c r="BH239" i="2"/>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H32" i="2"/>
  <c r="BG32" i="2"/>
  <c r="BF32" i="2"/>
  <c r="BB32" i="2"/>
  <c r="BH31" i="2"/>
  <c r="BG31" i="2"/>
  <c r="BF31" i="2"/>
  <c r="BB31" i="2"/>
  <c r="BH30" i="2"/>
  <c r="BG30" i="2"/>
  <c r="BF30" i="2"/>
  <c r="BB30" i="2"/>
  <c r="BH29" i="2"/>
  <c r="BG29" i="2"/>
  <c r="BF29" i="2"/>
  <c r="BB29" i="2"/>
  <c r="BH28" i="2"/>
  <c r="BG28" i="2"/>
  <c r="BF28" i="2"/>
  <c r="BB28" i="2"/>
  <c r="BH27" i="2"/>
  <c r="BG27" i="2"/>
  <c r="BF27" i="2"/>
  <c r="BB27" i="2"/>
  <c r="BH26" i="2"/>
  <c r="BG26" i="2"/>
  <c r="BF26" i="2"/>
  <c r="BB26" i="2"/>
  <c r="BH25" i="2"/>
  <c r="BG25" i="2"/>
  <c r="BF25" i="2"/>
  <c r="BB25" i="2"/>
  <c r="BH24" i="2"/>
  <c r="BG24" i="2"/>
  <c r="BF24" i="2"/>
  <c r="BB24" i="2"/>
  <c r="BH23" i="2"/>
  <c r="BG23" i="2"/>
  <c r="BF23" i="2"/>
  <c r="BB23" i="2"/>
  <c r="BH22" i="2"/>
  <c r="BG22" i="2"/>
  <c r="BF22" i="2"/>
  <c r="BB22" i="2"/>
  <c r="BH21" i="2"/>
  <c r="BG21" i="2"/>
  <c r="BF21" i="2"/>
  <c r="BB21" i="2"/>
  <c r="BH20" i="2"/>
  <c r="BG20" i="2"/>
  <c r="BF20" i="2"/>
  <c r="BB20" i="2"/>
  <c r="BH19" i="2"/>
  <c r="BG19" i="2"/>
  <c r="BF19" i="2"/>
  <c r="BB19" i="2"/>
  <c r="BH18" i="2"/>
  <c r="BG18" i="2"/>
  <c r="BF18" i="2"/>
  <c r="BB18" i="2"/>
  <c r="BH17" i="2"/>
  <c r="BG17" i="2"/>
  <c r="BF17" i="2"/>
  <c r="BB17" i="2"/>
  <c r="BH16" i="2"/>
  <c r="BG16" i="2"/>
  <c r="BF16" i="2"/>
  <c r="BB16" i="2"/>
  <c r="BH15" i="2"/>
  <c r="BG15" i="2"/>
  <c r="BF15" i="2"/>
  <c r="BB15" i="2"/>
  <c r="BJ14" i="2"/>
  <c r="BE14" i="2"/>
  <c r="AY14" i="2"/>
  <c r="BH14" i="2" s="1"/>
  <c r="AW14" i="2"/>
  <c r="BG14" i="2" s="1"/>
  <c r="AU14" i="2"/>
  <c r="BD14" i="2" s="1"/>
  <c r="BC14" i="2" s="1"/>
  <c r="BJ13" i="2"/>
  <c r="BE13" i="2"/>
  <c r="AY13" i="2"/>
  <c r="BH13" i="2" s="1"/>
  <c r="AW13" i="2"/>
  <c r="BG13" i="2" s="1"/>
  <c r="AU13" i="2"/>
  <c r="BK13" i="2" s="1"/>
  <c r="BL13" i="2" s="1"/>
  <c r="BK12" i="2"/>
  <c r="BL12" i="2" s="1"/>
  <c r="BJ12" i="2"/>
  <c r="BH12" i="2"/>
  <c r="BE12" i="2"/>
  <c r="AY12" i="2"/>
  <c r="BD12" i="2" s="1"/>
  <c r="BC12" i="2" s="1"/>
  <c r="AW12" i="2"/>
  <c r="BG12" i="2" s="1"/>
  <c r="AU12" i="2"/>
  <c r="BF12" i="2" s="1"/>
  <c r="BJ11" i="2"/>
  <c r="BE11" i="2"/>
  <c r="AY11" i="2"/>
  <c r="BH11" i="2" s="1"/>
  <c r="BG11" i="2"/>
  <c r="AU11" i="2"/>
  <c r="BJ10" i="2"/>
  <c r="BH10" i="2"/>
  <c r="BE10" i="2"/>
  <c r="AY10" i="2"/>
  <c r="BG10" i="2"/>
  <c r="AU10" i="2"/>
  <c r="BB10" i="2" s="1"/>
  <c r="AZ10" i="2" s="1"/>
  <c r="BJ9" i="2"/>
  <c r="BF9" i="2"/>
  <c r="BE9" i="2"/>
  <c r="AY9" i="2"/>
  <c r="BH9" i="2" s="1"/>
  <c r="AW9" i="2"/>
  <c r="BG9" i="2" s="1"/>
  <c r="AU9" i="2"/>
  <c r="BD11" i="2" l="1"/>
  <c r="BC11" i="2" s="1"/>
  <c r="BK9" i="2"/>
  <c r="BL9" i="2" s="1"/>
  <c r="BD9" i="2"/>
  <c r="BC9" i="2" s="1"/>
  <c r="BF11" i="2"/>
  <c r="BK11" i="2"/>
  <c r="BL11" i="2" s="1"/>
  <c r="BD10" i="2"/>
  <c r="BC10" i="2" s="1"/>
  <c r="BF10" i="2"/>
  <c r="BB9" i="2"/>
  <c r="AZ9" i="2" s="1"/>
  <c r="BK10" i="2"/>
  <c r="BL10" i="2" s="1"/>
  <c r="BB14" i="2"/>
  <c r="AZ14" i="2" s="1"/>
  <c r="BB13" i="2"/>
  <c r="AZ13" i="2" s="1"/>
  <c r="BB12" i="2"/>
  <c r="AZ12" i="2" s="1"/>
  <c r="BD13" i="2"/>
  <c r="BC13" i="2" s="1"/>
  <c r="BF14" i="2"/>
  <c r="BF13" i="2"/>
  <c r="BB11" i="2"/>
  <c r="AZ11" i="2" s="1"/>
  <c r="BK14" i="2"/>
  <c r="BL14" i="2" s="1"/>
  <c r="AW10" i="13"/>
  <c r="AW11" i="13"/>
  <c r="BG11" i="13" s="1"/>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H32" i="13"/>
  <c r="BG32" i="13"/>
  <c r="BF32" i="13"/>
  <c r="BB32" i="13"/>
  <c r="BH31" i="13"/>
  <c r="BG31" i="13"/>
  <c r="BF31" i="13"/>
  <c r="BB31" i="13"/>
  <c r="BH30" i="13"/>
  <c r="BG30" i="13"/>
  <c r="BF30" i="13"/>
  <c r="BB30" i="13"/>
  <c r="BH29" i="13"/>
  <c r="BG29" i="13"/>
  <c r="BF29" i="13"/>
  <c r="BB29" i="13"/>
  <c r="BH28" i="13"/>
  <c r="BG28" i="13"/>
  <c r="BF28" i="13"/>
  <c r="BB28" i="13"/>
  <c r="BH27" i="13"/>
  <c r="BG27" i="13"/>
  <c r="BF27" i="13"/>
  <c r="BB27" i="13"/>
  <c r="BH26" i="13"/>
  <c r="BG26" i="13"/>
  <c r="BF26" i="13"/>
  <c r="BB26" i="13"/>
  <c r="BH25" i="13"/>
  <c r="BG25" i="13"/>
  <c r="BF25" i="13"/>
  <c r="BB25" i="13"/>
  <c r="BH24" i="13"/>
  <c r="BG24" i="13"/>
  <c r="BF24" i="13"/>
  <c r="BB24" i="13"/>
  <c r="BH23" i="13"/>
  <c r="BG23" i="13"/>
  <c r="BF23" i="13"/>
  <c r="BB23" i="13"/>
  <c r="BH22" i="13"/>
  <c r="BG22" i="13"/>
  <c r="BF22" i="13"/>
  <c r="BB22" i="13"/>
  <c r="BH21" i="13"/>
  <c r="BG21" i="13"/>
  <c r="BF21" i="13"/>
  <c r="BB21" i="13"/>
  <c r="BH20" i="13"/>
  <c r="BG20" i="13"/>
  <c r="BF20" i="13"/>
  <c r="BB20" i="13"/>
  <c r="BH19" i="13"/>
  <c r="BG19" i="13"/>
  <c r="BF19" i="13"/>
  <c r="BB19" i="13"/>
  <c r="BH18" i="13"/>
  <c r="BG18" i="13"/>
  <c r="BF18" i="13"/>
  <c r="BB18" i="13"/>
  <c r="BH17" i="13"/>
  <c r="BG17" i="13"/>
  <c r="BF17" i="13"/>
  <c r="BB17" i="13"/>
  <c r="BH16" i="13"/>
  <c r="BG16" i="13"/>
  <c r="BF16" i="13"/>
  <c r="BB16" i="13"/>
  <c r="BH15" i="13"/>
  <c r="BG15" i="13"/>
  <c r="BF15" i="13"/>
  <c r="BB15" i="13"/>
  <c r="BJ14" i="13"/>
  <c r="BE14" i="13"/>
  <c r="AY14" i="13"/>
  <c r="BH14" i="13" s="1"/>
  <c r="AW14" i="13"/>
  <c r="BG14" i="13" s="1"/>
  <c r="AU14" i="13"/>
  <c r="BK14" i="13" s="1"/>
  <c r="BL14" i="13" s="1"/>
  <c r="BJ13" i="13"/>
  <c r="BE13" i="13"/>
  <c r="AY13" i="13"/>
  <c r="BH13" i="13" s="1"/>
  <c r="AW13" i="13"/>
  <c r="BG13" i="13" s="1"/>
  <c r="AU13" i="13"/>
  <c r="BK13" i="13" s="1"/>
  <c r="BL13" i="13" s="1"/>
  <c r="BJ12" i="13"/>
  <c r="BH12" i="13"/>
  <c r="BE12" i="13"/>
  <c r="AY12" i="13"/>
  <c r="AW12" i="13"/>
  <c r="BG12" i="13" s="1"/>
  <c r="AU12" i="13"/>
  <c r="BK12" i="13" s="1"/>
  <c r="BL12" i="13" s="1"/>
  <c r="BJ11" i="13"/>
  <c r="BE11" i="13"/>
  <c r="AY11" i="13"/>
  <c r="BH11" i="13" s="1"/>
  <c r="AU11" i="13"/>
  <c r="BB11" i="13" s="1"/>
  <c r="AZ11" i="13" s="1"/>
  <c r="BK10" i="13"/>
  <c r="BJ10" i="13"/>
  <c r="BH10" i="13"/>
  <c r="BG10" i="13"/>
  <c r="BE10" i="13"/>
  <c r="AY10" i="13"/>
  <c r="AU10" i="13"/>
  <c r="BB10" i="13" s="1"/>
  <c r="AZ10" i="13" s="1"/>
  <c r="BJ9" i="13"/>
  <c r="BF9" i="13"/>
  <c r="BE9" i="13"/>
  <c r="AY9" i="13"/>
  <c r="BH9" i="13" s="1"/>
  <c r="AW9" i="13"/>
  <c r="BG9" i="13" s="1"/>
  <c r="AU9" i="13"/>
  <c r="BD9" i="13" s="1"/>
  <c r="BL10" i="13" l="1"/>
  <c r="BB9" i="13"/>
  <c r="AZ9" i="13" s="1"/>
  <c r="BF11" i="13"/>
  <c r="BK11" i="13"/>
  <c r="BL11" i="13" s="1"/>
  <c r="BD10" i="13"/>
  <c r="BC10" i="13" s="1"/>
  <c r="BF10" i="13"/>
  <c r="BK9" i="13"/>
  <c r="BL9" i="13" s="1"/>
  <c r="BC9" i="13"/>
  <c r="BB14" i="13"/>
  <c r="AZ14" i="13" s="1"/>
  <c r="BB13" i="13"/>
  <c r="AZ13" i="13" s="1"/>
  <c r="BB12" i="13"/>
  <c r="AZ12" i="13" s="1"/>
  <c r="BD13" i="13"/>
  <c r="BC13" i="13" s="1"/>
  <c r="BF14" i="13"/>
  <c r="BD14" i="13"/>
  <c r="BC14" i="13" s="1"/>
  <c r="BD11" i="13"/>
  <c r="BC11" i="13" s="1"/>
  <c r="BF12" i="13"/>
  <c r="BD12" i="13"/>
  <c r="BC12" i="13" s="1"/>
  <c r="BF13" i="13"/>
  <c r="AW10" i="40"/>
  <c r="BG10" i="40" s="1"/>
  <c r="AW11" i="40"/>
  <c r="BH329" i="40"/>
  <c r="BG329" i="40"/>
  <c r="BF329" i="40"/>
  <c r="BB329" i="40"/>
  <c r="BH328" i="40"/>
  <c r="BG328" i="40"/>
  <c r="BF328" i="40"/>
  <c r="BB328" i="40"/>
  <c r="BH327" i="40"/>
  <c r="BG327" i="40"/>
  <c r="BF327" i="40"/>
  <c r="BB327" i="40"/>
  <c r="BH326" i="40"/>
  <c r="BG326" i="40"/>
  <c r="BF326" i="40"/>
  <c r="BB326" i="40"/>
  <c r="BH325" i="40"/>
  <c r="BG325" i="40"/>
  <c r="BF325" i="40"/>
  <c r="BB325" i="40"/>
  <c r="BH324" i="40"/>
  <c r="BG324" i="40"/>
  <c r="BF324" i="40"/>
  <c r="BB324" i="40"/>
  <c r="BH323" i="40"/>
  <c r="BG323" i="40"/>
  <c r="BF323" i="40"/>
  <c r="BB323" i="40"/>
  <c r="BH322" i="40"/>
  <c r="BG322" i="40"/>
  <c r="BF322" i="40"/>
  <c r="BB322" i="40"/>
  <c r="BH321" i="40"/>
  <c r="BG321" i="40"/>
  <c r="BF321" i="40"/>
  <c r="BB321" i="40"/>
  <c r="BH320" i="40"/>
  <c r="BG320" i="40"/>
  <c r="BF320" i="40"/>
  <c r="BB320" i="40"/>
  <c r="BH319" i="40"/>
  <c r="BG319" i="40"/>
  <c r="BF319" i="40"/>
  <c r="BB319" i="40"/>
  <c r="BH318" i="40"/>
  <c r="BG318" i="40"/>
  <c r="BF318" i="40"/>
  <c r="BB318" i="40"/>
  <c r="BH317" i="40"/>
  <c r="BG317" i="40"/>
  <c r="BF317" i="40"/>
  <c r="BB317" i="40"/>
  <c r="BH316" i="40"/>
  <c r="BG316" i="40"/>
  <c r="BF316" i="40"/>
  <c r="BB316" i="40"/>
  <c r="BH315" i="40"/>
  <c r="BG315" i="40"/>
  <c r="BF315" i="40"/>
  <c r="BB315" i="40"/>
  <c r="BH314" i="40"/>
  <c r="BG314" i="40"/>
  <c r="BF314" i="40"/>
  <c r="BB314" i="40"/>
  <c r="BH313" i="40"/>
  <c r="BG313" i="40"/>
  <c r="BF313" i="40"/>
  <c r="BB313" i="40"/>
  <c r="BH312" i="40"/>
  <c r="BG312" i="40"/>
  <c r="BF312" i="40"/>
  <c r="BB312" i="40"/>
  <c r="BH311" i="40"/>
  <c r="BG311" i="40"/>
  <c r="BF311" i="40"/>
  <c r="BB311" i="40"/>
  <c r="BH310" i="40"/>
  <c r="BG310" i="40"/>
  <c r="BF310" i="40"/>
  <c r="BB310" i="40"/>
  <c r="BH309" i="40"/>
  <c r="BG309" i="40"/>
  <c r="BF309" i="40"/>
  <c r="BB309" i="40"/>
  <c r="BH308" i="40"/>
  <c r="BG308" i="40"/>
  <c r="BF308" i="40"/>
  <c r="BB308" i="40"/>
  <c r="BH307" i="40"/>
  <c r="BG307" i="40"/>
  <c r="BF307" i="40"/>
  <c r="BB307" i="40"/>
  <c r="BH306" i="40"/>
  <c r="BG306" i="40"/>
  <c r="BF306" i="40"/>
  <c r="BB306" i="40"/>
  <c r="BH305" i="40"/>
  <c r="BG305" i="40"/>
  <c r="BF305" i="40"/>
  <c r="BB305" i="40"/>
  <c r="BH304" i="40"/>
  <c r="BG304" i="40"/>
  <c r="BF304" i="40"/>
  <c r="BB304" i="40"/>
  <c r="BH303" i="40"/>
  <c r="BG303" i="40"/>
  <c r="BF303" i="40"/>
  <c r="BB303" i="40"/>
  <c r="BH302" i="40"/>
  <c r="BG302" i="40"/>
  <c r="BF302" i="40"/>
  <c r="BB302" i="40"/>
  <c r="BH301" i="40"/>
  <c r="BG301" i="40"/>
  <c r="BF301" i="40"/>
  <c r="BB301" i="40"/>
  <c r="BH300" i="40"/>
  <c r="BG300" i="40"/>
  <c r="BF300" i="40"/>
  <c r="BB300" i="40"/>
  <c r="BH299" i="40"/>
  <c r="BG299" i="40"/>
  <c r="BF299" i="40"/>
  <c r="BB299" i="40"/>
  <c r="BH298" i="40"/>
  <c r="BG298" i="40"/>
  <c r="BF298" i="40"/>
  <c r="BB298" i="40"/>
  <c r="BH297" i="40"/>
  <c r="BG297" i="40"/>
  <c r="BF297" i="40"/>
  <c r="BB297" i="40"/>
  <c r="BH296" i="40"/>
  <c r="BG296" i="40"/>
  <c r="BF296" i="40"/>
  <c r="BB296" i="40"/>
  <c r="BH295" i="40"/>
  <c r="BG295" i="40"/>
  <c r="BF295" i="40"/>
  <c r="BB295" i="40"/>
  <c r="BH294" i="40"/>
  <c r="BG294" i="40"/>
  <c r="BF294" i="40"/>
  <c r="BB294" i="40"/>
  <c r="BH293" i="40"/>
  <c r="BG293" i="40"/>
  <c r="BF293" i="40"/>
  <c r="BB293" i="40"/>
  <c r="BH292" i="40"/>
  <c r="BG292" i="40"/>
  <c r="BF292" i="40"/>
  <c r="BB292" i="40"/>
  <c r="BH291" i="40"/>
  <c r="BG291" i="40"/>
  <c r="BF291" i="40"/>
  <c r="BB291" i="40"/>
  <c r="BH290" i="40"/>
  <c r="BG290" i="40"/>
  <c r="BF290" i="40"/>
  <c r="BB290" i="40"/>
  <c r="BH289" i="40"/>
  <c r="BG289" i="40"/>
  <c r="BF289" i="40"/>
  <c r="BB289" i="40"/>
  <c r="BH288" i="40"/>
  <c r="BG288" i="40"/>
  <c r="BF288" i="40"/>
  <c r="BB288" i="40"/>
  <c r="BH287" i="40"/>
  <c r="BG287" i="40"/>
  <c r="BF287" i="40"/>
  <c r="BB287" i="40"/>
  <c r="BH286" i="40"/>
  <c r="BG286" i="40"/>
  <c r="BF286" i="40"/>
  <c r="BB286" i="40"/>
  <c r="BH285" i="40"/>
  <c r="BG285" i="40"/>
  <c r="BF285" i="40"/>
  <c r="BB285" i="40"/>
  <c r="BH284" i="40"/>
  <c r="BG284" i="40"/>
  <c r="BF284" i="40"/>
  <c r="BB284" i="40"/>
  <c r="BH283" i="40"/>
  <c r="BG283" i="40"/>
  <c r="BF283" i="40"/>
  <c r="BB283" i="40"/>
  <c r="BH282" i="40"/>
  <c r="BG282" i="40"/>
  <c r="BF282" i="40"/>
  <c r="BB282" i="40"/>
  <c r="BH281" i="40"/>
  <c r="BG281" i="40"/>
  <c r="BF281" i="40"/>
  <c r="BB281" i="40"/>
  <c r="BH280" i="40"/>
  <c r="BG280" i="40"/>
  <c r="BF280" i="40"/>
  <c r="BB280" i="40"/>
  <c r="BH279" i="40"/>
  <c r="BG279" i="40"/>
  <c r="BF279" i="40"/>
  <c r="BB279" i="40"/>
  <c r="BH278" i="40"/>
  <c r="BG278" i="40"/>
  <c r="BF278" i="40"/>
  <c r="BB278" i="40"/>
  <c r="BH277" i="40"/>
  <c r="BG277" i="40"/>
  <c r="BF277" i="40"/>
  <c r="BB277" i="40"/>
  <c r="BH276" i="40"/>
  <c r="BG276" i="40"/>
  <c r="BF276" i="40"/>
  <c r="BB276" i="40"/>
  <c r="BH275" i="40"/>
  <c r="BG275" i="40"/>
  <c r="BF275" i="40"/>
  <c r="BB275" i="40"/>
  <c r="BH274" i="40"/>
  <c r="BG274" i="40"/>
  <c r="BF274" i="40"/>
  <c r="BB274" i="40"/>
  <c r="BH273" i="40"/>
  <c r="BG273" i="40"/>
  <c r="BF273" i="40"/>
  <c r="BB273" i="40"/>
  <c r="BH272" i="40"/>
  <c r="BG272" i="40"/>
  <c r="BF272" i="40"/>
  <c r="BB272" i="40"/>
  <c r="BH271" i="40"/>
  <c r="BG271" i="40"/>
  <c r="BF271" i="40"/>
  <c r="BB271" i="40"/>
  <c r="BH270" i="40"/>
  <c r="BG270" i="40"/>
  <c r="BF270" i="40"/>
  <c r="BB270" i="40"/>
  <c r="BH269" i="40"/>
  <c r="BG269" i="40"/>
  <c r="BF269" i="40"/>
  <c r="BB269" i="40"/>
  <c r="BH268" i="40"/>
  <c r="BG268" i="40"/>
  <c r="BF268" i="40"/>
  <c r="BB268" i="40"/>
  <c r="BH267" i="40"/>
  <c r="BG267" i="40"/>
  <c r="BF267" i="40"/>
  <c r="BB267" i="40"/>
  <c r="BH266" i="40"/>
  <c r="BG266" i="40"/>
  <c r="BF266" i="40"/>
  <c r="BB266" i="40"/>
  <c r="BH265" i="40"/>
  <c r="BG265" i="40"/>
  <c r="BF265" i="40"/>
  <c r="BB265" i="40"/>
  <c r="BH264" i="40"/>
  <c r="BG264" i="40"/>
  <c r="BF264" i="40"/>
  <c r="BB264" i="40"/>
  <c r="BH263" i="40"/>
  <c r="BG263" i="40"/>
  <c r="BF263" i="40"/>
  <c r="BB263" i="40"/>
  <c r="BH262" i="40"/>
  <c r="BG262" i="40"/>
  <c r="BF262" i="40"/>
  <c r="BB262" i="40"/>
  <c r="BH261" i="40"/>
  <c r="BG261" i="40"/>
  <c r="BF261" i="40"/>
  <c r="BB261" i="40"/>
  <c r="BH260" i="40"/>
  <c r="BG260" i="40"/>
  <c r="BF260" i="40"/>
  <c r="BB260" i="40"/>
  <c r="BH259" i="40"/>
  <c r="BG259" i="40"/>
  <c r="BF259" i="40"/>
  <c r="BB259" i="40"/>
  <c r="BH258" i="40"/>
  <c r="BG258" i="40"/>
  <c r="BF258" i="40"/>
  <c r="BB258" i="40"/>
  <c r="BH257" i="40"/>
  <c r="BG257" i="40"/>
  <c r="BF257" i="40"/>
  <c r="BB257" i="40"/>
  <c r="BH256" i="40"/>
  <c r="BG256" i="40"/>
  <c r="BF256" i="40"/>
  <c r="BB256" i="40"/>
  <c r="BH255" i="40"/>
  <c r="BG255" i="40"/>
  <c r="BF255" i="40"/>
  <c r="BB255" i="40"/>
  <c r="BH254" i="40"/>
  <c r="BG254" i="40"/>
  <c r="BF254" i="40"/>
  <c r="BB254" i="40"/>
  <c r="BH253" i="40"/>
  <c r="BG253" i="40"/>
  <c r="BF253" i="40"/>
  <c r="BB253" i="40"/>
  <c r="BH252" i="40"/>
  <c r="BG252" i="40"/>
  <c r="BF252" i="40"/>
  <c r="BB252" i="40"/>
  <c r="BH251" i="40"/>
  <c r="BG251" i="40"/>
  <c r="BF251" i="40"/>
  <c r="BB251" i="40"/>
  <c r="BH250" i="40"/>
  <c r="BG250" i="40"/>
  <c r="BF250" i="40"/>
  <c r="BB250" i="40"/>
  <c r="BH249" i="40"/>
  <c r="BG249" i="40"/>
  <c r="BF249" i="40"/>
  <c r="BB249" i="40"/>
  <c r="BH248" i="40"/>
  <c r="BG248" i="40"/>
  <c r="BF248" i="40"/>
  <c r="BB248" i="40"/>
  <c r="BH247" i="40"/>
  <c r="BG247" i="40"/>
  <c r="BF247" i="40"/>
  <c r="BB247" i="40"/>
  <c r="BH246" i="40"/>
  <c r="BG246" i="40"/>
  <c r="BF246" i="40"/>
  <c r="BB246" i="40"/>
  <c r="BH245" i="40"/>
  <c r="BG245" i="40"/>
  <c r="BF245" i="40"/>
  <c r="BB245" i="40"/>
  <c r="BH244" i="40"/>
  <c r="BG244" i="40"/>
  <c r="BF244" i="40"/>
  <c r="BB244" i="40"/>
  <c r="BH243" i="40"/>
  <c r="BG243" i="40"/>
  <c r="BF243" i="40"/>
  <c r="BB243" i="40"/>
  <c r="BH242" i="40"/>
  <c r="BG242" i="40"/>
  <c r="BF242" i="40"/>
  <c r="BB242" i="40"/>
  <c r="BH241" i="40"/>
  <c r="BG241" i="40"/>
  <c r="BF241" i="40"/>
  <c r="BB241" i="40"/>
  <c r="BH240" i="40"/>
  <c r="BG240" i="40"/>
  <c r="BF240" i="40"/>
  <c r="BB240" i="40"/>
  <c r="BH239" i="40"/>
  <c r="BG239" i="40"/>
  <c r="BF239" i="40"/>
  <c r="BB239" i="40"/>
  <c r="BH238" i="40"/>
  <c r="BG238" i="40"/>
  <c r="BF238" i="40"/>
  <c r="BB238" i="40"/>
  <c r="BH237" i="40"/>
  <c r="BG237" i="40"/>
  <c r="BF237" i="40"/>
  <c r="BB237" i="40"/>
  <c r="BH236" i="40"/>
  <c r="BG236" i="40"/>
  <c r="BF236" i="40"/>
  <c r="BB236" i="40"/>
  <c r="BH235" i="40"/>
  <c r="BG235" i="40"/>
  <c r="BF235" i="40"/>
  <c r="BB235" i="40"/>
  <c r="BH234" i="40"/>
  <c r="BG234" i="40"/>
  <c r="BF234" i="40"/>
  <c r="BB234" i="40"/>
  <c r="BH233" i="40"/>
  <c r="BG233" i="40"/>
  <c r="BF233" i="40"/>
  <c r="BB233" i="40"/>
  <c r="BH232" i="40"/>
  <c r="BG232" i="40"/>
  <c r="BF232" i="40"/>
  <c r="BB232" i="40"/>
  <c r="BH231" i="40"/>
  <c r="BG231" i="40"/>
  <c r="BF231" i="40"/>
  <c r="BB231" i="40"/>
  <c r="BH230" i="40"/>
  <c r="BG230" i="40"/>
  <c r="BF230" i="40"/>
  <c r="BB230" i="40"/>
  <c r="BH229" i="40"/>
  <c r="BG229" i="40"/>
  <c r="BF229" i="40"/>
  <c r="BB229" i="40"/>
  <c r="BH228" i="40"/>
  <c r="BG228" i="40"/>
  <c r="BF228" i="40"/>
  <c r="BB228" i="40"/>
  <c r="BH227" i="40"/>
  <c r="BG227" i="40"/>
  <c r="BF227" i="40"/>
  <c r="BB227" i="40"/>
  <c r="BH226" i="40"/>
  <c r="BG226" i="40"/>
  <c r="BF226" i="40"/>
  <c r="BB226" i="40"/>
  <c r="BH225" i="40"/>
  <c r="BG225" i="40"/>
  <c r="BF225" i="40"/>
  <c r="BB225" i="40"/>
  <c r="BH224" i="40"/>
  <c r="BG224" i="40"/>
  <c r="BF224" i="40"/>
  <c r="BB224" i="40"/>
  <c r="BH223" i="40"/>
  <c r="BG223" i="40"/>
  <c r="BF223" i="40"/>
  <c r="BB223" i="40"/>
  <c r="BH222" i="40"/>
  <c r="BG222" i="40"/>
  <c r="BF222" i="40"/>
  <c r="BB222" i="40"/>
  <c r="BH221" i="40"/>
  <c r="BG221" i="40"/>
  <c r="BF221" i="40"/>
  <c r="BB221" i="40"/>
  <c r="BH220" i="40"/>
  <c r="BG220" i="40"/>
  <c r="BF220" i="40"/>
  <c r="BB220" i="40"/>
  <c r="BH219" i="40"/>
  <c r="BG219" i="40"/>
  <c r="BF219" i="40"/>
  <c r="BB219" i="40"/>
  <c r="BH218" i="40"/>
  <c r="BG218" i="40"/>
  <c r="BF218" i="40"/>
  <c r="BB218" i="40"/>
  <c r="BH217" i="40"/>
  <c r="BG217" i="40"/>
  <c r="BF217" i="40"/>
  <c r="BB217" i="40"/>
  <c r="BH216" i="40"/>
  <c r="BG216" i="40"/>
  <c r="BF216" i="40"/>
  <c r="BB216" i="40"/>
  <c r="BH215" i="40"/>
  <c r="BG215" i="40"/>
  <c r="BF215" i="40"/>
  <c r="BB215" i="40"/>
  <c r="BH214" i="40"/>
  <c r="BG214" i="40"/>
  <c r="BF214" i="40"/>
  <c r="BB214" i="40"/>
  <c r="BH213" i="40"/>
  <c r="BG213" i="40"/>
  <c r="BF213" i="40"/>
  <c r="BB213" i="40"/>
  <c r="BH212" i="40"/>
  <c r="BG212" i="40"/>
  <c r="BF212" i="40"/>
  <c r="BB212" i="40"/>
  <c r="BH211" i="40"/>
  <c r="BG211" i="40"/>
  <c r="BF211" i="40"/>
  <c r="BB211" i="40"/>
  <c r="BH210" i="40"/>
  <c r="BG210" i="40"/>
  <c r="BF210" i="40"/>
  <c r="BB210" i="40"/>
  <c r="BH209" i="40"/>
  <c r="BG209" i="40"/>
  <c r="BF209" i="40"/>
  <c r="BB209" i="40"/>
  <c r="BH208" i="40"/>
  <c r="BG208" i="40"/>
  <c r="BF208" i="40"/>
  <c r="BB208" i="40"/>
  <c r="BH207" i="40"/>
  <c r="BG207" i="40"/>
  <c r="BF207" i="40"/>
  <c r="BB207" i="40"/>
  <c r="BH206" i="40"/>
  <c r="BG206" i="40"/>
  <c r="BF206" i="40"/>
  <c r="BB206" i="40"/>
  <c r="BH205" i="40"/>
  <c r="BG205" i="40"/>
  <c r="BF205" i="40"/>
  <c r="BB205" i="40"/>
  <c r="BH204" i="40"/>
  <c r="BG204" i="40"/>
  <c r="BF204" i="40"/>
  <c r="BB204" i="40"/>
  <c r="BH203" i="40"/>
  <c r="BG203" i="40"/>
  <c r="BF203" i="40"/>
  <c r="BB203" i="40"/>
  <c r="BH202" i="40"/>
  <c r="BG202" i="40"/>
  <c r="BF202" i="40"/>
  <c r="BB202" i="40"/>
  <c r="BH201" i="40"/>
  <c r="BG201" i="40"/>
  <c r="BF201" i="40"/>
  <c r="BB201" i="40"/>
  <c r="BH200" i="40"/>
  <c r="BG200" i="40"/>
  <c r="BF200" i="40"/>
  <c r="BB200" i="40"/>
  <c r="BH199" i="40"/>
  <c r="BG199" i="40"/>
  <c r="BF199" i="40"/>
  <c r="BB199" i="40"/>
  <c r="BH198" i="40"/>
  <c r="BG198" i="40"/>
  <c r="BF198" i="40"/>
  <c r="BB198" i="40"/>
  <c r="BH197" i="40"/>
  <c r="BG197" i="40"/>
  <c r="BF197" i="40"/>
  <c r="BB197" i="40"/>
  <c r="BH196" i="40"/>
  <c r="BG196" i="40"/>
  <c r="BF196" i="40"/>
  <c r="BB196" i="40"/>
  <c r="BH195" i="40"/>
  <c r="BG195" i="40"/>
  <c r="BF195" i="40"/>
  <c r="BB195" i="40"/>
  <c r="BH194" i="40"/>
  <c r="BG194" i="40"/>
  <c r="BF194" i="40"/>
  <c r="BB194" i="40"/>
  <c r="BH193" i="40"/>
  <c r="BG193" i="40"/>
  <c r="BF193" i="40"/>
  <c r="BB193" i="40"/>
  <c r="BH192" i="40"/>
  <c r="BG192" i="40"/>
  <c r="BF192" i="40"/>
  <c r="BB192" i="40"/>
  <c r="BH191" i="40"/>
  <c r="BG191" i="40"/>
  <c r="BF191" i="40"/>
  <c r="BB191" i="40"/>
  <c r="BH190" i="40"/>
  <c r="BG190" i="40"/>
  <c r="BF190" i="40"/>
  <c r="BB190" i="40"/>
  <c r="BH189" i="40"/>
  <c r="BG189" i="40"/>
  <c r="BF189" i="40"/>
  <c r="BB189" i="40"/>
  <c r="BH188" i="40"/>
  <c r="BG188" i="40"/>
  <c r="BF188" i="40"/>
  <c r="BB188" i="40"/>
  <c r="BH187" i="40"/>
  <c r="BG187" i="40"/>
  <c r="BF187" i="40"/>
  <c r="BB187" i="40"/>
  <c r="BH186" i="40"/>
  <c r="BG186" i="40"/>
  <c r="BF186" i="40"/>
  <c r="BB186" i="40"/>
  <c r="BH185" i="40"/>
  <c r="BG185" i="40"/>
  <c r="BF185" i="40"/>
  <c r="BB185" i="40"/>
  <c r="BH184" i="40"/>
  <c r="BG184" i="40"/>
  <c r="BF184" i="40"/>
  <c r="BB184" i="40"/>
  <c r="BH183" i="40"/>
  <c r="BG183" i="40"/>
  <c r="BF183" i="40"/>
  <c r="BB183" i="40"/>
  <c r="BH182" i="40"/>
  <c r="BG182" i="40"/>
  <c r="BF182" i="40"/>
  <c r="BB182" i="40"/>
  <c r="BH181" i="40"/>
  <c r="BG181" i="40"/>
  <c r="BF181" i="40"/>
  <c r="BB181" i="40"/>
  <c r="BH180" i="40"/>
  <c r="BG180" i="40"/>
  <c r="BF180" i="40"/>
  <c r="BB180" i="40"/>
  <c r="BH179" i="40"/>
  <c r="BG179" i="40"/>
  <c r="BF179" i="40"/>
  <c r="BB179" i="40"/>
  <c r="BH178" i="40"/>
  <c r="BG178" i="40"/>
  <c r="BF178" i="40"/>
  <c r="BB178" i="40"/>
  <c r="BH177" i="40"/>
  <c r="BG177" i="40"/>
  <c r="BF177" i="40"/>
  <c r="BB177" i="40"/>
  <c r="BH176" i="40"/>
  <c r="BG176" i="40"/>
  <c r="BF176" i="40"/>
  <c r="BB176" i="40"/>
  <c r="BH175" i="40"/>
  <c r="BG175" i="40"/>
  <c r="BF175" i="40"/>
  <c r="BB175" i="40"/>
  <c r="BH174" i="40"/>
  <c r="BG174" i="40"/>
  <c r="BF174" i="40"/>
  <c r="BB174" i="40"/>
  <c r="BH173" i="40"/>
  <c r="BG173" i="40"/>
  <c r="BF173" i="40"/>
  <c r="BB173" i="40"/>
  <c r="BH172" i="40"/>
  <c r="BG172" i="40"/>
  <c r="BF172" i="40"/>
  <c r="BB172" i="40"/>
  <c r="BH171" i="40"/>
  <c r="BG171" i="40"/>
  <c r="BF171" i="40"/>
  <c r="BB171" i="40"/>
  <c r="BH170" i="40"/>
  <c r="BG170" i="40"/>
  <c r="BF170" i="40"/>
  <c r="BB170" i="40"/>
  <c r="BH169" i="40"/>
  <c r="BG169" i="40"/>
  <c r="BF169" i="40"/>
  <c r="BB169" i="40"/>
  <c r="BH168" i="40"/>
  <c r="BG168" i="40"/>
  <c r="BF168" i="40"/>
  <c r="BB168" i="40"/>
  <c r="BH167" i="40"/>
  <c r="BG167" i="40"/>
  <c r="BF167" i="40"/>
  <c r="BB167" i="40"/>
  <c r="BH166" i="40"/>
  <c r="BG166" i="40"/>
  <c r="BF166" i="40"/>
  <c r="BB166" i="40"/>
  <c r="BH165" i="40"/>
  <c r="BG165" i="40"/>
  <c r="BF165" i="40"/>
  <c r="BB165" i="40"/>
  <c r="BH164" i="40"/>
  <c r="BG164" i="40"/>
  <c r="BF164" i="40"/>
  <c r="BB164" i="40"/>
  <c r="BH163" i="40"/>
  <c r="BG163" i="40"/>
  <c r="BF163" i="40"/>
  <c r="BB163" i="40"/>
  <c r="BH162" i="40"/>
  <c r="BG162" i="40"/>
  <c r="BF162" i="40"/>
  <c r="BB162" i="40"/>
  <c r="BH161" i="40"/>
  <c r="BG161" i="40"/>
  <c r="BF161" i="40"/>
  <c r="BB161" i="40"/>
  <c r="BH160" i="40"/>
  <c r="BG160" i="40"/>
  <c r="BF160" i="40"/>
  <c r="BB160" i="40"/>
  <c r="BH159" i="40"/>
  <c r="BG159" i="40"/>
  <c r="BF159" i="40"/>
  <c r="BB159" i="40"/>
  <c r="BH158" i="40"/>
  <c r="BG158" i="40"/>
  <c r="BF158" i="40"/>
  <c r="BB158" i="40"/>
  <c r="BH157" i="40"/>
  <c r="BG157" i="40"/>
  <c r="BF157" i="40"/>
  <c r="BB157" i="40"/>
  <c r="BH156" i="40"/>
  <c r="BG156" i="40"/>
  <c r="BF156" i="40"/>
  <c r="BB156" i="40"/>
  <c r="BH155" i="40"/>
  <c r="BG155" i="40"/>
  <c r="BF155" i="40"/>
  <c r="BB155" i="40"/>
  <c r="BH154" i="40"/>
  <c r="BG154" i="40"/>
  <c r="BF154" i="40"/>
  <c r="BB154" i="40"/>
  <c r="BH153" i="40"/>
  <c r="BG153" i="40"/>
  <c r="BF153" i="40"/>
  <c r="BB153" i="40"/>
  <c r="BH152" i="40"/>
  <c r="BG152" i="40"/>
  <c r="BF152" i="40"/>
  <c r="BB152" i="40"/>
  <c r="BH151" i="40"/>
  <c r="BG151" i="40"/>
  <c r="BF151" i="40"/>
  <c r="BB151" i="40"/>
  <c r="BH150" i="40"/>
  <c r="BG150" i="40"/>
  <c r="BF150" i="40"/>
  <c r="BB150" i="40"/>
  <c r="BH149" i="40"/>
  <c r="BG149" i="40"/>
  <c r="BF149" i="40"/>
  <c r="BB149" i="40"/>
  <c r="BH148" i="40"/>
  <c r="BG148" i="40"/>
  <c r="BF148" i="40"/>
  <c r="BB148" i="40"/>
  <c r="BH147" i="40"/>
  <c r="BG147" i="40"/>
  <c r="BF147" i="40"/>
  <c r="BB147" i="40"/>
  <c r="BH146" i="40"/>
  <c r="BG146" i="40"/>
  <c r="BF146" i="40"/>
  <c r="BB146" i="40"/>
  <c r="BH145" i="40"/>
  <c r="BG145" i="40"/>
  <c r="BF145" i="40"/>
  <c r="BB145" i="40"/>
  <c r="BH144" i="40"/>
  <c r="BG144" i="40"/>
  <c r="BF144" i="40"/>
  <c r="BB144" i="40"/>
  <c r="BH143" i="40"/>
  <c r="BG143" i="40"/>
  <c r="BF143" i="40"/>
  <c r="BB143" i="40"/>
  <c r="BH142" i="40"/>
  <c r="BG142" i="40"/>
  <c r="BF142" i="40"/>
  <c r="BB142" i="40"/>
  <c r="BH141" i="40"/>
  <c r="BG141" i="40"/>
  <c r="BF141" i="40"/>
  <c r="BB141" i="40"/>
  <c r="BH140" i="40"/>
  <c r="BG140" i="40"/>
  <c r="BF140" i="40"/>
  <c r="BB140" i="40"/>
  <c r="BH139" i="40"/>
  <c r="BG139" i="40"/>
  <c r="BF139" i="40"/>
  <c r="BB139" i="40"/>
  <c r="BH138" i="40"/>
  <c r="BG138" i="40"/>
  <c r="BF138" i="40"/>
  <c r="BB138" i="40"/>
  <c r="BH137" i="40"/>
  <c r="BG137" i="40"/>
  <c r="BF137" i="40"/>
  <c r="BB137" i="40"/>
  <c r="BH136" i="40"/>
  <c r="BG136" i="40"/>
  <c r="BF136" i="40"/>
  <c r="BB136" i="40"/>
  <c r="BH135" i="40"/>
  <c r="BG135" i="40"/>
  <c r="BF135" i="40"/>
  <c r="BB135" i="40"/>
  <c r="BH134" i="40"/>
  <c r="BG134" i="40"/>
  <c r="BF134" i="40"/>
  <c r="BB134" i="40"/>
  <c r="BH133" i="40"/>
  <c r="BG133" i="40"/>
  <c r="BF133" i="40"/>
  <c r="BB133" i="40"/>
  <c r="BH132" i="40"/>
  <c r="BG132" i="40"/>
  <c r="BF132" i="40"/>
  <c r="BB132" i="40"/>
  <c r="BH131" i="40"/>
  <c r="BG131" i="40"/>
  <c r="BF131" i="40"/>
  <c r="BB131" i="40"/>
  <c r="BH130" i="40"/>
  <c r="BG130" i="40"/>
  <c r="BF130" i="40"/>
  <c r="BB130" i="40"/>
  <c r="BH129" i="40"/>
  <c r="BG129" i="40"/>
  <c r="BF129" i="40"/>
  <c r="BB129" i="40"/>
  <c r="BH128" i="40"/>
  <c r="BG128" i="40"/>
  <c r="BF128" i="40"/>
  <c r="BB128" i="40"/>
  <c r="BH127" i="40"/>
  <c r="BG127" i="40"/>
  <c r="BF127" i="40"/>
  <c r="BB127" i="40"/>
  <c r="BH126" i="40"/>
  <c r="BG126" i="40"/>
  <c r="BF126" i="40"/>
  <c r="BB126" i="40"/>
  <c r="BH125" i="40"/>
  <c r="BG125" i="40"/>
  <c r="BF125" i="40"/>
  <c r="BB125" i="40"/>
  <c r="BH124" i="40"/>
  <c r="BG124" i="40"/>
  <c r="BF124" i="40"/>
  <c r="BB124" i="40"/>
  <c r="BH123" i="40"/>
  <c r="BG123" i="40"/>
  <c r="BF123" i="40"/>
  <c r="BB123" i="40"/>
  <c r="BH122" i="40"/>
  <c r="BG122" i="40"/>
  <c r="BF122" i="40"/>
  <c r="BB122" i="40"/>
  <c r="BH121" i="40"/>
  <c r="BG121" i="40"/>
  <c r="BF121" i="40"/>
  <c r="BB121" i="40"/>
  <c r="BH120" i="40"/>
  <c r="BG120" i="40"/>
  <c r="BF120" i="40"/>
  <c r="BB120" i="40"/>
  <c r="BH119" i="40"/>
  <c r="BG119" i="40"/>
  <c r="BF119" i="40"/>
  <c r="BB119" i="40"/>
  <c r="BH118" i="40"/>
  <c r="BG118" i="40"/>
  <c r="BF118" i="40"/>
  <c r="BB118" i="40"/>
  <c r="BH117" i="40"/>
  <c r="BG117" i="40"/>
  <c r="BF117" i="40"/>
  <c r="BB117" i="40"/>
  <c r="BH116" i="40"/>
  <c r="BG116" i="40"/>
  <c r="BF116" i="40"/>
  <c r="BB116" i="40"/>
  <c r="BH115" i="40"/>
  <c r="BG115" i="40"/>
  <c r="BF115" i="40"/>
  <c r="BB115" i="40"/>
  <c r="BH114" i="40"/>
  <c r="BG114" i="40"/>
  <c r="BF114" i="40"/>
  <c r="BB114" i="40"/>
  <c r="BH113" i="40"/>
  <c r="BG113" i="40"/>
  <c r="BF113" i="40"/>
  <c r="BB113" i="40"/>
  <c r="BH112" i="40"/>
  <c r="BG112" i="40"/>
  <c r="BF112" i="40"/>
  <c r="BB112" i="40"/>
  <c r="BH111" i="40"/>
  <c r="BG111" i="40"/>
  <c r="BF111" i="40"/>
  <c r="BB111" i="40"/>
  <c r="BH110" i="40"/>
  <c r="BG110" i="40"/>
  <c r="BF110" i="40"/>
  <c r="BB110" i="40"/>
  <c r="BH109" i="40"/>
  <c r="BG109" i="40"/>
  <c r="BF109" i="40"/>
  <c r="BB109" i="40"/>
  <c r="BH108" i="40"/>
  <c r="BG108" i="40"/>
  <c r="BF108" i="40"/>
  <c r="BB108" i="40"/>
  <c r="BH107" i="40"/>
  <c r="BG107" i="40"/>
  <c r="BF107" i="40"/>
  <c r="BB107" i="40"/>
  <c r="BH106" i="40"/>
  <c r="BG106" i="40"/>
  <c r="BF106" i="40"/>
  <c r="BB106" i="40"/>
  <c r="BH105" i="40"/>
  <c r="BG105" i="40"/>
  <c r="BF105" i="40"/>
  <c r="BB105" i="40"/>
  <c r="BH104" i="40"/>
  <c r="BG104" i="40"/>
  <c r="BF104" i="40"/>
  <c r="BB104" i="40"/>
  <c r="BH103" i="40"/>
  <c r="BG103" i="40"/>
  <c r="BF103" i="40"/>
  <c r="BB103" i="40"/>
  <c r="BH102" i="40"/>
  <c r="BG102" i="40"/>
  <c r="BF102" i="40"/>
  <c r="BB102" i="40"/>
  <c r="BH101" i="40"/>
  <c r="BG101" i="40"/>
  <c r="BF101" i="40"/>
  <c r="BB101" i="40"/>
  <c r="BH100" i="40"/>
  <c r="BG100" i="40"/>
  <c r="BF100" i="40"/>
  <c r="BB100" i="40"/>
  <c r="BH99" i="40"/>
  <c r="BG99" i="40"/>
  <c r="BF99" i="40"/>
  <c r="BB99" i="40"/>
  <c r="BH98" i="40"/>
  <c r="BG98" i="40"/>
  <c r="BF98" i="40"/>
  <c r="BB98" i="40"/>
  <c r="BH97" i="40"/>
  <c r="BG97" i="40"/>
  <c r="BF97" i="40"/>
  <c r="BB97" i="40"/>
  <c r="BH96" i="40"/>
  <c r="BG96" i="40"/>
  <c r="BF96" i="40"/>
  <c r="BB96" i="40"/>
  <c r="BH95" i="40"/>
  <c r="BG95" i="40"/>
  <c r="BF95" i="40"/>
  <c r="BB95" i="40"/>
  <c r="BH94" i="40"/>
  <c r="BG94" i="40"/>
  <c r="BF94" i="40"/>
  <c r="BB94" i="40"/>
  <c r="BH93" i="40"/>
  <c r="BG93" i="40"/>
  <c r="BF93" i="40"/>
  <c r="BB93" i="40"/>
  <c r="BH92" i="40"/>
  <c r="BG92" i="40"/>
  <c r="BF92" i="40"/>
  <c r="BB92" i="40"/>
  <c r="BH91" i="40"/>
  <c r="BG91" i="40"/>
  <c r="BF91" i="40"/>
  <c r="BB91" i="40"/>
  <c r="BH90" i="40"/>
  <c r="BG90" i="40"/>
  <c r="BF90" i="40"/>
  <c r="BB90" i="40"/>
  <c r="BH89" i="40"/>
  <c r="BG89" i="40"/>
  <c r="BF89" i="40"/>
  <c r="BB89" i="40"/>
  <c r="BH88" i="40"/>
  <c r="BG88" i="40"/>
  <c r="BF88" i="40"/>
  <c r="BB88" i="40"/>
  <c r="BH87" i="40"/>
  <c r="BG87" i="40"/>
  <c r="BF87" i="40"/>
  <c r="BB87" i="40"/>
  <c r="BH86" i="40"/>
  <c r="BG86" i="40"/>
  <c r="BF86" i="40"/>
  <c r="BB86" i="40"/>
  <c r="BH85" i="40"/>
  <c r="BG85" i="40"/>
  <c r="BF85" i="40"/>
  <c r="BB85" i="40"/>
  <c r="BH84" i="40"/>
  <c r="BG84" i="40"/>
  <c r="BF84" i="40"/>
  <c r="BB84" i="40"/>
  <c r="BH83" i="40"/>
  <c r="BG83" i="40"/>
  <c r="BF83" i="40"/>
  <c r="BB83" i="40"/>
  <c r="BH82" i="40"/>
  <c r="BG82" i="40"/>
  <c r="BF82" i="40"/>
  <c r="BB82" i="40"/>
  <c r="BH81" i="40"/>
  <c r="BG81" i="40"/>
  <c r="BF81" i="40"/>
  <c r="BB81" i="40"/>
  <c r="BH80" i="40"/>
  <c r="BG80" i="40"/>
  <c r="BF80" i="40"/>
  <c r="BB80" i="40"/>
  <c r="BH79" i="40"/>
  <c r="BG79" i="40"/>
  <c r="BF79" i="40"/>
  <c r="BB79" i="40"/>
  <c r="BH78" i="40"/>
  <c r="BG78" i="40"/>
  <c r="BF78" i="40"/>
  <c r="BB78" i="40"/>
  <c r="BH77" i="40"/>
  <c r="BG77" i="40"/>
  <c r="BF77" i="40"/>
  <c r="BB77" i="40"/>
  <c r="BH76" i="40"/>
  <c r="BG76" i="40"/>
  <c r="BF76" i="40"/>
  <c r="BB76" i="40"/>
  <c r="BH75" i="40"/>
  <c r="BG75" i="40"/>
  <c r="BF75" i="40"/>
  <c r="BB75" i="40"/>
  <c r="BH74" i="40"/>
  <c r="BG74" i="40"/>
  <c r="BF74" i="40"/>
  <c r="BB74" i="40"/>
  <c r="BH73" i="40"/>
  <c r="BG73" i="40"/>
  <c r="BF73" i="40"/>
  <c r="BB73" i="40"/>
  <c r="BH72" i="40"/>
  <c r="BG72" i="40"/>
  <c r="BF72" i="40"/>
  <c r="BB72" i="40"/>
  <c r="BH71" i="40"/>
  <c r="BG71" i="40"/>
  <c r="BF71" i="40"/>
  <c r="BB71" i="40"/>
  <c r="BH70" i="40"/>
  <c r="BG70" i="40"/>
  <c r="BF70" i="40"/>
  <c r="BB70" i="40"/>
  <c r="BH69" i="40"/>
  <c r="BG69" i="40"/>
  <c r="BF69" i="40"/>
  <c r="BB69" i="40"/>
  <c r="BH68" i="40"/>
  <c r="BG68" i="40"/>
  <c r="BF68" i="40"/>
  <c r="BB68" i="40"/>
  <c r="BH67" i="40"/>
  <c r="BG67" i="40"/>
  <c r="BF67" i="40"/>
  <c r="BB67" i="40"/>
  <c r="BH66" i="40"/>
  <c r="BG66" i="40"/>
  <c r="BF66" i="40"/>
  <c r="BB66" i="40"/>
  <c r="BH65" i="40"/>
  <c r="BG65" i="40"/>
  <c r="BF65" i="40"/>
  <c r="BB65" i="40"/>
  <c r="BH64" i="40"/>
  <c r="BG64" i="40"/>
  <c r="BF64" i="40"/>
  <c r="BB64" i="40"/>
  <c r="BH63" i="40"/>
  <c r="BG63" i="40"/>
  <c r="BF63" i="40"/>
  <c r="BB63" i="40"/>
  <c r="BH62" i="40"/>
  <c r="BG62" i="40"/>
  <c r="BF62" i="40"/>
  <c r="BB62" i="40"/>
  <c r="BH61" i="40"/>
  <c r="BG61" i="40"/>
  <c r="BF61" i="40"/>
  <c r="BB61" i="40"/>
  <c r="BH60" i="40"/>
  <c r="BG60" i="40"/>
  <c r="BF60" i="40"/>
  <c r="BB60" i="40"/>
  <c r="BH59" i="40"/>
  <c r="BG59" i="40"/>
  <c r="BF59" i="40"/>
  <c r="BB59" i="40"/>
  <c r="BH58" i="40"/>
  <c r="BG58" i="40"/>
  <c r="BF58" i="40"/>
  <c r="BB58" i="40"/>
  <c r="BH57" i="40"/>
  <c r="BG57" i="40"/>
  <c r="BF57" i="40"/>
  <c r="BB57" i="40"/>
  <c r="BH56" i="40"/>
  <c r="BG56" i="40"/>
  <c r="BF56" i="40"/>
  <c r="BB56" i="40"/>
  <c r="BH55" i="40"/>
  <c r="BG55" i="40"/>
  <c r="BF55" i="40"/>
  <c r="BB55" i="40"/>
  <c r="BH54" i="40"/>
  <c r="BG54" i="40"/>
  <c r="BF54" i="40"/>
  <c r="BB54" i="40"/>
  <c r="BH53" i="40"/>
  <c r="BG53" i="40"/>
  <c r="BF53" i="40"/>
  <c r="BB53" i="40"/>
  <c r="BH52" i="40"/>
  <c r="BG52" i="40"/>
  <c r="BF52" i="40"/>
  <c r="BB52" i="40"/>
  <c r="BH51" i="40"/>
  <c r="BG51" i="40"/>
  <c r="BF51" i="40"/>
  <c r="BB51" i="40"/>
  <c r="BH50" i="40"/>
  <c r="BG50" i="40"/>
  <c r="BF50" i="40"/>
  <c r="BB50" i="40"/>
  <c r="BH49" i="40"/>
  <c r="BG49" i="40"/>
  <c r="BF49" i="40"/>
  <c r="BB49" i="40"/>
  <c r="BH48" i="40"/>
  <c r="BG48" i="40"/>
  <c r="BF48" i="40"/>
  <c r="BB48" i="40"/>
  <c r="BH47" i="40"/>
  <c r="BG47" i="40"/>
  <c r="BF47" i="40"/>
  <c r="BB47" i="40"/>
  <c r="BH46" i="40"/>
  <c r="BG46" i="40"/>
  <c r="BF46" i="40"/>
  <c r="BB46" i="40"/>
  <c r="BH45" i="40"/>
  <c r="BG45" i="40"/>
  <c r="BF45" i="40"/>
  <c r="BB45" i="40"/>
  <c r="BH44" i="40"/>
  <c r="BG44" i="40"/>
  <c r="BF44" i="40"/>
  <c r="BB44" i="40"/>
  <c r="BH43" i="40"/>
  <c r="BG43" i="40"/>
  <c r="BF43" i="40"/>
  <c r="BB43" i="40"/>
  <c r="BH42" i="40"/>
  <c r="BG42" i="40"/>
  <c r="BF42" i="40"/>
  <c r="BB42" i="40"/>
  <c r="BH41" i="40"/>
  <c r="BG41" i="40"/>
  <c r="BF41" i="40"/>
  <c r="BB41" i="40"/>
  <c r="BH40" i="40"/>
  <c r="BG40" i="40"/>
  <c r="BF40" i="40"/>
  <c r="BB40" i="40"/>
  <c r="BH39" i="40"/>
  <c r="BG39" i="40"/>
  <c r="BF39" i="40"/>
  <c r="BB39" i="40"/>
  <c r="BH38" i="40"/>
  <c r="BG38" i="40"/>
  <c r="BF38" i="40"/>
  <c r="BB38" i="40"/>
  <c r="BH37" i="40"/>
  <c r="BG37" i="40"/>
  <c r="BF37" i="40"/>
  <c r="BB37" i="40"/>
  <c r="BH36" i="40"/>
  <c r="BG36" i="40"/>
  <c r="BF36" i="40"/>
  <c r="BB36" i="40"/>
  <c r="BH35" i="40"/>
  <c r="BG35" i="40"/>
  <c r="BF35" i="40"/>
  <c r="BB35" i="40"/>
  <c r="BH34" i="40"/>
  <c r="BG34" i="40"/>
  <c r="BF34" i="40"/>
  <c r="BB34" i="40"/>
  <c r="BH33" i="40"/>
  <c r="BG33" i="40"/>
  <c r="BF33" i="40"/>
  <c r="BB33" i="40"/>
  <c r="BH32" i="40"/>
  <c r="BG32" i="40"/>
  <c r="BF32" i="40"/>
  <c r="BB32" i="40"/>
  <c r="BH31" i="40"/>
  <c r="BG31" i="40"/>
  <c r="BF31" i="40"/>
  <c r="BB31" i="40"/>
  <c r="BH30" i="40"/>
  <c r="BG30" i="40"/>
  <c r="BF30" i="40"/>
  <c r="BB30" i="40"/>
  <c r="BH29" i="40"/>
  <c r="BG29" i="40"/>
  <c r="BF29" i="40"/>
  <c r="BB29" i="40"/>
  <c r="BH28" i="40"/>
  <c r="BG28" i="40"/>
  <c r="BF28" i="40"/>
  <c r="BB28" i="40"/>
  <c r="BH27" i="40"/>
  <c r="BG27" i="40"/>
  <c r="BF27" i="40"/>
  <c r="BB27" i="40"/>
  <c r="BH26" i="40"/>
  <c r="BG26" i="40"/>
  <c r="BF26" i="40"/>
  <c r="BB26" i="40"/>
  <c r="BH25" i="40"/>
  <c r="BG25" i="40"/>
  <c r="BF25" i="40"/>
  <c r="BB25" i="40"/>
  <c r="BH24" i="40"/>
  <c r="BG24" i="40"/>
  <c r="BF24" i="40"/>
  <c r="BB24" i="40"/>
  <c r="BH23" i="40"/>
  <c r="BG23" i="40"/>
  <c r="BF23" i="40"/>
  <c r="BB23" i="40"/>
  <c r="BH22" i="40"/>
  <c r="BG22" i="40"/>
  <c r="BF22" i="40"/>
  <c r="BB22" i="40"/>
  <c r="BH21" i="40"/>
  <c r="BG21" i="40"/>
  <c r="BF21" i="40"/>
  <c r="BB21" i="40"/>
  <c r="BH20" i="40"/>
  <c r="BG20" i="40"/>
  <c r="BF20" i="40"/>
  <c r="BB20" i="40"/>
  <c r="BH19" i="40"/>
  <c r="BG19" i="40"/>
  <c r="BF19" i="40"/>
  <c r="BB19" i="40"/>
  <c r="BH18" i="40"/>
  <c r="BG18" i="40"/>
  <c r="BF18" i="40"/>
  <c r="BB18" i="40"/>
  <c r="BH17" i="40"/>
  <c r="BG17" i="40"/>
  <c r="BF17" i="40"/>
  <c r="BB17" i="40"/>
  <c r="BH16" i="40"/>
  <c r="BG16" i="40"/>
  <c r="BF16" i="40"/>
  <c r="BB16" i="40"/>
  <c r="BJ14" i="40"/>
  <c r="BE14" i="40"/>
  <c r="AY14" i="40"/>
  <c r="BH14" i="40" s="1"/>
  <c r="AW14" i="40"/>
  <c r="BK14" i="40" s="1"/>
  <c r="BL14" i="40" s="1"/>
  <c r="AU14" i="40"/>
  <c r="BB14" i="40" s="1"/>
  <c r="AZ14" i="40" s="1"/>
  <c r="BJ13" i="40"/>
  <c r="BG13" i="40"/>
  <c r="BE13" i="40"/>
  <c r="AY13" i="40"/>
  <c r="BH13" i="40" s="1"/>
  <c r="AW13" i="40"/>
  <c r="AU13" i="40"/>
  <c r="BK13" i="40" s="1"/>
  <c r="BL13" i="40" s="1"/>
  <c r="BJ12" i="40"/>
  <c r="BH12" i="40"/>
  <c r="BE12" i="40"/>
  <c r="AY12" i="40"/>
  <c r="AW12" i="40"/>
  <c r="BG12" i="40" s="1"/>
  <c r="AU12" i="40"/>
  <c r="BK12" i="40" s="1"/>
  <c r="BL12" i="40" s="1"/>
  <c r="BJ11" i="40"/>
  <c r="BE11" i="40"/>
  <c r="AY11" i="40"/>
  <c r="BH11" i="40" s="1"/>
  <c r="BG11" i="40"/>
  <c r="AU11" i="40"/>
  <c r="BJ10" i="40"/>
  <c r="BE10" i="40"/>
  <c r="AY10" i="40"/>
  <c r="BH10" i="40" s="1"/>
  <c r="AU10" i="40"/>
  <c r="BF10" i="40" s="1"/>
  <c r="BJ9" i="40"/>
  <c r="BG9" i="40"/>
  <c r="BE9" i="40"/>
  <c r="AY9" i="40"/>
  <c r="BH9" i="40" s="1"/>
  <c r="AW9" i="40"/>
  <c r="AU9" i="40"/>
  <c r="BD9" i="40" s="1"/>
  <c r="BC9" i="40" s="1"/>
  <c r="BB11" i="40" l="1"/>
  <c r="AZ11" i="40" s="1"/>
  <c r="BF11" i="40"/>
  <c r="BK11" i="40"/>
  <c r="BL11" i="40" s="1"/>
  <c r="BD10" i="40"/>
  <c r="BC10" i="40" s="1"/>
  <c r="BK10" i="40"/>
  <c r="BL10" i="40" s="1"/>
  <c r="BF9" i="40"/>
  <c r="BK9" i="40"/>
  <c r="BL9" i="40" s="1"/>
  <c r="BB13" i="40"/>
  <c r="AZ13" i="40" s="1"/>
  <c r="BD14" i="40"/>
  <c r="BC14" i="40" s="1"/>
  <c r="BB12" i="40"/>
  <c r="AZ12" i="40" s="1"/>
  <c r="BD13" i="40"/>
  <c r="BC13" i="40" s="1"/>
  <c r="BF14" i="40"/>
  <c r="BG14" i="40"/>
  <c r="BD12" i="40"/>
  <c r="BC12" i="40" s="1"/>
  <c r="BF13" i="40"/>
  <c r="BB10" i="40"/>
  <c r="AZ10" i="40" s="1"/>
  <c r="BD11" i="40"/>
  <c r="BC11" i="40" s="1"/>
  <c r="BF12" i="40"/>
  <c r="BB9" i="40"/>
  <c r="AZ9" i="40" l="1"/>
  <c r="BS9" i="40"/>
  <c r="B16" i="37"/>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N18" i="37" l="1"/>
  <c r="K18" i="37"/>
  <c r="J18" i="37"/>
  <c r="L18" i="37"/>
  <c r="M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C12" i="37" l="1"/>
  <c r="E18" i="37"/>
  <c r="C10" i="37"/>
  <c r="C15" i="37"/>
  <c r="C13" i="37"/>
  <c r="C8" i="37"/>
  <c r="C7" i="37"/>
  <c r="C14" i="37"/>
  <c r="B18" i="37"/>
  <c r="Q18" i="37"/>
  <c r="R18" i="37"/>
  <c r="S18" i="37"/>
  <c r="T18" i="37"/>
  <c r="V18" i="37"/>
  <c r="W18" i="37"/>
  <c r="C9" i="37"/>
  <c r="X18" i="37"/>
  <c r="Y18" i="37"/>
  <c r="C11" i="37"/>
  <c r="D18" i="37"/>
  <c r="C1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E9D32241-B971-427F-B9FB-6A2A4A2AACF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91FA2712-5198-4396-AF41-79E1B04EBA9A}">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BD55E60B-5CAC-43B0-8EB2-75D157E98F4D}">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E04C6489-C8F1-4028-8AB4-7F135B3EDC8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6D6B0C3C-06D4-4E26-BC09-583413E079A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893198D-18FC-4DDE-9E39-E51A5FCB707D}">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F05025E-91DF-4D3C-A510-AF49111CF9B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6A576E79-DEA6-48A3-9C9F-92D243BB1309}">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5D26C952-497B-44B9-9B53-220DC952644C}">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7A036BD2-AE69-4E61-8C73-64D60F2FBE96}">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55458A6F-9583-4944-B90B-B7094293010D}">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691BFEEE-4E60-422F-A911-93B3F5A43BF7}">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<sst xmlns="http://schemas.openxmlformats.org/spreadsheetml/2006/main" count="5452" uniqueCount="250">
  <si>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</si>
  <si>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</si>
  <si>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</si>
  <si>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</si>
  <si>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</si>
  <si>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</si>
  <si>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</si>
  <si>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</si>
  <si>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</si>
  <si>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</si>
  <si>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</si>
  <si>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</si>
  <si>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</si>
  <si>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</si>
  <si>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</si>
  <si>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</si>
  <si>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</si>
  <si>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</si>
  <si>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</si>
  <si>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</si>
  <si>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</si>
  <si>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</si>
  <si>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</si>
  <si>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</si>
  <si>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</si>
  <si>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</si>
  <si>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</si>
  <si>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</si>
  <si>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</si>
  <si>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</si>
  <si>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</si>
  <si>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</si>
  <si>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</si>
  <si>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</si>
  <si>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</si>
  <si>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</si>
  <si>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</si>
  <si>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</si>
  <si>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</si>
  <si>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</si>
  <si>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</si>
  <si>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</si>
  <si>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</si>
  <si>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</si>
  <si>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</si>
  <si>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</si>
  <si>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</si>
  <si>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</si>
  <si>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</si>
  <si>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</si>
  <si>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</si>
  <si>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</si>
  <si>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</si>
  <si>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</si>
  <si>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</si>
  <si>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</si>
  <si>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</si>
  <si>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</si>
  <si>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</si>
  <si>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</si>
  <si>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</si>
  <si>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</si>
  <si>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</si>
  <si>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</si>
  <si>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</si>
  <si>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</si>
  <si>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</si>
  <si>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</si>
  <si>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</si>
  <si>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</si>
  <si>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</si>
  <si>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</si>
  <si>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</si>
  <si>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</si>
  <si>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</si>
  <si>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</si>
  <si>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</si>
  <si>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</si>
  <si>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</si>
  <si>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</si>
  <si>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</si>
  <si>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</si>
  <si>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</si>
  <si>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</si>
  <si>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</si>
  <si>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</si>
  <si>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</si>
  <si>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</si>
  <si>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</si>
  <si>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</si>
  <si>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</si>
  <si>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</si>
  <si>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</si>
  <si>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</si>
  <si>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</si>
  <si>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</si>
  <si>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</si>
  <si>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</si>
  <si>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</si>
  <si>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</si>
  <si>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</si>
  <si>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</si>
  <si>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</si>
  <si>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</si>
  <si>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</si>
  <si>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GESTIÓN_DEL_TALENTO_HUMANO</t>
  </si>
  <si>
    <t>Vinculación_del_Talento_Humano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</si>
  <si>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</si>
  <si>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 y reputacional</t>
  </si>
  <si>
    <t>por vinculación de servidores públicos que hayan aportado documentos con requisitos no idóneos y/o falsos</t>
  </si>
  <si>
    <t>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</si>
  <si>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</si>
  <si>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</si>
  <si>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</si>
  <si>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Media</t>
  </si>
  <si>
    <t>Mayor</t>
  </si>
  <si>
    <t>Alto</t>
  </si>
  <si>
    <t>El Coordinador de Registro y Control y los servidores designados para el proceso llevan a cabo el estudio de requisitos diligenciando el formato VTFT06, el cual debe ser firmado por el responsable y/o actualizado dependiendo de requisitos requeridos para perfiles de cargo más altos.</t>
  </si>
  <si>
    <t>Preventivo</t>
  </si>
  <si>
    <t>Manual</t>
  </si>
  <si>
    <t>Documentado</t>
  </si>
  <si>
    <t>Aleatoria</t>
  </si>
  <si>
    <t>Con registro</t>
  </si>
  <si>
    <t xml:space="preserve">Certificación expedida por el Coordinador de Registro y Control que evidencie la cantidad de formatos VTFT06 expedidos en el periodo. (El formato debe estar diligenciado, firmado y archivado en la historia laboral del servidor público -Este documento se encuentra disponible en el momento que sea requerido por el ente de control).
</t>
  </si>
  <si>
    <t>Muy Baja</t>
  </si>
  <si>
    <t>Moderado</t>
  </si>
  <si>
    <t>Redicir (Mitigar)</t>
  </si>
  <si>
    <t>Ejecutar el control correctivo determinado</t>
  </si>
  <si>
    <t>Copia de la comunicación remitida al área competente sobre el caso particular.</t>
  </si>
  <si>
    <t>Servidores con cumplimiento de requisitos % SCR= (A) + (B) * 100</t>
  </si>
  <si>
    <t>(( Número de estudio de requisitos (VTFT06) / Número de servidores posesionados) *K1+ (Número de títulos verídicos / Número de títulos validados)*K2))*100
Rangos de aceptación: Bueno cuando x&gt; 90%; Regular cuando: &gt;80% ^ &lt;=90% Malo cuando: X&lt;=80%</t>
  </si>
  <si>
    <t>NO</t>
  </si>
  <si>
    <t>NO APLICA</t>
  </si>
  <si>
    <t>BUENO</t>
  </si>
  <si>
    <t>La Coordinación de Registro y Control realiza el respectivo diligenciamiento de los Estudios de requisitos (VTFT06) a cada uno de los Servidores nombrados, por otra parte solicita a las instituciones educativas correspondientes la validación de los títulos académicos con base en la certificación expedida, para de esta forma verificar la idoneidad y autenticidad de la documentación, donde el trámite correspondiente ante estas instituciones se realiza bajo los criterios de oportunidad y calidad, para así posteriormente prevenir las causas que puedan dar origen al riesgo y convirtiéndose en herramientas confiables en su mitigación.</t>
  </si>
  <si>
    <t>SI</t>
  </si>
  <si>
    <t>GTH_24_R1_C1</t>
  </si>
  <si>
    <t/>
  </si>
  <si>
    <t>Baja validación aleatoria por muestreo de los documentos aportados (Por la capacidad de operación, sólo es posible en vinculaciones masivas el 10% - Procedimiento Vinculación de Servidores Públicos VTPD01)</t>
  </si>
  <si>
    <t>El Coordinador de Registro y Control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</si>
  <si>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Detectivo</t>
  </si>
  <si>
    <t>Certificación expedida por el Coordinador de Registro y Control que evidencie la cantidad de títulos solicitados a las instituciones educativas para verificación de su idoneidad durante el periodo.</t>
  </si>
  <si>
    <t>GTH_24_R1_C2</t>
  </si>
  <si>
    <t>Instituciones educativas que no emiten respuesta a la información de verificación solicitada</t>
  </si>
  <si>
    <t>El Coordinador de Registro y Control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</si>
  <si>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el Coordinador de Registro y Control que evidencie la cantidad de títulos verídicos vs los validados durante el periodo (Respuestas recibidas de las instituciones y/o consultadas por algún medio de información).</t>
  </si>
  <si>
    <t>GTH_24_R1_C3</t>
  </si>
  <si>
    <t>Validación y respuesta por parte de las instituciones educativas de la verificación de documentos de forma extemporánea</t>
  </si>
  <si>
    <t>El Gerente de Talento Humano, realizará el reporte a la Oficina Jurídica y al Operador Disciplinario, para que se inicie el proceso administrativo de oficio pertinente.</t>
  </si>
  <si>
    <t>Correctivo</t>
  </si>
  <si>
    <t xml:space="preserve">Servidores posesionados que presentaron información falsa durante el periodo A/B * 100   </t>
  </si>
  <si>
    <t xml:space="preserve">(No. servidores con títulos no válidos presentados en el periodo y reportados al operador disciplinario y Oficina Jurídica / No. total, de servidores posesionados) x 100
</t>
  </si>
  <si>
    <t>GTH_24_R1_C4</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</si>
  <si>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</si>
  <si>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</si>
  <si>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</si>
  <si>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</si>
  <si>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</si>
  <si>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</si>
  <si>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</si>
  <si>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</si>
  <si>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</si>
  <si>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</si>
  <si>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</si>
  <si>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</si>
  <si>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</si>
  <si>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Sí, Reporta evidencia y ES coherente</t>
  </si>
  <si>
    <t>Aprobado: 24/11/222</t>
  </si>
  <si>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</si>
  <si>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</si>
  <si>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</si>
  <si>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GESTIÓN DEL TALENTO HUMANO</t>
  </si>
  <si>
    <t>Vinculación del Talento Humano</t>
  </si>
  <si>
    <t>afectación económica</t>
  </si>
  <si>
    <t xml:space="preserve"> debido a omisión intencional de la información suministrada, para ejercer las funciones del empleo sin el cumplimiento de los requisitos del estudio exigido.</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</si>
  <si>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</si>
  <si>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</si>
  <si>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Continua</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</si>
  <si>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</si>
  <si>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Reducir (mitigar)</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</si>
  <si>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</si>
  <si>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</si>
  <si>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N/A, los controles se encuentra ajustados a la necesidad.</t>
  </si>
  <si>
    <t>N/A</t>
  </si>
  <si>
    <t>GTH_24_R1C1</t>
  </si>
  <si>
    <t>Baja validación aleatoria por muestreo de los documentos aportados (Por la capacidad de operación, sólo es posible en vinculaciones másivas el 10% - Procedimiento Vinculación de Servidores Públicos VTPD01)</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</si>
  <si>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</si>
  <si>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</si>
  <si>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GTH_24_R1C2</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</si>
  <si>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</si>
  <si>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</si>
  <si>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GTH_24_R1C3</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</si>
  <si>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</si>
  <si>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</si>
  <si>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</si>
  <si>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GTH_24_R1C4</t>
  </si>
  <si>
    <t>Baja</t>
  </si>
  <si>
    <t xml:space="preserve"> </t>
  </si>
  <si>
    <t>Ejecutar el control correctivo</t>
  </si>
  <si>
    <t>(( Número de estudio de requisitos (VTFT06) / Número de servidores posesionados) *K1+ (Número de títulos verídicos / Número de títulos validados)*K2))*100
K1=0,9 ; K2=0,1
Rangos de aceptación: Bueno cuando x&gt; 90%; Regular cuando: &gt;80% ^ &lt;=90% Malo cuando: X&lt;=80%</t>
  </si>
  <si>
    <t>NO APLICA, Es bueno porque se realiza el estudio de requisitos diligenciando el formato VTFT06, para este cuatrimestre  Número de estudio de requisitos (VTFT06) 44 servidores / Número de servidores posesionados: 44 servidores. Ademas permite validar ante instituciones educativas la valides de los diplomas y certificar que no haya documentacion falsa de los servidores vinculados, por cuanto  se verifica el cumplimiento de los requsitos de cargo validando los titulos educativos. Es importante mencionar que en mayo y agosto, el personal nombrado y posesionado, 20 y 22 respectivamente, ha sido personal con alguna antigüedad laboral con la entidad y reposan en su historia laboral la solicitud y verificacion del titulo educativo de manera idónea y satisfactoria.
En tal sentido en este periodo, solo de los 44 servidores posesionados en el presente cuatrimestre,  se procedio a solicitar la verificación de dos (02) títulos ante la institucion educativa para verificación de su idoneidad,  asi durante el periodo se recibió 02 respuestas de la solicitudes validando la idoneidad del titulo educativo.
Número de títulos solicitados / Número de títulos validados= 02/02
Número de títulos verídicos / Número de títulos validados=44/44  Durante este  periodo no se presentaron hechos de diplomas falsos que conduzcan acciones disciplinarias</t>
  </si>
  <si>
    <t> </t>
  </si>
  <si>
    <t>Se refleja un resultado con calificacion BUENO, toda vez que no se  evidencia afectación economica por  alteración o falsedad alguna en los documentos.</t>
  </si>
  <si>
    <t>TH_24_R1C1</t>
  </si>
  <si>
    <t>TH_24_R1C2</t>
  </si>
  <si>
    <r>
      <t>Análisis Indicador Servidores con Cumplimiento de Requísitos</t>
    </r>
    <r>
      <rPr>
        <sz val="12"/>
        <color rgb="FF000000"/>
        <rFont val="Arial Narrow"/>
        <family val="2"/>
      </rPr>
      <t xml:space="preserve">
La documentación aportada por los 2 servidores vinculados en el Cuatrimestre fue idónea.
Variables:
A: ( Número de estudio de requisitos (VTFT06) / Número de servidores posesionados) *K1.
B: (Número de títulos verídicos / Número de títulos validados)*K2)
Fórmula: (A+B) *100
Resultado:
A=(2/2)*0,9=0,9
B=(2/2)*0,1=0,1
(A+B)*100= (0,9+0,1)*100=100%
Evidencia:
1. VFT06
2. Oficio Remisorios verificación títulos
3. Respuestas Establecimientos Educativos</t>
    </r>
    <r>
      <rPr>
        <b/>
        <sz val="12"/>
        <color rgb="FF000000"/>
        <rFont val="Arial Narrow"/>
        <family val="2"/>
      </rPr>
      <t xml:space="preserve">
Análisis Indicador Servidores posesionados que presentaron información falsa durante el periodo</t>
    </r>
    <r>
      <rPr>
        <sz val="12"/>
        <color rgb="FF000000"/>
        <rFont val="Arial Narrow"/>
        <family val="2"/>
      </rPr>
      <t xml:space="preserve">
La documentación aportada por los 2 servidores vinculados en el Cuatrimestre fue idónea.
Variables:
A: No. servidores con títulos no válidos presentados en el periodo y reportados al operador disciplinario y Oficina Jurídica.
B: No. total, de servidores posesionados
Fórmula: (A/B) *100
Resultado: (0/2)*100=0
Evidencia:
1. Oficio Remisorios verificación títulos
2. Respuestas Establecimientos Educativos"</t>
    </r>
  </si>
  <si>
    <t>No Aplica</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</si>
  <si>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</si>
  <si>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</si>
  <si>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</si>
  <si>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Alta</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</si>
  <si>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</si>
  <si>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</si>
  <si>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No Aplica porque el Riesgo no se materializo y no fue necesario emprender acciones</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</si>
  <si>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</si>
  <si>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</si>
  <si>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</si>
  <si>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</si>
  <si>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</si>
  <si>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Porque no se presento ningun caso para reportar al operador disciplinario</t>
  </si>
  <si>
    <t>NO HAY ANALISIS</t>
  </si>
  <si>
    <t>N.A</t>
  </si>
  <si>
    <t>Para el segundo cuatrimestre de la vigencia 2024, por directriz se realizaron nombramientos nuevos  se les verificaron los estudios,  cumpliendo con los requisitos  para los cargos, de igual forma se solicitaron de aquellos quienes ingresaban por primera vez, a la fecha sin respeusta, sin embargo, se considera que el seguimiento aplicado por la Delegación del Magdalena es confiable para evitar  posibles investigaciones disciplinarias.</t>
  </si>
  <si>
    <t>TH_24_R1C1.pdf</t>
  </si>
  <si>
    <t>TH_24_R1C2.pdf</t>
  </si>
  <si>
    <t>TH_24_R1C3.pdf</t>
  </si>
  <si>
    <t>TH_24_R1C4.pdf</t>
  </si>
  <si>
    <t xml:space="preserve"> debido a omisión intencional de la información suministrada, para ejercer las funciones del empleo sin el cumplimiento de los requisitos del estudio y la experiencia exigidos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</si>
  <si>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y la experiencia exigidos</t>
  </si>
  <si>
    <t xml:space="preserve">  No aplica porque no fue necesario realizar acciones  producto del resultado es decir  los controles aplicados son suficientes</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</si>
  <si>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y a las entidades respectivas para la verificación de experiencia, una vez el servidor es posesionado.</t>
  </si>
  <si>
    <t>Los Registradores Distritales y/o los Delegados Departamentales y los servidores designados para el proceso llevarán a cabo la validación de los títulos y la experiencia, con base en la información suministrada por las instituciones requeridas y/o aquellas consultadas a través de otros medios de información de la entidad.</t>
  </si>
  <si>
    <t>TH_24_R1C3</t>
  </si>
  <si>
    <t>TH_24_R1C4</t>
  </si>
  <si>
    <t>METRICA_TH_24_1</t>
  </si>
  <si>
    <t>METRICA_TH_24_2</t>
  </si>
  <si>
    <t>ERIKA ESPINOSA TREJOS</t>
  </si>
  <si>
    <t>No aplica porque el riesgo no se materializo, teniendo en cuenta que los servidores vinculados cumplieron con los requisitos exigidos y se validaron los titulos de estudio requeridos.</t>
  </si>
  <si>
    <t>Los Registradores Distritales y/o los Delegados Departamentales  y los servidores designados reiterarán a las instituciones educativas la validación de titulos académicos,  por cualquier medio de comunicación  (Medio electrónico, correspondencia física, consulta bases de datos externas, enlaces de internet).</t>
  </si>
  <si>
    <t>Certificación expedida por los Registradores Distritales o Delegados Departamentales que evidencie la cantidad de títulos validados con las instituciones educativas y/o demás entidades competentes.</t>
  </si>
  <si>
    <t>Los Registradores Distritales y/o los Delegados Departamentales  y los servidores designados para el proceso REITERARÁN la validación de los títulos con las instituciones educativas, en caso de no recibir oportuna respuesta.</t>
  </si>
  <si>
    <t xml:space="preserve">Comunicación de reiteración de solicitud de validación de titulos. </t>
  </si>
  <si>
    <t>Los Registradores Distritales y/o los Delegados Departamentales con los servidores designados para el proceso de vinculación reportarán al Operador Disciplinario para que se inicie el proceso administrativo de oficio pertinente, en caso de que se materialce el riesgo.</t>
  </si>
  <si>
    <t>Copia de la comunicación remitida al operador disciplinario</t>
  </si>
  <si>
    <t>Remitir PQRSD  a la secretarias de Educacion y/o MIN educacion ante no respuesta de consulta de validacion de estudios y titulos de las E.I.</t>
  </si>
  <si>
    <t>1 de enero 2024</t>
  </si>
  <si>
    <t>PQRSD (correo electronico, captura de pantalla y/o oficio radicado</t>
  </si>
  <si>
    <t>En la Oficina de Talento Humano, se realizo el formato Vtft06, para cada servidor a vincular  y de esta forma evidenciar que cumple con los requisitos de posesion, respecto al cargo, estudios y experiencia de acuerdo al manual de Funciones, vigente en la Entidad Mediante Resolucion N° 4171 de 2023.  Despues se procede a validar los Titulos a las Entidades educativas, confirmando y verificando la informacion relacionada en el formato.  En el cuatrimestre II del año 2024 de los doce (12) servidores a los que se le realizaron la validacion de titulo  se recibieron nueve (9) respuestas por parte de las instituciones educativas que corresponde a 75% .</t>
  </si>
  <si>
    <t>Certificación expedida por los Registradores Distritales o Delegados Departamentales que evidencie la cantidad de títulos solicitados a las instituciones educativas para verificación de su idoneidad durante el periodo. PQRSD a sercretarias de educacion y/o Ministerio de Educacion ante no respuesta de la Institucion Educativas (en el evento que ocurra). Pqrsd</t>
  </si>
  <si>
    <t>Con la aplicación de  los controles (análisis de estudio de requisitos y la verificación de los títulos), se tiene la certeza del cumplimiento del 100% de los requisitos exigidos para ocupar los cargos realmente se cumplan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</si>
</sst>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1"/>
      <name val="Arial"/>
      <family val="2"/>
    </font>
    <font>
      <b/>
      <sz val="18"/>
      <color theme="1"/>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sz val="24"/>
      <color theme="1"/>
      <name val="Arial Narrow"/>
      <family val="2"/>
    </font>
    <font>
      <b/>
      <sz val="24"/>
      <color theme="1"/>
      <name val="Arial Narrow"/>
      <family val="2"/>
    </font>
    <font>
      <b/>
      <sz val="11"/>
      <color rgb="FF3333FF"/>
      <name val="Calibri"/>
      <family val="2"/>
      <scheme val="minor"/>
    </font>
    <font>
      <sz val="22"/>
      <color theme="1"/>
      <name val="Arial"/>
      <family val="2"/>
    </font>
    <font>
      <sz val="16"/>
      <color theme="1"/>
      <name val="Calibri"/>
      <family val="2"/>
      <scheme val="minor"/>
    </font>
    <font>
      <b/>
      <sz val="11"/>
      <color rgb="FFFF0000"/>
      <name val="Calibri"/>
      <family val="2"/>
      <scheme val="minor"/>
    </font>
    <font>
      <sz val="48"/>
      <color theme="8" tint="-0.499984740745262"/>
      <name val="Arial Narrow"/>
      <family val="2"/>
    </font>
    <font>
      <sz val="12"/>
      <color theme="10"/>
      <name val="Calibri"/>
      <family val="2"/>
      <scheme val="minor"/>
    </font>
    <font>
      <b/>
      <sz val="24"/>
      <color rgb="FF548235"/>
      <name val="Arial Narrow"/>
      <family val="2"/>
    </font>
    <font>
      <b/>
      <sz val="12"/>
      <color rgb="FF000000"/>
      <name val="Arial Narrow"/>
      <family val="2"/>
    </font>
    <font>
      <b/>
      <sz val="24"/>
      <color rgb="FF000000"/>
      <name val="Arial Narrow"/>
      <family val="2"/>
    </font>
    <font>
      <sz val="12"/>
      <color rgb="FF000000"/>
      <name val="Arial Narrow"/>
      <family val="2"/>
    </font>
    <font>
      <b/>
      <sz val="16"/>
      <name val="Arial Narrow"/>
      <family val="2"/>
    </font>
    <font>
      <b/>
      <sz val="24"/>
      <color rgb="FF548235"/>
      <name val="Arial Narrow"/>
      <family val="2"/>
    </font>
    <font>
      <b/>
      <sz val="20"/>
      <name val="Arial Narrow"/>
      <family val="2"/>
    </font>
    <font>
      <sz val="16"/>
      <color theme="1"/>
      <name val="Arial Narrow"/>
      <family val="2"/>
    </font>
    <font>
      <b/>
      <sz val="18"/>
      <color theme="1"/>
      <name val="Arial Narrow"/>
      <family val="2"/>
    </font>
  </fonts>
  <fills count="16">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282">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6" fillId="0" borderId="0" xfId="0" applyFont="1" applyProtection="1">
      <protection hidden="1"/>
    </xf>
    <xf numFmtId="0" fontId="0" fillId="8" borderId="3" xfId="0" applyFill="1" applyBorder="1" applyAlignment="1">
      <alignment horizontal="center" vertical="center" wrapText="1"/>
    </xf>
    <xf numFmtId="0" fontId="0" fillId="6" borderId="0" xfId="0" applyFill="1" applyAlignment="1">
      <alignment wrapText="1"/>
    </xf>
    <xf numFmtId="0" fontId="30" fillId="6" borderId="0" xfId="0" applyFont="1" applyFill="1" applyAlignment="1">
      <alignment wrapText="1"/>
    </xf>
    <xf numFmtId="0" fontId="21" fillId="0" borderId="33" xfId="0" applyFont="1" applyBorder="1" applyAlignment="1">
      <alignment horizontal="center"/>
    </xf>
    <xf numFmtId="0" fontId="21" fillId="0" borderId="33" xfId="0" applyFont="1" applyBorder="1" applyAlignment="1">
      <alignment horizontal="center" vertical="center"/>
    </xf>
    <xf numFmtId="0" fontId="21" fillId="0" borderId="34" xfId="0" applyFont="1" applyBorder="1" applyAlignment="1">
      <alignment horizontal="center"/>
    </xf>
    <xf numFmtId="0" fontId="16" fillId="0" borderId="31" xfId="0" applyFont="1" applyBorder="1" applyAlignment="1" applyProtection="1">
      <alignment horizontal="center" vertical="center" wrapText="1"/>
      <protection hidden="1"/>
    </xf>
    <xf numFmtId="0" fontId="34" fillId="0" borderId="23" xfId="0" applyFont="1" applyBorder="1" applyAlignment="1">
      <alignment vertical="center"/>
    </xf>
    <xf numFmtId="0" fontId="35" fillId="0" borderId="0" xfId="0" applyFont="1" applyProtection="1">
      <protection hidden="1"/>
    </xf>
    <xf numFmtId="0" fontId="37" fillId="0" borderId="3" xfId="0" applyFont="1" applyBorder="1" applyProtection="1">
      <protection hidden="1"/>
    </xf>
    <xf numFmtId="0" fontId="37" fillId="0" borderId="5" xfId="0" applyFont="1" applyBorder="1" applyProtection="1">
      <protection hidden="1"/>
    </xf>
    <xf numFmtId="0" fontId="37" fillId="0" borderId="5" xfId="0" applyFont="1" applyBorder="1" applyAlignment="1" applyProtection="1">
      <alignment wrapText="1"/>
      <protection hidden="1"/>
    </xf>
    <xf numFmtId="0" fontId="37"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6" fillId="0" borderId="38"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37" fillId="0" borderId="0" xfId="0" applyFont="1" applyProtection="1">
      <protection hidden="1"/>
    </xf>
    <xf numFmtId="14" fontId="2" fillId="0" borderId="0" xfId="0" applyNumberFormat="1" applyFont="1" applyAlignment="1" applyProtection="1">
      <alignment horizontal="left"/>
      <protection hidden="1"/>
    </xf>
    <xf numFmtId="0" fontId="0" fillId="0" borderId="3" xfId="0" applyBorder="1"/>
    <xf numFmtId="0" fontId="34" fillId="0" borderId="5" xfId="0" applyFont="1" applyBorder="1" applyAlignment="1">
      <alignment vertical="center"/>
    </xf>
    <xf numFmtId="0" fontId="30"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2" fontId="16" fillId="0" borderId="31" xfId="0" applyNumberFormat="1" applyFont="1" applyBorder="1" applyAlignment="1" applyProtection="1">
      <alignment horizontal="center" vertical="center" wrapText="1"/>
      <protection hidden="1"/>
    </xf>
    <xf numFmtId="0" fontId="37" fillId="0" borderId="0" xfId="0" applyFont="1" applyAlignment="1" applyProtection="1">
      <alignment horizontal="center" vertical="center"/>
      <protection hidden="1"/>
    </xf>
    <xf numFmtId="2" fontId="16" fillId="0" borderId="5" xfId="0" applyNumberFormat="1" applyFont="1" applyBorder="1" applyAlignment="1" applyProtection="1">
      <alignment horizontal="center" vertical="center" wrapText="1"/>
      <protection hidden="1"/>
    </xf>
    <xf numFmtId="2" fontId="16" fillId="0" borderId="38" xfId="0" applyNumberFormat="1" applyFont="1" applyBorder="1" applyAlignment="1" applyProtection="1">
      <alignment horizontal="center" vertical="center" wrapText="1"/>
      <protection hidden="1"/>
    </xf>
    <xf numFmtId="2" fontId="16" fillId="0" borderId="0" xfId="0" applyNumberFormat="1" applyFont="1" applyAlignment="1" applyProtection="1">
      <alignment horizontal="center" vertical="center" wrapText="1"/>
      <protection hidden="1"/>
    </xf>
    <xf numFmtId="0" fontId="37" fillId="0" borderId="5" xfId="0" applyFont="1" applyBorder="1" applyAlignment="1" applyProtection="1">
      <alignment vertical="center" wrapText="1"/>
      <protection hidden="1"/>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0" fontId="0" fillId="9" borderId="5" xfId="0" applyFill="1" applyBorder="1" applyAlignment="1">
      <alignment horizontal="center"/>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1" fillId="0" borderId="1"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1" fillId="0" borderId="2" xfId="0" applyFont="1" applyBorder="1" applyAlignment="1" applyProtection="1">
      <alignment horizontal="center" vertical="center"/>
      <protection hidden="1"/>
    </xf>
    <xf numFmtId="0" fontId="31" fillId="0" borderId="3" xfId="0" applyFont="1" applyBorder="1" applyAlignment="1" applyProtection="1">
      <alignment horizontal="center" vertical="center"/>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43" fillId="0" borderId="2" xfId="0" applyFont="1" applyBorder="1" applyAlignment="1" applyProtection="1">
      <alignment horizontal="center" vertical="center"/>
      <protection hidden="1"/>
    </xf>
    <xf numFmtId="0" fontId="43" fillId="0" borderId="4" xfId="0" applyFont="1" applyBorder="1" applyAlignment="1" applyProtection="1">
      <alignment horizontal="center" vertical="center"/>
      <protection hidden="1"/>
    </xf>
    <xf numFmtId="0" fontId="43" fillId="0" borderId="3"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0" fillId="0" borderId="0" xfId="0" applyProtection="1">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5" fillId="0" borderId="0" xfId="0" applyFont="1" applyAlignment="1" applyProtection="1">
      <alignment horizontal="right" vertical="top"/>
      <protection hidden="1"/>
    </xf>
    <xf numFmtId="0" fontId="25" fillId="0" borderId="0" xfId="0" applyFont="1" applyAlignment="1" applyProtection="1">
      <alignment horizontal="right" vertical="top"/>
      <protection hidden="1"/>
    </xf>
    <xf numFmtId="0" fontId="44" fillId="11" borderId="5" xfId="0" applyFont="1" applyFill="1" applyBorder="1" applyAlignment="1" applyProtection="1">
      <alignment horizontal="center" vertical="center" wrapText="1"/>
      <protection hidden="1"/>
    </xf>
    <xf numFmtId="0" fontId="44" fillId="11" borderId="2" xfId="0" applyFont="1" applyFill="1" applyBorder="1" applyAlignment="1" applyProtection="1">
      <alignment horizontal="center" vertical="center" wrapText="1"/>
      <protection hidden="1"/>
    </xf>
    <xf numFmtId="0" fontId="45" fillId="12" borderId="5" xfId="0" applyFont="1" applyFill="1" applyBorder="1" applyAlignment="1" applyProtection="1">
      <alignment horizontal="center" vertical="center" wrapText="1"/>
      <protection hidden="1"/>
    </xf>
    <xf numFmtId="0" fontId="46" fillId="11" borderId="5" xfId="0" applyFont="1" applyFill="1" applyBorder="1" applyAlignment="1" applyProtection="1">
      <alignment horizontal="center" vertical="center" wrapText="1"/>
      <protection hidden="1"/>
    </xf>
    <xf numFmtId="0" fontId="46" fillId="11" borderId="2" xfId="0" applyFont="1" applyFill="1" applyBorder="1" applyAlignment="1" applyProtection="1">
      <alignment horizontal="center" vertical="center" wrapText="1"/>
      <protection hidden="1"/>
    </xf>
    <xf numFmtId="0" fontId="28"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47" fillId="13" borderId="5" xfId="0" applyFont="1" applyFill="1" applyBorder="1" applyAlignment="1" applyProtection="1">
      <alignment horizontal="center" vertical="center" wrapText="1"/>
      <protection hidden="1"/>
    </xf>
    <xf numFmtId="0" fontId="47" fillId="13" borderId="2" xfId="0" applyFont="1" applyFill="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48" fillId="13" borderId="9" xfId="0" applyFont="1" applyFill="1" applyBorder="1" applyAlignment="1" applyProtection="1">
      <alignment horizontal="center" vertical="center" wrapText="1"/>
      <protection hidden="1"/>
    </xf>
    <xf numFmtId="0" fontId="49" fillId="14" borderId="9"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1" fontId="36" fillId="0" borderId="40" xfId="0" applyNumberFormat="1" applyFont="1" applyBorder="1" applyAlignment="1" applyProtection="1">
      <alignment horizontal="center" vertical="center" wrapText="1"/>
      <protection hidden="1"/>
    </xf>
    <xf numFmtId="1" fontId="50" fillId="0" borderId="24" xfId="0" applyNumberFormat="1" applyFont="1" applyBorder="1" applyAlignment="1" applyProtection="1">
      <alignment horizontal="center" vertical="center" wrapText="1"/>
      <protection hidden="1"/>
    </xf>
    <xf numFmtId="0" fontId="51" fillId="0" borderId="24" xfId="0" applyFont="1" applyBorder="1" applyAlignment="1" applyProtection="1">
      <alignment horizontal="center" vertical="center" wrapText="1"/>
      <protection hidden="1"/>
    </xf>
    <xf numFmtId="0" fontId="52" fillId="0" borderId="31" xfId="0" applyFont="1" applyBorder="1" applyAlignment="1" applyProtection="1">
      <alignment horizontal="center" vertical="center" wrapText="1"/>
      <protection hidden="1"/>
    </xf>
    <xf numFmtId="1" fontId="50" fillId="0" borderId="31" xfId="0" applyNumberFormat="1" applyFont="1" applyBorder="1" applyAlignment="1" applyProtection="1">
      <alignment vertical="center" wrapText="1"/>
      <protection hidden="1"/>
    </xf>
    <xf numFmtId="1" fontId="50" fillId="0" borderId="41" xfId="0" applyNumberFormat="1" applyFont="1" applyBorder="1" applyAlignment="1" applyProtection="1">
      <alignment horizontal="center" vertical="center" wrapText="1"/>
      <protection hidden="1"/>
    </xf>
    <xf numFmtId="0" fontId="17" fillId="0" borderId="37" xfId="0" applyFont="1" applyBorder="1" applyAlignment="1" applyProtection="1">
      <alignment horizontal="left" vertical="top" wrapText="1"/>
      <protection hidden="1"/>
    </xf>
    <xf numFmtId="1" fontId="36" fillId="0" borderId="39" xfId="0" applyNumberFormat="1" applyFont="1" applyBorder="1" applyAlignment="1" applyProtection="1">
      <alignment horizontal="center" vertical="center" wrapText="1"/>
      <protection hidden="1"/>
    </xf>
    <xf numFmtId="1" fontId="50" fillId="0" borderId="13" xfId="0" applyNumberFormat="1" applyFont="1" applyBorder="1" applyAlignment="1" applyProtection="1">
      <alignment horizontal="center" vertical="center" wrapText="1"/>
      <protection hidden="1"/>
    </xf>
    <xf numFmtId="0" fontId="51" fillId="0" borderId="13" xfId="0" applyFont="1" applyBorder="1" applyAlignment="1" applyProtection="1">
      <alignment horizontal="center" vertical="center" wrapText="1"/>
      <protection hidden="1"/>
    </xf>
    <xf numFmtId="0" fontId="52" fillId="0" borderId="11" xfId="0" applyFont="1" applyBorder="1" applyAlignment="1" applyProtection="1">
      <alignment horizontal="center" vertical="center" wrapText="1"/>
      <protection hidden="1"/>
    </xf>
    <xf numFmtId="1" fontId="50" fillId="0" borderId="11" xfId="0" applyNumberFormat="1" applyFont="1" applyBorder="1" applyAlignment="1" applyProtection="1">
      <alignment vertical="center" wrapText="1"/>
      <protection hidden="1"/>
    </xf>
    <xf numFmtId="1" fontId="50" fillId="0" borderId="12" xfId="0" applyNumberFormat="1" applyFont="1" applyBorder="1" applyAlignment="1" applyProtection="1">
      <alignment horizontal="center" vertical="center" wrapText="1"/>
      <protection hidden="1"/>
    </xf>
    <xf numFmtId="0" fontId="17" fillId="0" borderId="33" xfId="0" applyFont="1" applyBorder="1" applyAlignment="1" applyProtection="1">
      <alignment horizontal="left" vertical="top" wrapText="1"/>
      <protection hidden="1"/>
    </xf>
    <xf numFmtId="0" fontId="16" fillId="0" borderId="33" xfId="0" applyFont="1" applyBorder="1" applyAlignment="1" applyProtection="1">
      <alignment horizontal="left" vertical="top" wrapText="1"/>
      <protection hidden="1"/>
    </xf>
    <xf numFmtId="1" fontId="50" fillId="0" borderId="12" xfId="0" applyNumberFormat="1" applyFont="1" applyBorder="1" applyAlignment="1" applyProtection="1">
      <alignment vertical="center" wrapText="1"/>
      <protection hidden="1"/>
    </xf>
    <xf numFmtId="1" fontId="36" fillId="0" borderId="35" xfId="0" applyNumberFormat="1" applyFont="1" applyBorder="1" applyAlignment="1" applyProtection="1">
      <alignment horizontal="center" vertical="center" wrapText="1"/>
      <protection hidden="1"/>
    </xf>
    <xf numFmtId="1" fontId="50" fillId="0" borderId="32" xfId="0" applyNumberFormat="1" applyFont="1" applyBorder="1" applyAlignment="1" applyProtection="1">
      <alignment horizontal="center" vertical="center" wrapText="1"/>
      <protection hidden="1"/>
    </xf>
    <xf numFmtId="0" fontId="51" fillId="0" borderId="32" xfId="0" applyFont="1" applyBorder="1" applyAlignment="1" applyProtection="1">
      <alignment horizontal="center" vertical="center" wrapText="1"/>
      <protection hidden="1"/>
    </xf>
    <xf numFmtId="0" fontId="52" fillId="0" borderId="32" xfId="0" applyFont="1" applyBorder="1" applyAlignment="1" applyProtection="1">
      <alignment horizontal="center" vertical="center" wrapText="1"/>
      <protection hidden="1"/>
    </xf>
    <xf numFmtId="1" fontId="50" fillId="0" borderId="32" xfId="0" applyNumberFormat="1" applyFont="1" applyBorder="1" applyAlignment="1" applyProtection="1">
      <alignment vertical="center" wrapText="1"/>
      <protection hidden="1"/>
    </xf>
    <xf numFmtId="1" fontId="50" fillId="0" borderId="42" xfId="0" applyNumberFormat="1" applyFont="1" applyBorder="1" applyAlignment="1" applyProtection="1">
      <alignment vertical="center" wrapText="1"/>
      <protection hidden="1"/>
    </xf>
    <xf numFmtId="0" fontId="16" fillId="0" borderId="34" xfId="0" applyFont="1" applyBorder="1" applyAlignment="1" applyProtection="1">
      <alignment horizontal="left" vertical="top" wrapText="1"/>
      <protection hidden="1"/>
    </xf>
    <xf numFmtId="0" fontId="2" fillId="0" borderId="0" xfId="0" applyFont="1" applyAlignment="1" applyProtection="1">
      <alignment vertical="center"/>
      <protection hidden="1"/>
    </xf>
    <xf numFmtId="1" fontId="18"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vertical="center" wrapText="1"/>
      <protection hidden="1"/>
    </xf>
    <xf numFmtId="0" fontId="16" fillId="0" borderId="0" xfId="0" applyFont="1" applyAlignment="1" applyProtection="1">
      <alignment horizontal="left" vertical="top" wrapText="1"/>
      <protection hidden="1"/>
    </xf>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41" fillId="6" borderId="0" xfId="0" applyFont="1" applyFill="1" applyAlignment="1" applyProtection="1">
      <alignment vertical="center"/>
      <protection hidden="1"/>
    </xf>
    <xf numFmtId="1" fontId="27" fillId="6" borderId="15" xfId="0" applyNumberFormat="1" applyFont="1" applyFill="1" applyBorder="1" applyAlignment="1" applyProtection="1">
      <alignment horizontal="center" vertical="center" wrapText="1"/>
      <protection hidden="1"/>
    </xf>
    <xf numFmtId="1" fontId="27" fillId="6" borderId="16" xfId="0" applyNumberFormat="1" applyFont="1" applyFill="1" applyBorder="1" applyAlignment="1" applyProtection="1">
      <alignment horizontal="center" vertical="center" wrapText="1"/>
      <protection hidden="1"/>
    </xf>
    <xf numFmtId="1" fontId="27" fillId="6" borderId="17" xfId="0" applyNumberFormat="1" applyFont="1" applyFill="1" applyBorder="1" applyAlignment="1" applyProtection="1">
      <alignment horizontal="center" vertical="center" wrapText="1"/>
      <protection hidden="1"/>
    </xf>
    <xf numFmtId="0" fontId="28"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1" fontId="27" fillId="6" borderId="18" xfId="0" applyNumberFormat="1" applyFont="1" applyFill="1" applyBorder="1" applyAlignment="1" applyProtection="1">
      <alignment horizontal="center" vertical="center" wrapText="1"/>
      <protection hidden="1"/>
    </xf>
    <xf numFmtId="1" fontId="27" fillId="6" borderId="0" xfId="0" applyNumberFormat="1" applyFont="1" applyFill="1" applyAlignment="1" applyProtection="1">
      <alignment horizontal="center" vertical="center" wrapText="1"/>
      <protection hidden="1"/>
    </xf>
    <xf numFmtId="1" fontId="27" fillId="6" borderId="19" xfId="0" applyNumberFormat="1" applyFont="1" applyFill="1" applyBorder="1" applyAlignment="1" applyProtection="1">
      <alignment horizontal="center" vertical="center" wrapText="1"/>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29" fillId="6" borderId="25" xfId="0" applyFont="1" applyFill="1" applyBorder="1" applyAlignment="1" applyProtection="1">
      <alignment horizontal="center" vertical="center"/>
      <protection hidden="1"/>
    </xf>
    <xf numFmtId="0" fontId="29" fillId="6" borderId="26" xfId="0" applyFont="1" applyFill="1" applyBorder="1" applyAlignment="1" applyProtection="1">
      <alignment horizontal="center" vertical="center"/>
      <protection hidden="1"/>
    </xf>
    <xf numFmtId="0" fontId="29" fillId="6" borderId="27" xfId="0" applyFont="1" applyFill="1" applyBorder="1" applyAlignment="1" applyProtection="1">
      <alignment horizontal="center" vertical="center"/>
      <protection hidden="1"/>
    </xf>
    <xf numFmtId="0" fontId="29" fillId="6" borderId="28" xfId="0" applyFont="1" applyFill="1" applyBorder="1" applyAlignment="1" applyProtection="1">
      <alignment horizontal="center" vertical="center"/>
      <protection hidden="1"/>
    </xf>
    <xf numFmtId="0" fontId="29" fillId="6" borderId="29" xfId="0" applyFont="1" applyFill="1" applyBorder="1" applyAlignment="1" applyProtection="1">
      <alignment horizontal="center" vertical="center"/>
      <protection hidden="1"/>
    </xf>
    <xf numFmtId="0" fontId="29" fillId="6" borderId="30" xfId="0" applyFont="1" applyFill="1" applyBorder="1" applyAlignment="1" applyProtection="1">
      <alignment horizontal="center" vertical="center"/>
      <protection hidden="1"/>
    </xf>
    <xf numFmtId="1" fontId="27" fillId="6" borderId="20" xfId="0" applyNumberFormat="1" applyFont="1" applyFill="1" applyBorder="1" applyAlignment="1" applyProtection="1">
      <alignment horizontal="center" vertical="center" wrapText="1"/>
      <protection hidden="1"/>
    </xf>
    <xf numFmtId="1" fontId="27" fillId="6" borderId="21" xfId="0" applyNumberFormat="1" applyFont="1" applyFill="1" applyBorder="1" applyAlignment="1" applyProtection="1">
      <alignment horizontal="center" vertical="center" wrapText="1"/>
      <protection hidden="1"/>
    </xf>
    <xf numFmtId="1" fontId="27" fillId="6" borderId="22" xfId="0" applyNumberFormat="1" applyFont="1" applyFill="1" applyBorder="1" applyAlignment="1" applyProtection="1">
      <alignment horizontal="center" vertical="center" wrapText="1"/>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1" fillId="0" borderId="0" xfId="0" applyFont="1" applyAlignment="1" applyProtection="1">
      <alignment horizontal="center" vertical="center" wrapText="1"/>
      <protection hidden="1"/>
    </xf>
    <xf numFmtId="0" fontId="54" fillId="0" borderId="0" xfId="0" applyFont="1" applyProtection="1">
      <protection hidden="1"/>
    </xf>
    <xf numFmtId="0" fontId="54" fillId="0" borderId="0" xfId="0" applyFont="1" applyAlignment="1" applyProtection="1">
      <alignment horizontal="center"/>
      <protection hidden="1"/>
    </xf>
    <xf numFmtId="0" fontId="55" fillId="0" borderId="0" xfId="0" applyFont="1" applyProtection="1">
      <protection hidden="1"/>
    </xf>
    <xf numFmtId="0" fontId="56" fillId="0" borderId="0" xfId="0" applyFont="1" applyProtection="1">
      <protection hidden="1"/>
    </xf>
    <xf numFmtId="0" fontId="23" fillId="0" borderId="5" xfId="0" applyFont="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57" fillId="12" borderId="5" xfId="0" applyFont="1" applyFill="1" applyBorder="1" applyAlignment="1" applyProtection="1">
      <alignment horizontal="center" vertical="center" wrapText="1"/>
      <protection hidden="1"/>
    </xf>
    <xf numFmtId="0" fontId="48" fillId="13" borderId="5" xfId="0" applyFont="1" applyFill="1" applyBorder="1" applyAlignment="1" applyProtection="1">
      <alignment horizontal="center" vertical="center" wrapText="1"/>
      <protection hidden="1"/>
    </xf>
    <xf numFmtId="0" fontId="49" fillId="14" borderId="5" xfId="0" applyFont="1" applyFill="1" applyBorder="1" applyAlignment="1" applyProtection="1">
      <alignment horizontal="center" vertical="center" wrapText="1"/>
      <protection hidden="1"/>
    </xf>
    <xf numFmtId="1" fontId="36" fillId="0" borderId="13" xfId="0" applyNumberFormat="1" applyFont="1" applyBorder="1" applyAlignment="1" applyProtection="1">
      <alignment horizontal="center" vertical="center" wrapText="1"/>
      <protection hidden="1"/>
    </xf>
    <xf numFmtId="0" fontId="52" fillId="0" borderId="13" xfId="0" applyFont="1" applyBorder="1" applyAlignment="1" applyProtection="1">
      <alignment horizontal="center" vertical="center" wrapText="1"/>
      <protection hidden="1"/>
    </xf>
    <xf numFmtId="0" fontId="58" fillId="0" borderId="5" xfId="2" applyFont="1" applyBorder="1" applyAlignment="1" applyProtection="1">
      <alignment horizontal="center" vertical="center" wrapText="1"/>
      <protection hidden="1"/>
    </xf>
    <xf numFmtId="0" fontId="17" fillId="0" borderId="5" xfId="0" applyFont="1" applyBorder="1" applyAlignment="1" applyProtection="1">
      <alignment horizontal="left" vertical="top" wrapText="1"/>
      <protection hidden="1"/>
    </xf>
    <xf numFmtId="0" fontId="16" fillId="0" borderId="5" xfId="0" applyFont="1" applyBorder="1" applyAlignment="1" applyProtection="1">
      <alignment horizontal="left" vertical="top" wrapText="1"/>
      <protection hidden="1"/>
    </xf>
    <xf numFmtId="1" fontId="36" fillId="0" borderId="32" xfId="0" applyNumberFormat="1" applyFont="1" applyBorder="1" applyAlignment="1" applyProtection="1">
      <alignment horizontal="center" vertical="center" wrapText="1"/>
      <protection hidden="1"/>
    </xf>
    <xf numFmtId="0" fontId="52" fillId="0" borderId="32" xfId="0" applyFont="1" applyBorder="1" applyAlignment="1" applyProtection="1">
      <alignment horizontal="center" vertical="center" wrapText="1"/>
      <protection hidden="1"/>
    </xf>
    <xf numFmtId="0" fontId="16" fillId="0" borderId="38" xfId="0" applyFont="1" applyBorder="1" applyAlignment="1" applyProtection="1">
      <alignment horizontal="left" vertical="top" wrapText="1"/>
      <protection hidden="1"/>
    </xf>
    <xf numFmtId="0" fontId="11" fillId="0" borderId="0" xfId="0" applyFont="1" applyAlignment="1" applyProtection="1">
      <alignment vertical="center"/>
      <protection hidden="1"/>
    </xf>
    <xf numFmtId="0" fontId="11" fillId="6" borderId="0" xfId="0" applyFont="1" applyFill="1" applyAlignment="1" applyProtection="1">
      <alignment vertical="center"/>
      <protection hidden="1"/>
    </xf>
    <xf numFmtId="0" fontId="36" fillId="0" borderId="13" xfId="0" applyFont="1" applyBorder="1" applyAlignment="1" applyProtection="1">
      <alignment horizontal="center" vertical="center" wrapText="1"/>
      <protection hidden="1"/>
    </xf>
    <xf numFmtId="0" fontId="50" fillId="0" borderId="13" xfId="0" applyFont="1" applyBorder="1" applyAlignment="1" applyProtection="1">
      <alignment horizontal="center" vertical="center" wrapText="1"/>
      <protection hidden="1"/>
    </xf>
    <xf numFmtId="0" fontId="59" fillId="15" borderId="13" xfId="0" applyFont="1" applyFill="1" applyBorder="1" applyAlignment="1" applyProtection="1">
      <alignment horizontal="center" vertical="center" wrapText="1"/>
      <protection hidden="1"/>
    </xf>
    <xf numFmtId="0" fontId="60" fillId="0" borderId="13" xfId="0" applyFont="1" applyBorder="1" applyAlignment="1" applyProtection="1">
      <alignment horizontal="center" vertical="center" wrapText="1"/>
      <protection hidden="1"/>
    </xf>
    <xf numFmtId="0" fontId="61" fillId="0" borderId="14" xfId="0" applyFont="1" applyBorder="1" applyAlignment="1" applyProtection="1">
      <alignment horizontal="center" vertical="center" wrapText="1"/>
      <protection hidden="1"/>
    </xf>
    <xf numFmtId="0" fontId="50" fillId="0" borderId="14" xfId="0" applyFont="1" applyBorder="1" applyAlignment="1" applyProtection="1">
      <alignment horizontal="center" vertical="center" wrapText="1"/>
      <protection hidden="1"/>
    </xf>
    <xf numFmtId="0" fontId="50" fillId="0" borderId="10" xfId="0" applyFont="1" applyBorder="1" applyAlignment="1" applyProtection="1">
      <alignment horizontal="center" vertical="center" wrapText="1"/>
      <protection hidden="1"/>
    </xf>
    <xf numFmtId="0" fontId="36" fillId="0" borderId="36" xfId="0" applyFont="1" applyBorder="1" applyAlignment="1" applyProtection="1">
      <alignment horizontal="center" vertical="center" wrapText="1"/>
      <protection hidden="1"/>
    </xf>
    <xf numFmtId="0" fontId="50" fillId="0" borderId="36" xfId="0" applyFont="1" applyBorder="1" applyAlignment="1" applyProtection="1">
      <alignment horizontal="center" vertical="center" wrapText="1"/>
      <protection hidden="1"/>
    </xf>
    <xf numFmtId="0" fontId="60" fillId="0" borderId="36" xfId="0" applyFont="1" applyBorder="1" applyAlignment="1" applyProtection="1">
      <alignment horizontal="center" vertical="center" wrapText="1"/>
      <protection hidden="1"/>
    </xf>
    <xf numFmtId="0" fontId="60" fillId="0" borderId="9" xfId="0" applyFont="1" applyBorder="1" applyAlignment="1" applyProtection="1">
      <alignment horizontal="center" vertical="center" wrapText="1"/>
      <protection hidden="1"/>
    </xf>
    <xf numFmtId="1" fontId="63" fillId="0" borderId="11" xfId="0" applyNumberFormat="1" applyFont="1" applyBorder="1" applyAlignment="1" applyProtection="1">
      <alignment vertical="center" wrapText="1"/>
      <protection hidden="1"/>
    </xf>
    <xf numFmtId="0" fontId="64" fillId="15" borderId="13" xfId="0" applyFont="1" applyFill="1" applyBorder="1" applyAlignment="1" applyProtection="1">
      <alignment horizontal="center" vertical="center" wrapText="1"/>
      <protection hidden="1"/>
    </xf>
    <xf numFmtId="0" fontId="61" fillId="0" borderId="13" xfId="0" applyFont="1" applyBorder="1" applyAlignment="1" applyProtection="1">
      <alignment horizontal="center" vertical="center" wrapText="1"/>
      <protection hidden="1"/>
    </xf>
    <xf numFmtId="0" fontId="61" fillId="0" borderId="36" xfId="0" applyFont="1" applyBorder="1" applyAlignment="1" applyProtection="1">
      <alignment horizontal="center" vertical="center" wrapText="1"/>
      <protection hidden="1"/>
    </xf>
    <xf numFmtId="1" fontId="65" fillId="0" borderId="12" xfId="0" applyNumberFormat="1" applyFont="1" applyBorder="1" applyAlignment="1" applyProtection="1">
      <alignment vertical="center" wrapText="1"/>
      <protection hidden="1"/>
    </xf>
    <xf numFmtId="1" fontId="36" fillId="0" borderId="9" xfId="0" applyNumberFormat="1" applyFont="1" applyBorder="1" applyAlignment="1" applyProtection="1">
      <alignment horizontal="center" vertical="center" wrapText="1"/>
      <protection hidden="1"/>
    </xf>
    <xf numFmtId="1" fontId="50" fillId="0" borderId="9" xfId="0" applyNumberFormat="1" applyFont="1" applyBorder="1" applyAlignment="1" applyProtection="1">
      <alignment horizontal="center" vertical="center" wrapText="1"/>
      <protection hidden="1"/>
    </xf>
    <xf numFmtId="0" fontId="52" fillId="0" borderId="9" xfId="0" applyFont="1" applyBorder="1" applyAlignment="1" applyProtection="1">
      <alignment horizontal="center" vertical="center" wrapText="1"/>
      <protection hidden="1"/>
    </xf>
    <xf numFmtId="0" fontId="52" fillId="0" borderId="5" xfId="0" applyFont="1" applyBorder="1" applyAlignment="1" applyProtection="1">
      <alignment horizontal="center" vertical="center" wrapText="1"/>
      <protection hidden="1"/>
    </xf>
    <xf numFmtId="1" fontId="50" fillId="0" borderId="5" xfId="0" applyNumberFormat="1" applyFont="1" applyBorder="1" applyAlignment="1" applyProtection="1">
      <alignment vertical="center" wrapText="1"/>
      <protection hidden="1"/>
    </xf>
    <xf numFmtId="0" fontId="42" fillId="0" borderId="5" xfId="0" applyFont="1" applyBorder="1" applyAlignment="1" applyProtection="1">
      <alignment horizontal="center" vertical="center" wrapText="1"/>
      <protection hidden="1"/>
    </xf>
    <xf numFmtId="0" fontId="42" fillId="0" borderId="11" xfId="0" applyFont="1" applyBorder="1" applyAlignment="1" applyProtection="1">
      <alignment horizontal="center" vertical="center" wrapText="1"/>
      <protection hidden="1"/>
    </xf>
    <xf numFmtId="1" fontId="36" fillId="0" borderId="11" xfId="0" applyNumberFormat="1" applyFont="1" applyBorder="1" applyAlignment="1" applyProtection="1">
      <alignment horizontal="center" vertical="center" wrapText="1"/>
      <protection hidden="1"/>
    </xf>
    <xf numFmtId="1" fontId="50" fillId="0" borderId="11" xfId="0" applyNumberFormat="1" applyFont="1" applyBorder="1" applyAlignment="1" applyProtection="1">
      <alignment horizontal="center" vertical="center" wrapText="1"/>
      <protection hidden="1"/>
    </xf>
    <xf numFmtId="0" fontId="52" fillId="0" borderId="11" xfId="0" applyFont="1" applyBorder="1" applyAlignment="1" applyProtection="1">
      <alignment horizontal="center" vertical="center" wrapText="1"/>
      <protection hidden="1"/>
    </xf>
    <xf numFmtId="0" fontId="66" fillId="6" borderId="18" xfId="0" applyFont="1" applyFill="1" applyBorder="1" applyAlignment="1" applyProtection="1">
      <alignment horizontal="center" vertical="center" wrapText="1"/>
      <protection hidden="1"/>
    </xf>
    <xf numFmtId="0" fontId="66" fillId="6" borderId="0" xfId="0" applyFont="1" applyFill="1" applyAlignment="1" applyProtection="1">
      <alignment horizontal="center" vertical="center" wrapText="1"/>
      <protection hidden="1"/>
    </xf>
    <xf numFmtId="0" fontId="66" fillId="6" borderId="19" xfId="0" applyFont="1" applyFill="1" applyBorder="1" applyAlignment="1" applyProtection="1">
      <alignment horizontal="center" vertical="center" wrapText="1"/>
      <protection hidden="1"/>
    </xf>
    <xf numFmtId="0" fontId="67" fillId="0" borderId="13" xfId="0" applyFont="1" applyBorder="1" applyAlignment="1" applyProtection="1">
      <alignment horizontal="center" vertical="center" wrapText="1"/>
      <protection hidden="1"/>
    </xf>
    <xf numFmtId="1" fontId="18" fillId="0" borderId="31" xfId="0" applyNumberFormat="1"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67" fillId="0" borderId="32" xfId="0"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558">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9.jpeg"/><Relationship Id="rId5" Type="http://schemas.openxmlformats.org/officeDocument/2006/relationships/image" Target="../media/image4.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13.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4.jpeg"/><Relationship Id="rId5" Type="http://schemas.openxmlformats.org/officeDocument/2006/relationships/image" Target="../media/image6.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4.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0.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4.jpeg"/><Relationship Id="rId1" Type="http://schemas.openxmlformats.org/officeDocument/2006/relationships/image" Target="../media/image18.jpeg"/><Relationship Id="rId5" Type="http://schemas.openxmlformats.org/officeDocument/2006/relationships/image" Target="../media/image6.jpeg"/><Relationship Id="rId4"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7.jpeg"/><Relationship Id="rId1" Type="http://schemas.openxmlformats.org/officeDocument/2006/relationships/image" Target="../media/image2.jpeg"/><Relationship Id="rId6" Type="http://schemas.openxmlformats.org/officeDocument/2006/relationships/image" Target="../media/image16.jpeg"/><Relationship Id="rId5" Type="http://schemas.openxmlformats.org/officeDocument/2006/relationships/image" Target="../media/image22.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37</xdr:col>
      <xdr:colOff>161349</xdr:colOff>
      <xdr:row>0</xdr:row>
      <xdr:rowOff>262824</xdr:rowOff>
    </xdr:from>
    <xdr:to>
      <xdr:col>37</xdr:col>
      <xdr:colOff>2187574</xdr:colOff>
      <xdr:row>1</xdr:row>
      <xdr:rowOff>582359</xdr:rowOff>
    </xdr:to>
    <xdr:pic>
      <xdr:nvPicPr>
        <xdr:cNvPr id="7" name="Imagen 6" descr="Logo regis 2">
          <a:extLst>
            <a:ext uri="{FF2B5EF4-FFF2-40B4-BE49-F238E27FC236}">
              <a16:creationId xmlns:a16="http://schemas.microsoft.com/office/drawing/2014/main" id="{C7625286-2604-409D-BA2E-4DB10BC7D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59599" y="2628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291306</xdr:colOff>
      <xdr:row>0</xdr:row>
      <xdr:rowOff>0</xdr:rowOff>
    </xdr:from>
    <xdr:to>
      <xdr:col>1</xdr:col>
      <xdr:colOff>1396206</xdr:colOff>
      <xdr:row>1</xdr:row>
      <xdr:rowOff>717788</xdr:rowOff>
    </xdr:to>
    <xdr:pic>
      <xdr:nvPicPr>
        <xdr:cNvPr id="3" name="2 Imagen" descr="Logo regis 2">
          <a:extLst>
            <a:ext uri="{FF2B5EF4-FFF2-40B4-BE49-F238E27FC236}">
              <a16:creationId xmlns:a16="http://schemas.microsoft.com/office/drawing/2014/main" id="{BF96460C-C3D7-4854-ADDE-B27F6D00D8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306" y="0"/>
          <a:ext cx="2609850" cy="1555988"/>
        </a:xfrm>
        <a:prstGeom prst="rect">
          <a:avLst/>
        </a:prstGeom>
        <a:noFill/>
        <a:ln>
          <a:noFill/>
        </a:ln>
      </xdr:spPr>
    </xdr:pic>
    <xdr:clientData/>
  </xdr:twoCellAnchor>
  <xdr:twoCellAnchor editAs="oneCell">
    <xdr:from>
      <xdr:col>0</xdr:col>
      <xdr:colOff>297656</xdr:colOff>
      <xdr:row>0</xdr:row>
      <xdr:rowOff>111918</xdr:rowOff>
    </xdr:from>
    <xdr:to>
      <xdr:col>1</xdr:col>
      <xdr:colOff>1402556</xdr:colOff>
      <xdr:row>1</xdr:row>
      <xdr:rowOff>785256</xdr:rowOff>
    </xdr:to>
    <xdr:pic>
      <xdr:nvPicPr>
        <xdr:cNvPr id="2" name="2 Imagen" descr="Logo regis 2">
          <a:extLst>
            <a:ext uri="{FF2B5EF4-FFF2-40B4-BE49-F238E27FC236}">
              <a16:creationId xmlns:a16="http://schemas.microsoft.com/office/drawing/2014/main" id="{CD217D11-4266-4104-8281-2A5DAC2321C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7656" y="111918"/>
          <a:ext cx="2600325" cy="1511538"/>
        </a:xfrm>
        <a:prstGeom prst="rect">
          <a:avLst/>
        </a:prstGeom>
        <a:noFill/>
        <a:ln>
          <a:noFill/>
        </a:ln>
      </xdr:spPr>
    </xdr:pic>
    <xdr:clientData/>
  </xdr:twoCellAnchor>
  <xdr:twoCellAnchor editAs="oneCell">
    <xdr:from>
      <xdr:col>37</xdr:col>
      <xdr:colOff>595312</xdr:colOff>
      <xdr:row>0</xdr:row>
      <xdr:rowOff>0</xdr:rowOff>
    </xdr:from>
    <xdr:to>
      <xdr:col>38</xdr:col>
      <xdr:colOff>1466850</xdr:colOff>
      <xdr:row>1</xdr:row>
      <xdr:rowOff>668575</xdr:rowOff>
    </xdr:to>
    <xdr:pic>
      <xdr:nvPicPr>
        <xdr:cNvPr id="4" name="2 Imagen" descr="Logo regis 2">
          <a:extLst>
            <a:ext uri="{FF2B5EF4-FFF2-40B4-BE49-F238E27FC236}">
              <a16:creationId xmlns:a16="http://schemas.microsoft.com/office/drawing/2014/main" id="{1C2E10F2-4630-4E6B-85A3-99E51271C34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144362" y="0"/>
          <a:ext cx="2900363" cy="1506775"/>
        </a:xfrm>
        <a:prstGeom prst="rect">
          <a:avLst/>
        </a:prstGeom>
        <a:noFill/>
        <a:ln>
          <a:noFill/>
        </a:ln>
      </xdr:spPr>
    </xdr:pic>
    <xdr:clientData/>
  </xdr:twoCellAnchor>
  <xdr:twoCellAnchor editAs="oneCell">
    <xdr:from>
      <xdr:col>0</xdr:col>
      <xdr:colOff>297656</xdr:colOff>
      <xdr:row>0</xdr:row>
      <xdr:rowOff>111918</xdr:rowOff>
    </xdr:from>
    <xdr:to>
      <xdr:col>1</xdr:col>
      <xdr:colOff>1402556</xdr:colOff>
      <xdr:row>1</xdr:row>
      <xdr:rowOff>785256</xdr:rowOff>
    </xdr:to>
    <xdr:pic>
      <xdr:nvPicPr>
        <xdr:cNvPr id="5" name="2 Imagen" descr="Logo regis 2">
          <a:extLst>
            <a:ext uri="{FF2B5EF4-FFF2-40B4-BE49-F238E27FC236}">
              <a16:creationId xmlns:a16="http://schemas.microsoft.com/office/drawing/2014/main" id="{322EC763-38E2-4C2D-8978-392A9A2F787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7656" y="111918"/>
          <a:ext cx="2600325" cy="1511538"/>
        </a:xfrm>
        <a:prstGeom prst="rect">
          <a:avLst/>
        </a:prstGeom>
        <a:noFill/>
        <a:ln>
          <a:noFill/>
        </a:ln>
      </xdr:spPr>
    </xdr:pic>
    <xdr:clientData/>
  </xdr:twoCellAnchor>
  <xdr:twoCellAnchor editAs="oneCell">
    <xdr:from>
      <xdr:col>37</xdr:col>
      <xdr:colOff>595312</xdr:colOff>
      <xdr:row>0</xdr:row>
      <xdr:rowOff>0</xdr:rowOff>
    </xdr:from>
    <xdr:to>
      <xdr:col>38</xdr:col>
      <xdr:colOff>1476375</xdr:colOff>
      <xdr:row>1</xdr:row>
      <xdr:rowOff>668575</xdr:rowOff>
    </xdr:to>
    <xdr:pic>
      <xdr:nvPicPr>
        <xdr:cNvPr id="6" name="2 Imagen" descr="Logo regis 2">
          <a:extLst>
            <a:ext uri="{FF2B5EF4-FFF2-40B4-BE49-F238E27FC236}">
              <a16:creationId xmlns:a16="http://schemas.microsoft.com/office/drawing/2014/main" id="{41EF2DEE-3785-4AFA-B51D-6190A49C3804}"/>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14436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66099</xdr:colOff>
      <xdr:row>0</xdr:row>
      <xdr:rowOff>199324</xdr:rowOff>
    </xdr:from>
    <xdr:to>
      <xdr:col>37</xdr:col>
      <xdr:colOff>2092324</xdr:colOff>
      <xdr:row>1</xdr:row>
      <xdr:rowOff>518859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44349" y="1993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F84D7FBB-E851-4F51-AF76-1F9658B714C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E19AED-1836-4D49-81BD-9A88AC5BEE0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41</xdr:col>
      <xdr:colOff>323851</xdr:colOff>
      <xdr:row>1</xdr:row>
      <xdr:rowOff>361951</xdr:rowOff>
    </xdr:to>
    <xdr:pic>
      <xdr:nvPicPr>
        <xdr:cNvPr id="4" name="2 Imagen" descr="Logo regis 2">
          <a:extLst>
            <a:ext uri="{FF2B5EF4-FFF2-40B4-BE49-F238E27FC236}">
              <a16:creationId xmlns:a16="http://schemas.microsoft.com/office/drawing/2014/main" id="{A0F6FD15-9DF1-4368-A922-37978E60077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59301" y="207169"/>
          <a:ext cx="8763000" cy="99298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B3BBEB36-26C9-49B3-84E6-8634A2B76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8EE975CC-A424-429A-90BD-842915BD1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637639E4-EA97-43E4-A6A3-AE0D1ADE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111918</xdr:rowOff>
    </xdr:from>
    <xdr:to>
      <xdr:col>1</xdr:col>
      <xdr:colOff>1593056</xdr:colOff>
      <xdr:row>5</xdr:row>
      <xdr:rowOff>127000</xdr:rowOff>
    </xdr:to>
    <xdr:pic>
      <xdr:nvPicPr>
        <xdr:cNvPr id="6" name="2 Imagen" descr="Logo regis 2">
          <a:extLst>
            <a:ext uri="{FF2B5EF4-FFF2-40B4-BE49-F238E27FC236}">
              <a16:creationId xmlns:a16="http://schemas.microsoft.com/office/drawing/2014/main" id="{057A1E36-7281-43A3-8201-18C70D49181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3088481" cy="2693194"/>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7" name="2 Imagen" descr="Logo regis 2">
          <a:extLst>
            <a:ext uri="{FF2B5EF4-FFF2-40B4-BE49-F238E27FC236}">
              <a16:creationId xmlns:a16="http://schemas.microsoft.com/office/drawing/2014/main" id="{57143BFB-8867-4CA5-B59D-5DB3A0778A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8" name="Imagen 7" descr="Logo regis 2">
          <a:extLst>
            <a:ext uri="{FF2B5EF4-FFF2-40B4-BE49-F238E27FC236}">
              <a16:creationId xmlns:a16="http://schemas.microsoft.com/office/drawing/2014/main" id="{F402217D-4EC0-4D72-A34F-ABC0588264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693538"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9" name="2 Imagen" descr="Logo regis 2">
          <a:extLst>
            <a:ext uri="{FF2B5EF4-FFF2-40B4-BE49-F238E27FC236}">
              <a16:creationId xmlns:a16="http://schemas.microsoft.com/office/drawing/2014/main" id="{1D9E243D-58FB-4C0D-AF97-4B1BCD8DC6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89AA8D92-B3C5-45E1-895A-AF1DBB86E0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3E3DC614-48B1-4B74-B5C7-CA03C7ECC7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3300364D-A41D-4239-95AD-7C4E6A18B5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3" name="2 Imagen" descr="Logo regis 2">
          <a:extLst>
            <a:ext uri="{FF2B5EF4-FFF2-40B4-BE49-F238E27FC236}">
              <a16:creationId xmlns:a16="http://schemas.microsoft.com/office/drawing/2014/main" id="{B4BE9ADC-B061-4296-AA2F-742198ACC2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1546225</xdr:colOff>
      <xdr:row>1</xdr:row>
      <xdr:rowOff>361951</xdr:rowOff>
    </xdr:to>
    <xdr:pic>
      <xdr:nvPicPr>
        <xdr:cNvPr id="14" name="2 Imagen" descr="Logo regis 2">
          <a:extLst>
            <a:ext uri="{FF2B5EF4-FFF2-40B4-BE49-F238E27FC236}">
              <a16:creationId xmlns:a16="http://schemas.microsoft.com/office/drawing/2014/main" id="{9B22CE1E-1DE8-467D-81CE-9799D0579AF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40251" y="207169"/>
          <a:ext cx="2797174" cy="99298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5CEBD1EA-A9BD-45AA-98AF-A2E13BE63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780493</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3" name="Imagen 2" descr="Logo regis 2">
          <a:extLst>
            <a:ext uri="{FF2B5EF4-FFF2-40B4-BE49-F238E27FC236}">
              <a16:creationId xmlns:a16="http://schemas.microsoft.com/office/drawing/2014/main" id="{0E8BAC31-A337-460A-BC62-601631E69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41413"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0FABD66-5719-48A3-BFEF-2F7B4E722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5" name="Imagen 4" descr="Logo regis 2">
          <a:extLst>
            <a:ext uri="{FF2B5EF4-FFF2-40B4-BE49-F238E27FC236}">
              <a16:creationId xmlns:a16="http://schemas.microsoft.com/office/drawing/2014/main" id="{D9F75C81-A76A-4FB4-99C4-153462E111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851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10" name="Imagen 9" descr="Logo regis 2">
          <a:extLst>
            <a:ext uri="{FF2B5EF4-FFF2-40B4-BE49-F238E27FC236}">
              <a16:creationId xmlns:a16="http://schemas.microsoft.com/office/drawing/2014/main" id="{73B29192-5D8D-4B2B-884B-A4A9385219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210F738F-A593-498C-8403-A82EB38F4C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1378403</xdr:colOff>
      <xdr:row>1</xdr:row>
      <xdr:rowOff>361951</xdr:rowOff>
    </xdr:to>
    <xdr:pic>
      <xdr:nvPicPr>
        <xdr:cNvPr id="12" name="2 Imagen" descr="Logo regis 2">
          <a:extLst>
            <a:ext uri="{FF2B5EF4-FFF2-40B4-BE49-F238E27FC236}">
              <a16:creationId xmlns:a16="http://schemas.microsoft.com/office/drawing/2014/main" id="{AEF78444-4A7E-48D8-A4CC-29426A9318B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5959E0E3-7FD9-4583-BCC3-FA9E2E9197B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314BB810-DE47-4FF0-B36E-0EBFACF6540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169EC6DC-9337-4060-B7E8-5147F5373DE9}"/>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34A8B680-5DA7-47B0-8A07-30195E78B43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1304925</xdr:colOff>
      <xdr:row>1</xdr:row>
      <xdr:rowOff>361951</xdr:rowOff>
    </xdr:to>
    <xdr:pic>
      <xdr:nvPicPr>
        <xdr:cNvPr id="25" name="2 Imagen" descr="Logo regis 2">
          <a:extLst>
            <a:ext uri="{FF2B5EF4-FFF2-40B4-BE49-F238E27FC236}">
              <a16:creationId xmlns:a16="http://schemas.microsoft.com/office/drawing/2014/main" id="{90D0E317-EA35-4E3B-8D77-2F97D1426C5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96A9FA0E-F0DA-454C-A685-592AE88BE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0253422-6ECE-410B-BC2F-5C216E338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5557CA7-B034-4663-8584-419766670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844D91DB-9860-45DC-B63D-7123252BC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75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EB1CA661-B3AC-433B-A262-8F66C6A1A5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0957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1838325</xdr:colOff>
      <xdr:row>35</xdr:row>
      <xdr:rowOff>76200</xdr:rowOff>
    </xdr:from>
    <xdr:to>
      <xdr:col>45</xdr:col>
      <xdr:colOff>1333499</xdr:colOff>
      <xdr:row>39</xdr:row>
      <xdr:rowOff>38100</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5"/>
        <a:stretch>
          <a:fillRect/>
        </a:stretch>
      </xdr:blipFill>
      <xdr:spPr>
        <a:xfrm>
          <a:off x="67513200" y="35652075"/>
          <a:ext cx="5610225" cy="1514475"/>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EEA0CCE0-E963-43BE-AF02-DDDDA3DEC6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766083</xdr:colOff>
      <xdr:row>1</xdr:row>
      <xdr:rowOff>489857</xdr:rowOff>
    </xdr:to>
    <xdr:pic>
      <xdr:nvPicPr>
        <xdr:cNvPr id="10" name="2 Imagen" descr="Logo regis 2">
          <a:extLst>
            <a:ext uri="{FF2B5EF4-FFF2-40B4-BE49-F238E27FC236}">
              <a16:creationId xmlns:a16="http://schemas.microsoft.com/office/drawing/2014/main" id="{1F1B4B07-2437-4ECD-9C9B-77E5E04D69F2}"/>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25976" y="207169"/>
          <a:ext cx="2032906" cy="11208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107621</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787978</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0DE89796-5CE3-4925-831C-01F237EEAD7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557894</xdr:colOff>
      <xdr:row>0</xdr:row>
      <xdr:rowOff>247990</xdr:rowOff>
    </xdr:from>
    <xdr:to>
      <xdr:col>38</xdr:col>
      <xdr:colOff>1881868</xdr:colOff>
      <xdr:row>1</xdr:row>
      <xdr:rowOff>402772</xdr:rowOff>
    </xdr:to>
    <xdr:pic>
      <xdr:nvPicPr>
        <xdr:cNvPr id="9" name="2 Imagen" descr="Logo regis 2">
          <a:extLst>
            <a:ext uri="{FF2B5EF4-FFF2-40B4-BE49-F238E27FC236}">
              <a16:creationId xmlns:a16="http://schemas.microsoft.com/office/drawing/2014/main" id="{F239CB23-A475-4DA7-AF56-8543FD9F7F0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164719" y="247990"/>
          <a:ext cx="3339191" cy="9929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9BD9B89-CD6D-4D02-9D1C-385B5684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E883F884-61E0-48CC-BA39-BCB399025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ABC439E3-AE2C-4D89-A9ED-FD37B77F7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F496536B-DEAF-4F83-83D2-8D54D0472D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3" name="Imagen 12" descr="Logo regis 2">
          <a:extLst>
            <a:ext uri="{FF2B5EF4-FFF2-40B4-BE49-F238E27FC236}">
              <a16:creationId xmlns:a16="http://schemas.microsoft.com/office/drawing/2014/main" id="{85E68E30-F9B2-4BB2-B67F-9BD77B3FB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161585</xdr:colOff>
      <xdr:row>0</xdr:row>
      <xdr:rowOff>588168</xdr:rowOff>
    </xdr:from>
    <xdr:to>
      <xdr:col>1</xdr:col>
      <xdr:colOff>1266485</xdr:colOff>
      <xdr:row>3</xdr:row>
      <xdr:rowOff>128031</xdr:rowOff>
    </xdr:to>
    <xdr:pic>
      <xdr:nvPicPr>
        <xdr:cNvPr id="14" name="2 Imagen" descr="Logo regis 2">
          <a:extLst>
            <a:ext uri="{FF2B5EF4-FFF2-40B4-BE49-F238E27FC236}">
              <a16:creationId xmlns:a16="http://schemas.microsoft.com/office/drawing/2014/main" id="{C25AE1C1-858E-41E9-9BBB-CF069C5649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585" y="588168"/>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1703A55F-94D5-434C-AE54-9AA41D2A0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3" name="2 Imagen" descr="Logo regis 2">
          <a:extLst>
            <a:ext uri="{FF2B5EF4-FFF2-40B4-BE49-F238E27FC236}">
              <a16:creationId xmlns:a16="http://schemas.microsoft.com/office/drawing/2014/main" id="{2476C703-EFEB-45C4-9B1F-0A23A8086C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4" name="2 Imagen" descr="Logo regis 2">
          <a:extLst>
            <a:ext uri="{FF2B5EF4-FFF2-40B4-BE49-F238E27FC236}">
              <a16:creationId xmlns:a16="http://schemas.microsoft.com/office/drawing/2014/main" id="{4DA88C28-0980-4073-A637-D2CCD68230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BEC73BD7-135E-431A-8071-AB42B6C7B6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047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0DAEDB7-0D61-4B0F-BBF8-DE43E7984E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86605DC-D2E0-43EC-9AC4-99EBE060B8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75901CEB-C5B0-4678-8DD5-15E7262FE9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474549</xdr:colOff>
      <xdr:row>0</xdr:row>
      <xdr:rowOff>111918</xdr:rowOff>
    </xdr:from>
    <xdr:to>
      <xdr:col>1</xdr:col>
      <xdr:colOff>1579449</xdr:colOff>
      <xdr:row>1</xdr:row>
      <xdr:rowOff>785256</xdr:rowOff>
    </xdr:to>
    <xdr:pic>
      <xdr:nvPicPr>
        <xdr:cNvPr id="15" name="2 Imagen" descr="Logo regis 2">
          <a:extLst>
            <a:ext uri="{FF2B5EF4-FFF2-40B4-BE49-F238E27FC236}">
              <a16:creationId xmlns:a16="http://schemas.microsoft.com/office/drawing/2014/main" id="{D2225676-05E0-4E70-9D73-83524B623DE9}"/>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549"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6" name="2 Imagen" descr="Logo regis 2">
          <a:extLst>
            <a:ext uri="{FF2B5EF4-FFF2-40B4-BE49-F238E27FC236}">
              <a16:creationId xmlns:a16="http://schemas.microsoft.com/office/drawing/2014/main" id="{9EEF04F0-6BBE-4A31-B0E2-BF3D48CF60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1283153</xdr:colOff>
      <xdr:row>1</xdr:row>
      <xdr:rowOff>361951</xdr:rowOff>
    </xdr:to>
    <xdr:pic>
      <xdr:nvPicPr>
        <xdr:cNvPr id="17" name="2 Imagen" descr="Logo regis 2">
          <a:extLst>
            <a:ext uri="{FF2B5EF4-FFF2-40B4-BE49-F238E27FC236}">
              <a16:creationId xmlns:a16="http://schemas.microsoft.com/office/drawing/2014/main" id="{4B2003FF-AE5F-499B-B743-53C4DF5F4D7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40251" y="207169"/>
          <a:ext cx="2549978" cy="99298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E6FE69C-DE7B-4D54-B1FF-0AD11BC6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F0C55139-551C-4FCB-9745-C3CA449C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2B886D3C-EAB9-44E4-99F9-1ED826575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298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243228</xdr:colOff>
      <xdr:row>0</xdr:row>
      <xdr:rowOff>737847</xdr:rowOff>
    </xdr:from>
    <xdr:to>
      <xdr:col>1</xdr:col>
      <xdr:colOff>1324315</xdr:colOff>
      <xdr:row>3</xdr:row>
      <xdr:rowOff>230085</xdr:rowOff>
    </xdr:to>
    <xdr:pic>
      <xdr:nvPicPr>
        <xdr:cNvPr id="3" name="2 Imagen" descr="Logo regis 2">
          <a:extLst>
            <a:ext uri="{FF2B5EF4-FFF2-40B4-BE49-F238E27FC236}">
              <a16:creationId xmlns:a16="http://schemas.microsoft.com/office/drawing/2014/main" id="{CA22AB5B-78E1-4D11-A98F-6DF17C5256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228" y="737847"/>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CDA0B176-10A3-46C1-8DE9-03BE1995E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951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1569243</xdr:colOff>
      <xdr:row>1</xdr:row>
      <xdr:rowOff>747156</xdr:rowOff>
    </xdr:to>
    <xdr:pic>
      <xdr:nvPicPr>
        <xdr:cNvPr id="5" name="2 Imagen" descr="Logo regis 2">
          <a:extLst>
            <a:ext uri="{FF2B5EF4-FFF2-40B4-BE49-F238E27FC236}">
              <a16:creationId xmlns:a16="http://schemas.microsoft.com/office/drawing/2014/main" id="{0F8B3652-9183-4B9A-A628-0429277896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1578768</xdr:colOff>
      <xdr:row>1</xdr:row>
      <xdr:rowOff>747156</xdr:rowOff>
    </xdr:to>
    <xdr:pic>
      <xdr:nvPicPr>
        <xdr:cNvPr id="6" name="2 Imagen" descr="Logo regis 2">
          <a:extLst>
            <a:ext uri="{FF2B5EF4-FFF2-40B4-BE49-F238E27FC236}">
              <a16:creationId xmlns:a16="http://schemas.microsoft.com/office/drawing/2014/main" id="{832B5C16-6A26-4741-BCBD-45BC32D431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2609850"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68DB2A3-8067-4D5C-9807-0D5EDA4981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CE424AD0-1D08-4007-9FDC-6E39FC5203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1588293</xdr:colOff>
      <xdr:row>1</xdr:row>
      <xdr:rowOff>785256</xdr:rowOff>
    </xdr:to>
    <xdr:pic>
      <xdr:nvPicPr>
        <xdr:cNvPr id="12" name="2 Imagen" descr="Logo regis 2">
          <a:extLst>
            <a:ext uri="{FF2B5EF4-FFF2-40B4-BE49-F238E27FC236}">
              <a16:creationId xmlns:a16="http://schemas.microsoft.com/office/drawing/2014/main" id="{42CB031D-100F-43B8-9B19-FFE87FD2B08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1514475</xdr:colOff>
      <xdr:row>1</xdr:row>
      <xdr:rowOff>361951</xdr:rowOff>
    </xdr:to>
    <xdr:pic>
      <xdr:nvPicPr>
        <xdr:cNvPr id="13" name="2 Imagen" descr="Logo regis 2">
          <a:extLst>
            <a:ext uri="{FF2B5EF4-FFF2-40B4-BE49-F238E27FC236}">
              <a16:creationId xmlns:a16="http://schemas.microsoft.com/office/drawing/2014/main" id="{4BA53E28-E540-4EEE-9137-296E7181AB3E}"/>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68826" y="207169"/>
          <a:ext cx="2781299" cy="99298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3</xdr:row>
      <xdr:rowOff>213756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114300</xdr:colOff>
      <xdr:row>0</xdr:row>
      <xdr:rowOff>111918</xdr:rowOff>
    </xdr:from>
    <xdr:to>
      <xdr:col>1</xdr:col>
      <xdr:colOff>1593056</xdr:colOff>
      <xdr:row>6</xdr:row>
      <xdr:rowOff>347662</xdr:rowOff>
    </xdr:to>
    <xdr:pic>
      <xdr:nvPicPr>
        <xdr:cNvPr id="2" name="2 Imagen" descr="Logo regis 2">
          <a:extLst>
            <a:ext uri="{FF2B5EF4-FFF2-40B4-BE49-F238E27FC236}">
              <a16:creationId xmlns:a16="http://schemas.microsoft.com/office/drawing/2014/main" id="{22106D6E-D113-4CE2-977B-1C2893AC3B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1918"/>
          <a:ext cx="2974181" cy="2002632"/>
        </a:xfrm>
        <a:prstGeom prst="rect">
          <a:avLst/>
        </a:prstGeom>
        <a:noFill/>
        <a:ln>
          <a:noFill/>
        </a:ln>
      </xdr:spPr>
    </xdr:pic>
    <xdr:clientData/>
  </xdr:twoCellAnchor>
  <xdr:twoCellAnchor>
    <xdr:from>
      <xdr:col>37</xdr:col>
      <xdr:colOff>716974</xdr:colOff>
      <xdr:row>0</xdr:row>
      <xdr:rowOff>231074</xdr:rowOff>
    </xdr:from>
    <xdr:to>
      <xdr:col>38</xdr:col>
      <xdr:colOff>519112</xdr:colOff>
      <xdr:row>1</xdr:row>
      <xdr:rowOff>550609</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414287" y="231074"/>
          <a:ext cx="1826200" cy="115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89BB1119-69EB-45A2-B741-EC4958CD71D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3" name="2 Imagen" descr="Logo regis 2">
          <a:extLst>
            <a:ext uri="{FF2B5EF4-FFF2-40B4-BE49-F238E27FC236}">
              <a16:creationId xmlns:a16="http://schemas.microsoft.com/office/drawing/2014/main" id="{032BFB95-F5DC-4EB1-987F-1C2E7FBB96D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5" name="2 Imagen" descr="Logo regis 2">
          <a:extLst>
            <a:ext uri="{FF2B5EF4-FFF2-40B4-BE49-F238E27FC236}">
              <a16:creationId xmlns:a16="http://schemas.microsoft.com/office/drawing/2014/main" id="{DD56122E-C577-437D-A193-85777932F1E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7" name="2 Imagen" descr="Logo regis 2">
          <a:extLst>
            <a:ext uri="{FF2B5EF4-FFF2-40B4-BE49-F238E27FC236}">
              <a16:creationId xmlns:a16="http://schemas.microsoft.com/office/drawing/2014/main" id="{1CDB97C6-E0B3-43C1-9B24-BE465EE4083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1" name="2 Imagen" descr="Logo regis 2">
          <a:extLst>
            <a:ext uri="{FF2B5EF4-FFF2-40B4-BE49-F238E27FC236}">
              <a16:creationId xmlns:a16="http://schemas.microsoft.com/office/drawing/2014/main" id="{33063A1F-E8CB-4C91-9582-80923133949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188799</xdr:colOff>
      <xdr:row>0</xdr:row>
      <xdr:rowOff>98311</xdr:rowOff>
    </xdr:from>
    <xdr:to>
      <xdr:col>1</xdr:col>
      <xdr:colOff>1293699</xdr:colOff>
      <xdr:row>3</xdr:row>
      <xdr:rowOff>263649</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799" y="98311"/>
          <a:ext cx="2601686" cy="21156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9DBB6948-3C8D-4032-AF3C-C921473EAF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1F43D42F-A56E-4B86-AB66-A49DCE9C3D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2" name="Imagen 11" descr="Logo regis 2">
          <a:extLst>
            <a:ext uri="{FF2B5EF4-FFF2-40B4-BE49-F238E27FC236}">
              <a16:creationId xmlns:a16="http://schemas.microsoft.com/office/drawing/2014/main" id="{17C17DB0-C120-44A2-99AA-5A0F34D15E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618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2128189A-0339-4101-B466-EA04622ECD0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733249BC-DBD6-44F2-BA6E-48FD693B8E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13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5FA136B4-A292-4F99-BCB0-BA643186A68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FF1A4D8A-76BF-4A76-91E1-D245C8FEE5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91CA2716-36ED-466B-A9A5-8CF901F53F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8" name="Imagen 7" descr="Logo regis 2">
          <a:extLst>
            <a:ext uri="{FF2B5EF4-FFF2-40B4-BE49-F238E27FC236}">
              <a16:creationId xmlns:a16="http://schemas.microsoft.com/office/drawing/2014/main" id="{9556DD82-03E0-4FC7-BAD0-7FACA3D21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450056</xdr:colOff>
      <xdr:row>0</xdr:row>
      <xdr:rowOff>226218</xdr:rowOff>
    </xdr:from>
    <xdr:to>
      <xdr:col>1</xdr:col>
      <xdr:colOff>1058306</xdr:colOff>
      <xdr:row>1</xdr:row>
      <xdr:rowOff>676818</xdr:rowOff>
    </xdr:to>
    <xdr:pic>
      <xdr:nvPicPr>
        <xdr:cNvPr id="13" name="2 Imagen" descr="Logo regis 2">
          <a:extLst>
            <a:ext uri="{FF2B5EF4-FFF2-40B4-BE49-F238E27FC236}">
              <a16:creationId xmlns:a16="http://schemas.microsoft.com/office/drawing/2014/main" id="{2585E870-7668-4161-B50E-1D2B21815E2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056" y="226218"/>
          <a:ext cx="2103675" cy="1288800"/>
        </a:xfrm>
        <a:prstGeom prst="rect">
          <a:avLst/>
        </a:prstGeom>
        <a:noFill/>
        <a:ln>
          <a:noFill/>
        </a:ln>
      </xdr:spPr>
    </xdr:pic>
    <xdr:clientData/>
  </xdr:twoCellAnchor>
  <xdr:twoCellAnchor editAs="oneCell">
    <xdr:from>
      <xdr:col>37</xdr:col>
      <xdr:colOff>971551</xdr:colOff>
      <xdr:row>0</xdr:row>
      <xdr:rowOff>245269</xdr:rowOff>
    </xdr:from>
    <xdr:to>
      <xdr:col>38</xdr:col>
      <xdr:colOff>1055926</xdr:colOff>
      <xdr:row>1</xdr:row>
      <xdr:rowOff>695869</xdr:rowOff>
    </xdr:to>
    <xdr:pic>
      <xdr:nvPicPr>
        <xdr:cNvPr id="14" name="2 Imagen" descr="Logo regis 2">
          <a:extLst>
            <a:ext uri="{FF2B5EF4-FFF2-40B4-BE49-F238E27FC236}">
              <a16:creationId xmlns:a16="http://schemas.microsoft.com/office/drawing/2014/main" id="{9D2AF067-5151-4260-973E-152C902D5542}"/>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264176" y="245269"/>
          <a:ext cx="2113200" cy="1288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2885-7658-4590-8C23-4FC8241DF4D1}">
  <dimension ref="A3:Z35"/>
  <sheetViews>
    <sheetView workbookViewId="0">
      <selection activeCell="M9" sqref="M9"/>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67" t="s">
        <v>62</v>
      </c>
      <c r="G3" s="67"/>
      <c r="H3" s="67"/>
      <c r="J3" s="67" t="s">
        <v>63</v>
      </c>
      <c r="K3" s="67"/>
      <c r="L3" s="67"/>
      <c r="M3" s="67" t="s">
        <v>64</v>
      </c>
      <c r="N3" s="67"/>
      <c r="O3" s="67"/>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32" t="s">
        <v>54</v>
      </c>
      <c r="R4" s="28" t="s">
        <v>50</v>
      </c>
      <c r="S4" s="28" t="s">
        <v>52</v>
      </c>
      <c r="T4" s="28" t="s">
        <v>57</v>
      </c>
      <c r="U4" s="29"/>
      <c r="V4" s="30" t="s">
        <v>55</v>
      </c>
      <c r="W4" s="30" t="s">
        <v>51</v>
      </c>
      <c r="X4" s="30" t="s">
        <v>53</v>
      </c>
      <c r="Y4" s="30" t="s">
        <v>56</v>
      </c>
    </row>
    <row r="5" spans="1:26" s="55" customFormat="1" ht="33" customHeight="1" x14ac:dyDescent="0.25">
      <c r="A5" s="52" t="s">
        <v>65</v>
      </c>
      <c r="B5" s="53">
        <f>COUNTA(Centrales!I8:I127)</f>
        <v>1</v>
      </c>
      <c r="C5" s="53">
        <f>D5+E5</f>
        <v>4</v>
      </c>
      <c r="D5" s="53">
        <f>COUNTIF(Centrales!R8:R137,"Probabilidad")</f>
        <v>3</v>
      </c>
      <c r="E5" s="53">
        <f>COUNTIF(Centrales!R8:R137,"Impacto")</f>
        <v>1</v>
      </c>
      <c r="F5" s="53">
        <f>COUNTIF(Centrales!BE8:BE137,"BUENO")</f>
        <v>0</v>
      </c>
      <c r="G5" s="53">
        <f>COUNTIF(Centrales!BE8:BE137,"REGULAR")</f>
        <v>0</v>
      </c>
      <c r="H5" s="53">
        <f>COUNTIF(Centrales!BE8:BE137,"MALO")</f>
        <v>0</v>
      </c>
      <c r="I5" s="54"/>
      <c r="J5" s="53">
        <f>COUNTIFS(Centrales!R8:R143,"Probabilidad", Centrales!BE8:BE143,"BUENO")</f>
        <v>0</v>
      </c>
      <c r="K5" s="53">
        <f>COUNTIFS(Centrales!R8:R143,"Probabilidad", Centrales!BE8:BE143,"REGULAR")</f>
        <v>0</v>
      </c>
      <c r="L5" s="53">
        <f>COUNTIFS(Centrales!R8:R143,"Probabilidad", Centrales!BE8:BE143,"MALO")</f>
        <v>0</v>
      </c>
      <c r="M5" s="53">
        <f>COUNTIFS(Centrales!R8:R143,"Impacto", Centrales!BE8:BE143,"BUENO")</f>
        <v>0</v>
      </c>
      <c r="N5" s="53">
        <f>COUNTIFS(Centrales!R8:R143,"Impacto", Centrales!BE8:BE143,"REGULAR")</f>
        <v>0</v>
      </c>
      <c r="O5" s="53">
        <f>COUNTIFS(Centrales!R8:R143,"Impacto", Centrales!BE8:BE143,"MALO")</f>
        <v>0</v>
      </c>
      <c r="P5" s="54"/>
      <c r="Q5" s="53">
        <f>COUNTIF(Centrales!O8:O137,"Extremo")</f>
        <v>0</v>
      </c>
      <c r="R5" s="53">
        <f>COUNTIF(Centrales!O8:O137,"Alto")</f>
        <v>1</v>
      </c>
      <c r="S5" s="53">
        <f>COUNTIF(Centrales!O8:O137,"Moderado")</f>
        <v>0</v>
      </c>
      <c r="T5" s="53">
        <f>COUNTIF(Centrales!O8:O137,"Bajo")</f>
        <v>0</v>
      </c>
      <c r="U5" s="54"/>
      <c r="V5" s="53">
        <f>COUNTIF(Centrales!AC8:AC137,"Extremo")</f>
        <v>0</v>
      </c>
      <c r="W5" s="53">
        <f>COUNTIF(Centrales!AC8:AC137,"Alto")</f>
        <v>0</v>
      </c>
      <c r="X5" s="53">
        <f>COUNTIF(Centrales!AC8:AC137,"Moderado")</f>
        <v>1</v>
      </c>
      <c r="Y5" s="53">
        <f>COUNTIF(Centrales!AC8:AC137,"Bajo")</f>
        <v>0</v>
      </c>
    </row>
    <row r="6" spans="1:26" s="33" customFormat="1" ht="33"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19.5" customHeight="1" x14ac:dyDescent="0.25">
      <c r="A7" s="51" t="s">
        <v>69</v>
      </c>
      <c r="B7" s="50">
        <f>COUNTA(Arauca!I9:I128)</f>
        <v>1</v>
      </c>
      <c r="C7" s="21">
        <f>D7+E7</f>
        <v>4</v>
      </c>
      <c r="D7" s="21">
        <f>COUNTIF(Arauca!R9:R138,"Probabilidad")</f>
        <v>3</v>
      </c>
      <c r="E7" s="21">
        <f>COUNTIF(Arauca!R9:R138,"Impacto")</f>
        <v>1</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0</v>
      </c>
      <c r="R7" s="21">
        <f>COUNTIF(Arauca!O9:O138,"Alto")</f>
        <v>0</v>
      </c>
      <c r="S7" s="21">
        <f>COUNTIF(Arauca!O9:O138,"Moderado")</f>
        <v>1</v>
      </c>
      <c r="T7" s="21">
        <f>COUNTIF(Arauca!O9:O138,"Bajo")</f>
        <v>0</v>
      </c>
      <c r="V7" s="21">
        <f>COUNTIF(Arauca!AC9:AC138,"Extremo")</f>
        <v>0</v>
      </c>
      <c r="W7" s="21">
        <f>COUNTIF(Arauca!AC9:AC138,"Alto")</f>
        <v>0</v>
      </c>
      <c r="X7" s="21">
        <f>COUNTIF(Arauca!AC9:AC138,"Moderado")</f>
        <v>1</v>
      </c>
      <c r="Y7" s="21">
        <f>COUNTIF(Arauca!AC9:AC138,"Bajo")</f>
        <v>0</v>
      </c>
    </row>
    <row r="8" spans="1:26" ht="19.5" customHeight="1" thickBot="1" x14ac:dyDescent="0.3">
      <c r="A8" s="39" t="s">
        <v>66</v>
      </c>
      <c r="B8" s="21">
        <f>COUNTA(Boyaca!I9:I150)</f>
        <v>1</v>
      </c>
      <c r="C8" s="21">
        <f t="shared" ref="C8:C15" si="0">D8+E8</f>
        <v>4</v>
      </c>
      <c r="D8" s="21">
        <f>COUNTIF(Boyaca!R9:R150,"Probabilidad")</f>
        <v>3</v>
      </c>
      <c r="E8" s="21">
        <f>COUNTIF(Boyaca!R9:R150,"Impacto")</f>
        <v>1</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0</v>
      </c>
      <c r="R8" s="21">
        <f>COUNTIF(Boyaca!O9:O150,"Alto")</f>
        <v>1</v>
      </c>
      <c r="S8" s="21">
        <f>COUNTIF(Boyaca!O9:O150,"Moderado")</f>
        <v>0</v>
      </c>
      <c r="T8" s="21">
        <f>COUNTIF(Boyaca!O9:O150,"Bajo")</f>
        <v>0</v>
      </c>
      <c r="V8" s="21">
        <f>COUNTIF(Boyaca!AC9:AC150,"Extremo")</f>
        <v>0</v>
      </c>
      <c r="W8" s="21">
        <f>COUNTIF(Boyaca!AC9:AC150,"Alto")</f>
        <v>0</v>
      </c>
      <c r="X8" s="21">
        <f>COUNTIF(Boyaca!AC9:AC150,"Moderado")</f>
        <v>1</v>
      </c>
      <c r="Y8" s="21">
        <f>COUNTIF(Boyaca!AC9:AC150,"Bajo")</f>
        <v>0</v>
      </c>
    </row>
    <row r="9" spans="1:26" ht="19.5" customHeight="1" thickBot="1" x14ac:dyDescent="0.3">
      <c r="A9" s="39" t="s">
        <v>67</v>
      </c>
      <c r="B9" s="21">
        <f>COUNTA(Antioquia!I9:I150)</f>
        <v>1</v>
      </c>
      <c r="C9" s="21">
        <f t="shared" si="0"/>
        <v>4</v>
      </c>
      <c r="D9" s="21">
        <f>COUNTIF(Antioquia!R9:R150,"Probabilidad")</f>
        <v>3</v>
      </c>
      <c r="E9" s="21">
        <f>COUNTIF(Antioquia!R9:R150,"Impacto")</f>
        <v>1</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0</v>
      </c>
      <c r="S9" s="21">
        <f>COUNTIF(Antioquia!O9:O150,"Moderado")</f>
        <v>1</v>
      </c>
      <c r="T9" s="21">
        <f>COUNTIF(Antioquia!O9:O150,"Bajo")</f>
        <v>0</v>
      </c>
      <c r="V9" s="21">
        <f>COUNTIF(Antioquia!AC9:AC150,"Extremo")</f>
        <v>0</v>
      </c>
      <c r="W9" s="21">
        <f>COUNTIF(Antioquia!AC9:AC150,"Alto")</f>
        <v>0</v>
      </c>
      <c r="X9" s="21">
        <f>COUNTIF(Antioquia!AC9:AC150,"Moderado")</f>
        <v>1</v>
      </c>
      <c r="Y9" s="21">
        <f>COUNTIF(Antioquia!AC9:AC150,"Bajo")</f>
        <v>0</v>
      </c>
    </row>
    <row r="10" spans="1:26" ht="19.5" customHeight="1" thickBot="1" x14ac:dyDescent="0.3">
      <c r="A10" s="39" t="s">
        <v>68</v>
      </c>
      <c r="B10" s="21">
        <f>COUNTA(Casanare!I9:I150)</f>
        <v>1</v>
      </c>
      <c r="C10" s="21">
        <f t="shared" si="0"/>
        <v>4</v>
      </c>
      <c r="D10" s="21">
        <f>COUNTIF(Casanare!R9:R150,"Probabilidad")</f>
        <v>3</v>
      </c>
      <c r="E10" s="21">
        <f>COUNTIF(Casanare!R9:R150,"Impacto")</f>
        <v>1</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0</v>
      </c>
      <c r="R10" s="21">
        <f>COUNTIF(Casanare!O9:O150,"Alto")</f>
        <v>1</v>
      </c>
      <c r="S10" s="21">
        <f>COUNTIF(Casanare!O9:O150,"Moderado")</f>
        <v>0</v>
      </c>
      <c r="T10" s="21">
        <f>COUNTIF(Casanare!O9:O150,"Bajo")</f>
        <v>0</v>
      </c>
      <c r="V10" s="21">
        <f>COUNTIF(Casanare!AC9:AC150,"Extremo")</f>
        <v>0</v>
      </c>
      <c r="W10" s="21">
        <f>COUNTIF(Casanare!AC9:AC150,"Alto")</f>
        <v>0</v>
      </c>
      <c r="X10" s="21">
        <f>COUNTIF(Casanare!AC9:AC150,"Moderado")</f>
        <v>1</v>
      </c>
      <c r="Y10" s="21">
        <f>COUNTIF(Casanare!AC9:AC150,"Bajo")</f>
        <v>0</v>
      </c>
    </row>
    <row r="11" spans="1:26" ht="19.5" customHeight="1" thickBot="1" x14ac:dyDescent="0.3">
      <c r="A11" s="39" t="s">
        <v>70</v>
      </c>
      <c r="B11" s="21">
        <f>COUNTA(Cordoba!I9:I150)</f>
        <v>1</v>
      </c>
      <c r="C11" s="21">
        <f t="shared" si="0"/>
        <v>4</v>
      </c>
      <c r="D11" s="21">
        <f>COUNTIF(Cordoba!R9:R150,"Probabilidad")</f>
        <v>3</v>
      </c>
      <c r="E11" s="21">
        <f>COUNTIF(Cordoba!R9:R150,"Impacto")</f>
        <v>1</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0</v>
      </c>
      <c r="R11" s="21">
        <f>COUNTIF(Cordoba!O9:O150,"Alto")</f>
        <v>1</v>
      </c>
      <c r="S11" s="21">
        <f>COUNTIF(Cordoba!O9:O150,"Moderado")</f>
        <v>0</v>
      </c>
      <c r="T11" s="21">
        <f>COUNTIF(Cordoba!O9:O150,"Bajo")</f>
        <v>0</v>
      </c>
      <c r="V11" s="21">
        <f>COUNTIF(Cordoba!AC9:AC150,"Extremo")</f>
        <v>0</v>
      </c>
      <c r="W11" s="21">
        <f>COUNTIF(Cordoba!AC9:AC150,"Alto")</f>
        <v>0</v>
      </c>
      <c r="X11" s="21">
        <f>COUNTIF(Cordoba!AC9:AC150,"Moderado")</f>
        <v>1</v>
      </c>
      <c r="Y11" s="21">
        <f>COUNTIF(Cordoba!AC9:AC150,"Bajo")</f>
        <v>0</v>
      </c>
    </row>
    <row r="12" spans="1:26" ht="19.5" customHeight="1" thickBot="1" x14ac:dyDescent="0.3">
      <c r="A12" s="39" t="s">
        <v>71</v>
      </c>
      <c r="B12" s="21">
        <f>COUNTA(Cauca!I9:I150)</f>
        <v>1</v>
      </c>
      <c r="C12" s="21">
        <f t="shared" si="0"/>
        <v>4</v>
      </c>
      <c r="D12" s="21">
        <f>COUNTIF(Cauca!R9:R150,"Probabilidad")</f>
        <v>3</v>
      </c>
      <c r="E12" s="21">
        <f>COUNTIF(Cauca!R9:R150,"Impacto")</f>
        <v>1</v>
      </c>
      <c r="F12" s="21">
        <f>COUNTIF(Cauca!BE9:BE144,"BUENO")</f>
        <v>0</v>
      </c>
      <c r="G12" s="21">
        <f>COUNTIF(Cauca!BE9:BE144,"REGULAR")</f>
        <v>0</v>
      </c>
      <c r="H12" s="21">
        <f>COUNTIF(Cauca!BE9:BE144,"MALO")</f>
        <v>0</v>
      </c>
      <c r="J12" s="21">
        <f>COUNTIFS(Cauca!R9:R150,"Probabilidad", Cauca!BE9:BE150,"BUENO")</f>
        <v>0</v>
      </c>
      <c r="K12" s="21">
        <f>COUNTIFS(Cauca!R9:R150,"Probabilidad", Cauca!BE9:BE150,"REGULAR")</f>
        <v>0</v>
      </c>
      <c r="L12" s="21">
        <f>COUNTIFS(Cauca!R9:R150,"Probabilidad", Cauca!BE9:BE150,"MALO")</f>
        <v>0</v>
      </c>
      <c r="M12" s="21">
        <f>COUNTIFS(Cauca!R9:R150,"Impacto", Cauca!BE9:BE150,"BUENO")</f>
        <v>0</v>
      </c>
      <c r="N12" s="21">
        <f>COUNTIFS(Cauca!R9:R150,"Impacto", Cauca!BE9:BE150,"REGULAR")</f>
        <v>0</v>
      </c>
      <c r="O12" s="21">
        <f>COUNTIFS(Cauca!R9:R150,"Impacto", Cauca!BE9:BE150,"MALO")</f>
        <v>0</v>
      </c>
      <c r="Q12" s="21">
        <f>COUNTIF(Cauca!O9:O150,"Extremo")</f>
        <v>0</v>
      </c>
      <c r="R12" s="21">
        <f>COUNTIF(Cauca!O9:O150,"Alto")</f>
        <v>1</v>
      </c>
      <c r="S12" s="21">
        <f>COUNTIF(Cauca!O9:O150,"Moderado")</f>
        <v>0</v>
      </c>
      <c r="T12" s="21">
        <f>COUNTIF(Cauca!O9:O150,"Bajo")</f>
        <v>0</v>
      </c>
      <c r="V12" s="21">
        <f>COUNTIF(Cauca!AC9:AC150,"Extremo")</f>
        <v>0</v>
      </c>
      <c r="W12" s="21">
        <f>COUNTIF(Cauca!AC9:AC150,"Alto")</f>
        <v>0</v>
      </c>
      <c r="X12" s="21">
        <f>COUNTIF(Cauca!AC9:AC150,"Moderado")</f>
        <v>1</v>
      </c>
      <c r="Y12" s="21">
        <f>COUNTIF(Cauca!AC9:AC150,"Bajo")</f>
        <v>0</v>
      </c>
    </row>
    <row r="13" spans="1:26" ht="19.5" customHeight="1" thickBot="1" x14ac:dyDescent="0.3">
      <c r="A13" s="39" t="s">
        <v>72</v>
      </c>
      <c r="B13" s="21">
        <f>COUNTA(Magdalena!I9:I150)</f>
        <v>1</v>
      </c>
      <c r="C13" s="21">
        <f t="shared" si="0"/>
        <v>4</v>
      </c>
      <c r="D13" s="21">
        <f>COUNTIF(Magdalena!R9:R150,"Probabilidad")</f>
        <v>3</v>
      </c>
      <c r="E13" s="21">
        <f>COUNTIF(Magdalena!R9:R150,"Impacto")</f>
        <v>1</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0</v>
      </c>
      <c r="R13" s="21">
        <f>COUNTIF(Magdalena!O9:O150,"Alto")</f>
        <v>1</v>
      </c>
      <c r="S13" s="21">
        <f>COUNTIF(Magdalena!O9:O150,"Moderado")</f>
        <v>0</v>
      </c>
      <c r="T13" s="21">
        <f>COUNTIF(Magdalena!O9:O150,"Bajo")</f>
        <v>0</v>
      </c>
      <c r="V13" s="21">
        <f>COUNTIF(Magdalena!AC9:AC150,"Extremo")</f>
        <v>0</v>
      </c>
      <c r="W13" s="21">
        <f>COUNTIF(Magdalena!AC9:AC150,"Alto")</f>
        <v>0</v>
      </c>
      <c r="X13" s="21">
        <f>COUNTIF(Magdalena!AC9:AC150,"Moderado")</f>
        <v>1</v>
      </c>
      <c r="Y13" s="21">
        <f>COUNTIF(Magdalena!AC9:AC150,"Bajo")</f>
        <v>0</v>
      </c>
    </row>
    <row r="14" spans="1:26" ht="19.5" customHeight="1" thickBot="1" x14ac:dyDescent="0.3">
      <c r="A14" s="39" t="s">
        <v>73</v>
      </c>
      <c r="B14" s="21">
        <f>COUNTA(Santander!I9:I150)</f>
        <v>1</v>
      </c>
      <c r="C14" s="21">
        <f t="shared" si="0"/>
        <v>4</v>
      </c>
      <c r="D14" s="21">
        <f>COUNTIF(Santander!R9:R150,"Probabilidad")</f>
        <v>3</v>
      </c>
      <c r="E14" s="21">
        <f>COUNTIF(Santander!R9:R150,"Impacto")</f>
        <v>1</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0</v>
      </c>
      <c r="R14" s="21">
        <f>COUNTIF(Santander!O9:O150,"Alto")</f>
        <v>0</v>
      </c>
      <c r="S14" s="21">
        <f>COUNTIF(Santander!O9:O150,"Moderado")</f>
        <v>1</v>
      </c>
      <c r="T14" s="21">
        <f>COUNTIF(Santander!O9:O150,"Bajo")</f>
        <v>0</v>
      </c>
      <c r="V14" s="21">
        <f>COUNTIF(Santander!AC9:AC150,"Extremo")</f>
        <v>0</v>
      </c>
      <c r="W14" s="21">
        <f>COUNTIF(Santander!AC9:AC150,"Alto")</f>
        <v>0</v>
      </c>
      <c r="X14" s="21">
        <f>COUNTIF(Santander!AC9:AC150,"Moderado")</f>
        <v>1</v>
      </c>
      <c r="Y14" s="21">
        <f>COUNTIF(Santander!AC9:AC150,"Bajo")</f>
        <v>0</v>
      </c>
    </row>
    <row r="15" spans="1:26" ht="19.5" customHeight="1" thickBot="1" x14ac:dyDescent="0.3">
      <c r="A15" s="39" t="s">
        <v>74</v>
      </c>
      <c r="B15" s="21">
        <f>COUNTA(Risaralda!I9:I150)</f>
        <v>1</v>
      </c>
      <c r="C15" s="21">
        <f t="shared" si="0"/>
        <v>4</v>
      </c>
      <c r="D15" s="21">
        <f>COUNTIF(Risaralda!R9:R150,"Probabilidad")</f>
        <v>3</v>
      </c>
      <c r="E15" s="21">
        <f>COUNTIF(Risaralda!R9:R150,"Impacto")</f>
        <v>1</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0</v>
      </c>
      <c r="S15" s="21">
        <f>COUNTIF(Risaralda!O9:O150,"Moderado")</f>
        <v>1</v>
      </c>
      <c r="T15" s="21">
        <f>COUNTIF(Risaralda!O9:O150,"Bajo")</f>
        <v>0</v>
      </c>
      <c r="V15" s="21">
        <f>COUNTIF(Risaralda!AC9:AC150,"Extremo")</f>
        <v>0</v>
      </c>
      <c r="W15" s="21">
        <f>COUNTIF(Risaralda!AC9:AC150,"Alto")</f>
        <v>0</v>
      </c>
      <c r="X15" s="21">
        <f>COUNTIF(Risaralda!AC9:AC150,"Moderado")</f>
        <v>1</v>
      </c>
      <c r="Y15" s="21">
        <f>COUNTIF(Risaralda!AC9:AC150,"Bajo")</f>
        <v>0</v>
      </c>
    </row>
    <row r="16" spans="1:26" ht="19.5" customHeight="1" thickBot="1" x14ac:dyDescent="0.3">
      <c r="A16" s="39" t="s">
        <v>75</v>
      </c>
      <c r="B16" s="21">
        <f>COUNTA(Vaupes!I99I9:I151)</f>
        <v>1</v>
      </c>
      <c r="C16" s="21">
        <f t="shared" ref="C16" si="1">D16+E16</f>
        <v>4</v>
      </c>
      <c r="D16" s="21">
        <f>COUNTIF(Vaupes!R9:R61,"Probabilidad")</f>
        <v>3</v>
      </c>
      <c r="E16" s="21">
        <f>COUNTIF(Vaupes!R9:R61,"Impacto")</f>
        <v>1</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1</v>
      </c>
      <c r="S16" s="21">
        <f>COUNTIF(Vaupes!O9:O61,"Moderado")</f>
        <v>0</v>
      </c>
      <c r="T16" s="21">
        <f>COUNTIF(Vaupes!O9:O61,"Bajo")</f>
        <v>0</v>
      </c>
      <c r="V16" s="21">
        <f>COUNTIF(Vaupes!AC9:AC61,"Extremo")</f>
        <v>0</v>
      </c>
      <c r="W16" s="21">
        <f>COUNTIF(Vaupes!AC9:AC61,"Alto")</f>
        <v>0</v>
      </c>
      <c r="X16" s="21">
        <f>COUNTIF(Vaupes!AC9:AC61,"Moderado")</f>
        <v>1</v>
      </c>
      <c r="Y16" s="21">
        <f>COUNTIF(Vaupes!AC9:AC61,"Bajo")</f>
        <v>0</v>
      </c>
    </row>
    <row r="17" spans="1:25" ht="19.5" customHeight="1" thickBot="1" x14ac:dyDescent="0.3">
      <c r="A17" s="39" t="s">
        <v>76</v>
      </c>
      <c r="B17" s="21">
        <f>COUNTA(Valle!I9:I152)</f>
        <v>1</v>
      </c>
      <c r="C17" s="21">
        <f t="shared" ref="C17" si="2">D17+E17</f>
        <v>4</v>
      </c>
      <c r="D17" s="21">
        <f>COUNTIF(Valle!R9:R152,"Probabilidad")</f>
        <v>3</v>
      </c>
      <c r="E17" s="21">
        <f>COUNTIF(Valle!R9:R152,"Impacto")</f>
        <v>1</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0</v>
      </c>
      <c r="R17" s="21">
        <f>COUNTIF(Valle!O9:O152,"Alto")</f>
        <v>1</v>
      </c>
      <c r="S17" s="21">
        <f>COUNTIF(Valle!O9:O152,"Moderado")</f>
        <v>0</v>
      </c>
      <c r="T17" s="21">
        <f>COUNTIF(Valle!O9:O152,"Bajo")</f>
        <v>0</v>
      </c>
      <c r="V17" s="21">
        <f>COUNTIF(Valle!AC9:AC152,"Extremo")</f>
        <v>0</v>
      </c>
      <c r="W17" s="21">
        <f>COUNTIF(Valle!AC9:AC152,"Alto")</f>
        <v>0</v>
      </c>
      <c r="X17" s="21">
        <f>COUNTIF(Valle!AC9:AC152,"Moderado")</f>
        <v>1</v>
      </c>
      <c r="Y17" s="21">
        <f>COUNTIF(Valle!AC9:AC152,"Bajo")</f>
        <v>0</v>
      </c>
    </row>
    <row r="18" spans="1:25" x14ac:dyDescent="0.25">
      <c r="A18" s="21"/>
      <c r="B18" s="23">
        <f>SUM(B7:B15)</f>
        <v>9</v>
      </c>
      <c r="C18" s="23">
        <f>SUM(C7:C15)</f>
        <v>36</v>
      </c>
      <c r="D18" s="23">
        <f>SUM(D7:D15)</f>
        <v>27</v>
      </c>
      <c r="E18" s="23">
        <f>SUM(E7:E15)</f>
        <v>9</v>
      </c>
      <c r="F18" s="23">
        <f t="shared" ref="F18:H18" si="3">SUM(F7:F15)</f>
        <v>0</v>
      </c>
      <c r="G18" s="23">
        <f t="shared" si="3"/>
        <v>0</v>
      </c>
      <c r="H18" s="23">
        <f t="shared" si="3"/>
        <v>0</v>
      </c>
      <c r="J18" s="23">
        <f>SUM(J8:J15)</f>
        <v>0</v>
      </c>
      <c r="K18" s="23">
        <f t="shared" ref="K18:O18" si="4">SUM(K8:K15)</f>
        <v>0</v>
      </c>
      <c r="L18" s="23">
        <f t="shared" si="4"/>
        <v>0</v>
      </c>
      <c r="M18" s="23">
        <f t="shared" si="4"/>
        <v>0</v>
      </c>
      <c r="N18" s="23">
        <f t="shared" si="4"/>
        <v>0</v>
      </c>
      <c r="O18" s="23">
        <f t="shared" si="4"/>
        <v>0</v>
      </c>
      <c r="Q18" s="25">
        <f>SUM(Q7:Q15)</f>
        <v>0</v>
      </c>
      <c r="R18" s="25">
        <f>SUM(R7:R15)</f>
        <v>5</v>
      </c>
      <c r="S18" s="25">
        <f>SUM(S7:S15)</f>
        <v>4</v>
      </c>
      <c r="T18" s="25">
        <f>SUM(T7:T15)</f>
        <v>0</v>
      </c>
      <c r="V18" s="24">
        <f>SUM(V7:V15)</f>
        <v>0</v>
      </c>
      <c r="W18" s="24">
        <f>SUM(W7:W15)</f>
        <v>0</v>
      </c>
      <c r="X18" s="24">
        <f>SUM(X7:X15)</f>
        <v>9</v>
      </c>
      <c r="Y18" s="24">
        <f>SUM(Y7:Y15)</f>
        <v>0</v>
      </c>
    </row>
    <row r="19" spans="1:25" x14ac:dyDescent="0.25">
      <c r="B19" s="22"/>
      <c r="C19" s="22"/>
      <c r="D19" s="22"/>
      <c r="E19" s="22"/>
    </row>
    <row r="25" spans="1:25" ht="16.5" x14ac:dyDescent="0.3">
      <c r="A25" s="35" t="s">
        <v>69</v>
      </c>
    </row>
    <row r="26" spans="1:25" ht="16.5" x14ac:dyDescent="0.3">
      <c r="A26" s="35" t="s">
        <v>66</v>
      </c>
    </row>
    <row r="27" spans="1:25" ht="16.5" x14ac:dyDescent="0.3">
      <c r="A27" s="35" t="s">
        <v>67</v>
      </c>
    </row>
    <row r="28" spans="1:25" ht="16.5" x14ac:dyDescent="0.3">
      <c r="A28" s="35" t="s">
        <v>68</v>
      </c>
    </row>
    <row r="29" spans="1:25" ht="16.5" x14ac:dyDescent="0.25">
      <c r="A29" s="36" t="s">
        <v>70</v>
      </c>
    </row>
    <row r="30" spans="1:25" ht="16.5" x14ac:dyDescent="0.3">
      <c r="A30" s="35" t="s">
        <v>71</v>
      </c>
    </row>
    <row r="31" spans="1:25" ht="16.5" x14ac:dyDescent="0.3">
      <c r="A31" s="35" t="s">
        <v>72</v>
      </c>
    </row>
    <row r="32" spans="1:25" ht="16.5" x14ac:dyDescent="0.3">
      <c r="A32" s="35" t="s">
        <v>73</v>
      </c>
    </row>
    <row r="33" spans="1:1" ht="16.5" x14ac:dyDescent="0.3">
      <c r="A33" s="35" t="s">
        <v>74</v>
      </c>
    </row>
    <row r="34" spans="1:1" ht="16.5" x14ac:dyDescent="0.3">
      <c r="A34" s="35" t="s">
        <v>75</v>
      </c>
    </row>
    <row r="35" spans="1:1" ht="17.25" thickBot="1" x14ac:dyDescent="0.35">
      <c r="A35" s="37"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O3294"/>
  <sheetViews>
    <sheetView showGridLines="0" topLeftCell="AI1" zoomScale="30" zoomScaleNormal="30" workbookViewId="0">
      <selection activeCell="AS29" sqref="AS29"/>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4" width="30.28515625" style="226" customWidth="1"/>
    <col min="45" max="45" width="33.710937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142.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43.7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227</v>
      </c>
      <c r="H9" s="12" t="s">
        <v>111</v>
      </c>
      <c r="I9" s="85" t="s">
        <v>228</v>
      </c>
      <c r="J9" s="88" t="s">
        <v>113</v>
      </c>
      <c r="K9" s="76" t="s">
        <v>196</v>
      </c>
      <c r="L9" s="74">
        <v>0.4</v>
      </c>
      <c r="M9" s="76" t="s">
        <v>125</v>
      </c>
      <c r="N9" s="81">
        <v>0.6</v>
      </c>
      <c r="O9" s="80" t="s">
        <v>125</v>
      </c>
      <c r="P9" s="12">
        <v>1</v>
      </c>
      <c r="Q9" s="12" t="s">
        <v>176</v>
      </c>
      <c r="R9" s="12" t="s">
        <v>47</v>
      </c>
      <c r="S9" s="168" t="s">
        <v>118</v>
      </c>
      <c r="T9" s="168" t="s">
        <v>119</v>
      </c>
      <c r="U9" s="168" t="s">
        <v>120</v>
      </c>
      <c r="V9" s="168" t="s">
        <v>177</v>
      </c>
      <c r="W9" s="168" t="s">
        <v>122</v>
      </c>
      <c r="X9" s="14" t="s">
        <v>178</v>
      </c>
      <c r="Y9" s="76" t="s">
        <v>124</v>
      </c>
      <c r="Z9" s="74">
        <v>8.6399999999999991E-2</v>
      </c>
      <c r="AA9" s="76" t="s">
        <v>125</v>
      </c>
      <c r="AB9" s="74">
        <v>0.44999999999999996</v>
      </c>
      <c r="AC9" s="80" t="s">
        <v>125</v>
      </c>
      <c r="AD9" s="68" t="s">
        <v>179</v>
      </c>
      <c r="AE9" s="15"/>
      <c r="AF9" s="15"/>
      <c r="AG9" s="12"/>
      <c r="AH9" s="12" t="s">
        <v>180</v>
      </c>
      <c r="AI9" s="12" t="s">
        <v>128</v>
      </c>
      <c r="AJ9" s="68" t="s">
        <v>129</v>
      </c>
      <c r="AK9" s="68" t="s">
        <v>181</v>
      </c>
      <c r="AL9" s="265" t="s">
        <v>131</v>
      </c>
      <c r="AM9" s="266" t="s">
        <v>132</v>
      </c>
      <c r="AN9" s="266" t="s">
        <v>133</v>
      </c>
      <c r="AO9" s="267" t="s">
        <v>229</v>
      </c>
      <c r="AP9" s="268" t="s">
        <v>135</v>
      </c>
      <c r="AQ9" s="269"/>
      <c r="AR9" s="268" t="s">
        <v>132</v>
      </c>
      <c r="AS9" s="270" t="s">
        <v>203</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185</v>
      </c>
      <c r="I10" s="86"/>
      <c r="J10" s="88"/>
      <c r="K10" s="76"/>
      <c r="L10" s="75"/>
      <c r="M10" s="76"/>
      <c r="N10" s="81"/>
      <c r="O10" s="80"/>
      <c r="P10" s="12">
        <v>2</v>
      </c>
      <c r="Q10" s="12" t="s">
        <v>230</v>
      </c>
      <c r="R10" s="12" t="s">
        <v>47</v>
      </c>
      <c r="S10" s="168" t="s">
        <v>118</v>
      </c>
      <c r="T10" s="168" t="s">
        <v>119</v>
      </c>
      <c r="U10" s="168" t="s">
        <v>120</v>
      </c>
      <c r="V10" s="168" t="s">
        <v>177</v>
      </c>
      <c r="W10" s="168" t="s">
        <v>122</v>
      </c>
      <c r="X10" s="14" t="s">
        <v>187</v>
      </c>
      <c r="Y10" s="76"/>
      <c r="Z10" s="75"/>
      <c r="AA10" s="76"/>
      <c r="AB10" s="75"/>
      <c r="AC10" s="80"/>
      <c r="AD10" s="69"/>
      <c r="AE10" s="15"/>
      <c r="AF10" s="15"/>
      <c r="AG10" s="12"/>
      <c r="AH10" s="12"/>
      <c r="AI10" s="12"/>
      <c r="AJ10" s="69"/>
      <c r="AK10" s="69"/>
      <c r="AL10" s="239"/>
      <c r="AM10" s="177"/>
      <c r="AN10" s="177"/>
      <c r="AO10" s="240"/>
      <c r="AP10" s="179" t="s">
        <v>135</v>
      </c>
      <c r="AQ10" s="180"/>
      <c r="AR10" s="179" t="s">
        <v>132</v>
      </c>
      <c r="AS10" s="271" t="s">
        <v>204</v>
      </c>
      <c r="AT10" s="45" t="s">
        <v>166</v>
      </c>
      <c r="AU10" s="45" t="str">
        <f t="shared" ref="AU10:AU11" si="12">IF(AT10="Sí, Reporta evidencia y ES coherente","BUENO",IF(AT10="Sí y No reporta evidencia","REGULAR",IF(AT10="No y Sí reporta evidencia","REGULAR",
IF(AT10="Sí, Reporta evidencia y  NO es coherente","REGULAR",
IF(AT10="No y No reporta evidencia","MALO",
IF(AT10="N/A","No Aplica",IF(AT10="","")))))))</f>
        <v>BUENO</v>
      </c>
      <c r="AV10" s="45" t="s">
        <v>133</v>
      </c>
      <c r="AW10" s="45" t="str">
        <f t="shared" ref="AW10:AW11" si="13">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231</v>
      </c>
      <c r="R11" s="12" t="s">
        <v>47</v>
      </c>
      <c r="S11" s="168" t="s">
        <v>118</v>
      </c>
      <c r="T11" s="168" t="s">
        <v>119</v>
      </c>
      <c r="U11" s="168" t="s">
        <v>120</v>
      </c>
      <c r="V11" s="168" t="s">
        <v>177</v>
      </c>
      <c r="W11" s="168" t="s">
        <v>122</v>
      </c>
      <c r="X11" s="14" t="s">
        <v>190</v>
      </c>
      <c r="Y11" s="76"/>
      <c r="Z11" s="75"/>
      <c r="AA11" s="76"/>
      <c r="AB11" s="75"/>
      <c r="AC11" s="80"/>
      <c r="AD11" s="69"/>
      <c r="AE11" s="15"/>
      <c r="AF11" s="15"/>
      <c r="AG11" s="12"/>
      <c r="AH11" s="12"/>
      <c r="AI11" s="12"/>
      <c r="AJ11" s="70"/>
      <c r="AK11" s="70"/>
      <c r="AL11" s="239"/>
      <c r="AM11" s="177"/>
      <c r="AN11" s="177"/>
      <c r="AO11" s="240"/>
      <c r="AP11" s="179" t="s">
        <v>135</v>
      </c>
      <c r="AQ11" s="180"/>
      <c r="AR11" s="179" t="s">
        <v>132</v>
      </c>
      <c r="AS11" s="271" t="s">
        <v>232</v>
      </c>
      <c r="AT11" s="45" t="s">
        <v>166</v>
      </c>
      <c r="AU11" s="45" t="str">
        <f t="shared" si="12"/>
        <v>BUENO</v>
      </c>
      <c r="AV11" s="45" t="s">
        <v>133</v>
      </c>
      <c r="AW11" s="45" t="str">
        <f t="shared" si="13"/>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76"/>
      <c r="Z12" s="75"/>
      <c r="AA12" s="76"/>
      <c r="AB12" s="75"/>
      <c r="AC12" s="80"/>
      <c r="AD12" s="69"/>
      <c r="AE12" s="15"/>
      <c r="AF12" s="15"/>
      <c r="AG12" s="12"/>
      <c r="AH12" s="12"/>
      <c r="AI12" s="12"/>
      <c r="AJ12" s="68" t="s">
        <v>193</v>
      </c>
      <c r="AK12" s="68" t="s">
        <v>194</v>
      </c>
      <c r="AL12" s="239"/>
      <c r="AM12" s="177"/>
      <c r="AN12" s="177"/>
      <c r="AO12" s="240"/>
      <c r="AP12" s="179" t="s">
        <v>135</v>
      </c>
      <c r="AQ12" s="180"/>
      <c r="AR12" s="179" t="s">
        <v>132</v>
      </c>
      <c r="AS12" s="271" t="s">
        <v>233</v>
      </c>
      <c r="AT12" s="45"/>
      <c r="AU12" s="45" t="str">
        <f t="shared" si="0"/>
        <v/>
      </c>
      <c r="AV12" s="45"/>
      <c r="AW12" s="45" t="str">
        <f t="shared" ref="AW12:AW14" si="14">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c r="I13" s="86"/>
      <c r="J13" s="88"/>
      <c r="K13" s="76"/>
      <c r="L13" s="75"/>
      <c r="M13" s="76"/>
      <c r="N13" s="81"/>
      <c r="O13" s="80"/>
      <c r="P13" s="12">
        <v>5</v>
      </c>
      <c r="Q13" s="12"/>
      <c r="R13" s="12" t="s">
        <v>137</v>
      </c>
      <c r="S13" s="168"/>
      <c r="T13" s="168"/>
      <c r="U13" s="168"/>
      <c r="V13" s="168"/>
      <c r="W13" s="168"/>
      <c r="X13" s="14"/>
      <c r="Y13" s="76"/>
      <c r="Z13" s="75"/>
      <c r="AA13" s="76"/>
      <c r="AB13" s="75"/>
      <c r="AC13" s="80"/>
      <c r="AD13" s="69"/>
      <c r="AE13" s="15"/>
      <c r="AF13" s="15"/>
      <c r="AG13" s="12"/>
      <c r="AH13" s="12"/>
      <c r="AI13" s="12"/>
      <c r="AJ13" s="69"/>
      <c r="AK13" s="69"/>
      <c r="AL13" s="239"/>
      <c r="AM13" s="177"/>
      <c r="AN13" s="177"/>
      <c r="AO13" s="240"/>
      <c r="AP13" s="179" t="s">
        <v>135</v>
      </c>
      <c r="AQ13" s="180"/>
      <c r="AR13" s="179" t="s">
        <v>132</v>
      </c>
      <c r="AS13" s="271" t="s">
        <v>234</v>
      </c>
      <c r="AT13" s="45"/>
      <c r="AU13" s="45" t="str">
        <f t="shared" si="0"/>
        <v/>
      </c>
      <c r="AV13" s="45"/>
      <c r="AW13" s="45" t="str">
        <f t="shared" si="14"/>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x14ac:dyDescent="0.3">
      <c r="A14" s="75"/>
      <c r="B14" s="75"/>
      <c r="C14" s="75"/>
      <c r="D14" s="75"/>
      <c r="E14" s="75"/>
      <c r="F14" s="75"/>
      <c r="G14" s="75"/>
      <c r="H14" s="12"/>
      <c r="I14" s="87"/>
      <c r="J14" s="88"/>
      <c r="K14" s="76"/>
      <c r="L14" s="75"/>
      <c r="M14" s="76"/>
      <c r="N14" s="81"/>
      <c r="O14" s="80"/>
      <c r="P14" s="12">
        <v>6</v>
      </c>
      <c r="Q14" s="12"/>
      <c r="R14" s="12" t="s">
        <v>137</v>
      </c>
      <c r="S14" s="168"/>
      <c r="T14" s="168"/>
      <c r="U14" s="168"/>
      <c r="V14" s="168"/>
      <c r="W14" s="168"/>
      <c r="X14" s="14"/>
      <c r="Y14" s="76"/>
      <c r="Z14" s="75"/>
      <c r="AA14" s="76"/>
      <c r="AB14" s="75"/>
      <c r="AC14" s="80"/>
      <c r="AD14" s="70"/>
      <c r="AE14" s="15"/>
      <c r="AF14" s="15"/>
      <c r="AG14" s="12"/>
      <c r="AH14" s="12"/>
      <c r="AI14" s="12"/>
      <c r="AJ14" s="70"/>
      <c r="AK14" s="70"/>
      <c r="AL14" s="272"/>
      <c r="AM14" s="273"/>
      <c r="AN14" s="273"/>
      <c r="AO14" s="274"/>
      <c r="AP14" s="179" t="s">
        <v>135</v>
      </c>
      <c r="AQ14" s="180"/>
      <c r="AR14" s="179"/>
      <c r="AS14" s="271" t="s">
        <v>235</v>
      </c>
      <c r="AT14" s="45"/>
      <c r="AU14" s="45" t="str">
        <f t="shared" si="0"/>
        <v/>
      </c>
      <c r="AV14" s="45"/>
      <c r="AW14" s="45" t="str">
        <f t="shared" si="14"/>
        <v/>
      </c>
      <c r="AX14" s="45"/>
      <c r="AY14" s="45" t="str">
        <f t="shared" si="2"/>
        <v/>
      </c>
      <c r="AZ14" s="60" t="str">
        <f t="shared" si="3"/>
        <v xml:space="preserve">  </v>
      </c>
      <c r="BA14" s="243"/>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5">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5"/>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5"/>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5"/>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5"/>
        <v>0</v>
      </c>
      <c r="BI19" s="40"/>
      <c r="BJ19" s="63"/>
      <c r="BK19" s="48"/>
      <c r="BL19" s="48"/>
      <c r="BM19" s="40"/>
      <c r="BN19" s="40"/>
      <c r="BO19" s="40"/>
    </row>
    <row r="20" spans="1:67" ht="20.25" x14ac:dyDescent="0.3">
      <c r="AL20" s="206"/>
      <c r="AM20" s="207"/>
      <c r="AN20" s="207"/>
      <c r="AO20" s="207"/>
      <c r="AP20" s="207"/>
      <c r="AQ20" s="207"/>
      <c r="AR20" s="207"/>
      <c r="AS20" s="208"/>
      <c r="AT20" s="275" t="s">
        <v>236</v>
      </c>
      <c r="AU20" s="276"/>
      <c r="AV20" s="276"/>
      <c r="AW20" s="276"/>
      <c r="AX20" s="276"/>
      <c r="AY20" s="276"/>
      <c r="AZ20" s="276"/>
      <c r="BA20" s="277"/>
      <c r="BB20" s="41">
        <f t="shared" si="4"/>
        <v>0</v>
      </c>
      <c r="BC20" s="41"/>
      <c r="BD20" s="41"/>
      <c r="BE20" s="41"/>
      <c r="BF20" s="42" t="str">
        <f t="shared" si="7"/>
        <v/>
      </c>
      <c r="BG20" s="43" t="str">
        <f t="shared" si="8"/>
        <v>0</v>
      </c>
      <c r="BH20" s="43" t="str">
        <f t="shared" si="15"/>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5"/>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5"/>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5"/>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5"/>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5"/>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5"/>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5"/>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5"/>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5"/>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5"/>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5"/>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5"/>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5"/>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5"/>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5"/>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5"/>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5"/>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5"/>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5"/>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5"/>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5"/>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5"/>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5"/>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5"/>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5"/>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5"/>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5"/>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5"/>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5"/>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5"/>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5"/>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5"/>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5"/>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5"/>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5"/>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5"/>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5"/>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5"/>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5"/>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5"/>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5"/>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5"/>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5"/>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5"/>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5"/>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5"/>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5"/>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5"/>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5"/>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5"/>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5"/>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5"/>
        <v>0</v>
      </c>
      <c r="BI72" s="40"/>
      <c r="BJ72" s="40"/>
      <c r="BK72" s="40"/>
      <c r="BL72" s="40"/>
      <c r="BM72" s="40"/>
      <c r="BN72" s="40"/>
      <c r="BO72" s="40"/>
    </row>
    <row r="73" spans="51:67" x14ac:dyDescent="0.4">
      <c r="AY73" s="227" t="s">
        <v>155</v>
      </c>
      <c r="AZ73" s="227"/>
      <c r="BB73" s="41">
        <f t="shared" ref="BB73:BB136" si="16">((IF(AU73="BUENO","100",IF(AU73="REGULAR","75",IF(AU73="MALO","50",IF(AU73="NA","0",IF(AU73="","0"))))))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7">((
IF(AU73="BUENO","100",
IF(AU73="REGULAR","50",
IF(AU73="MALO","0",
IF(AU73="NO APLICA","NA",
IF(AU73="","")))))))</f>
        <v/>
      </c>
      <c r="BG73" s="43" t="str">
        <f t="shared" ref="BG73:BG136" si="18">IF(AW73="BUENO","100",
IF(AW73="REGULAR","50",
IF(AW73="MALO","0",
IF(AW73="NO APLICA","NA",
IF(AW73="","0")))))</f>
        <v>0</v>
      </c>
      <c r="BH73" s="43" t="b">
        <f t="shared" si="15"/>
        <v>0</v>
      </c>
      <c r="BI73" s="40"/>
      <c r="BJ73" s="40"/>
      <c r="BK73" s="40"/>
      <c r="BL73" s="40"/>
      <c r="BM73" s="40"/>
      <c r="BN73" s="40"/>
      <c r="BO73" s="40"/>
    </row>
    <row r="74" spans="51:67" x14ac:dyDescent="0.4">
      <c r="AY74" s="227" t="s">
        <v>155</v>
      </c>
      <c r="AZ74" s="227"/>
      <c r="BB74" s="41">
        <f t="shared" si="16"/>
        <v>0</v>
      </c>
      <c r="BC74" s="41"/>
      <c r="BD74" s="41"/>
      <c r="BE74" s="41"/>
      <c r="BF74" s="42" t="str">
        <f t="shared" si="17"/>
        <v/>
      </c>
      <c r="BG74" s="43" t="str">
        <f t="shared" si="18"/>
        <v>0</v>
      </c>
      <c r="BH74" s="43" t="b">
        <f t="shared" si="15"/>
        <v>0</v>
      </c>
      <c r="BI74" s="40"/>
      <c r="BJ74" s="40"/>
      <c r="BK74" s="40"/>
      <c r="BL74" s="40"/>
      <c r="BM74" s="40"/>
      <c r="BN74" s="40"/>
      <c r="BO74" s="40"/>
    </row>
    <row r="75" spans="51:67" x14ac:dyDescent="0.4">
      <c r="AY75" s="227" t="s">
        <v>155</v>
      </c>
      <c r="AZ75" s="227"/>
      <c r="BB75" s="41">
        <f t="shared" si="16"/>
        <v>0</v>
      </c>
      <c r="BC75" s="41"/>
      <c r="BD75" s="41"/>
      <c r="BE75" s="41"/>
      <c r="BF75" s="42" t="str">
        <f t="shared" si="17"/>
        <v/>
      </c>
      <c r="BG75" s="43" t="str">
        <f t="shared" si="18"/>
        <v>0</v>
      </c>
      <c r="BH75" s="43" t="b">
        <f t="shared" si="15"/>
        <v>0</v>
      </c>
      <c r="BI75" s="40"/>
      <c r="BJ75" s="40"/>
      <c r="BK75" s="40"/>
      <c r="BL75" s="40"/>
      <c r="BM75" s="40"/>
      <c r="BN75" s="40"/>
      <c r="BO75" s="40"/>
    </row>
    <row r="76" spans="51:67" x14ac:dyDescent="0.4">
      <c r="AY76" s="227" t="s">
        <v>155</v>
      </c>
      <c r="AZ76" s="227"/>
      <c r="BB76" s="41">
        <f t="shared" si="16"/>
        <v>0</v>
      </c>
      <c r="BC76" s="41"/>
      <c r="BD76" s="41"/>
      <c r="BE76" s="41"/>
      <c r="BF76" s="42" t="str">
        <f t="shared" si="17"/>
        <v/>
      </c>
      <c r="BG76" s="43" t="str">
        <f t="shared" si="18"/>
        <v>0</v>
      </c>
      <c r="BH76" s="43" t="b">
        <f t="shared" si="15"/>
        <v>0</v>
      </c>
      <c r="BI76" s="40"/>
      <c r="BJ76" s="40"/>
      <c r="BK76" s="40"/>
      <c r="BL76" s="40"/>
      <c r="BM76" s="40"/>
      <c r="BN76" s="40"/>
      <c r="BO76" s="40"/>
    </row>
    <row r="77" spans="51:67" x14ac:dyDescent="0.4">
      <c r="AY77" s="227" t="s">
        <v>155</v>
      </c>
      <c r="AZ77" s="227"/>
      <c r="BB77" s="41">
        <f t="shared" si="16"/>
        <v>0</v>
      </c>
      <c r="BC77" s="41"/>
      <c r="BD77" s="41"/>
      <c r="BE77" s="41"/>
      <c r="BF77" s="42" t="str">
        <f t="shared" si="17"/>
        <v/>
      </c>
      <c r="BG77" s="43" t="str">
        <f t="shared" si="18"/>
        <v>0</v>
      </c>
      <c r="BH77" s="43" t="b">
        <f t="shared" si="15"/>
        <v>0</v>
      </c>
      <c r="BI77" s="40"/>
      <c r="BJ77" s="40"/>
      <c r="BK77" s="40"/>
      <c r="BL77" s="40"/>
      <c r="BM77" s="40"/>
      <c r="BN77" s="40"/>
      <c r="BO77" s="40"/>
    </row>
    <row r="78" spans="51:67" x14ac:dyDescent="0.4">
      <c r="AY78" s="227" t="s">
        <v>155</v>
      </c>
      <c r="AZ78" s="227"/>
      <c r="BB78" s="41">
        <f t="shared" si="16"/>
        <v>0</v>
      </c>
      <c r="BC78" s="41"/>
      <c r="BD78" s="41"/>
      <c r="BE78" s="41"/>
      <c r="BF78" s="42" t="str">
        <f t="shared" si="17"/>
        <v/>
      </c>
      <c r="BG78" s="43" t="str">
        <f t="shared" si="18"/>
        <v>0</v>
      </c>
      <c r="BH78" s="43" t="b">
        <f t="shared" si="15"/>
        <v>0</v>
      </c>
      <c r="BI78" s="40"/>
      <c r="BJ78" s="40"/>
      <c r="BK78" s="40"/>
      <c r="BL78" s="40"/>
      <c r="BM78" s="40"/>
      <c r="BN78" s="40"/>
      <c r="BO78" s="40"/>
    </row>
    <row r="79" spans="51:67" x14ac:dyDescent="0.4">
      <c r="AY79" s="227" t="s">
        <v>155</v>
      </c>
      <c r="AZ79" s="227"/>
      <c r="BB79" s="41">
        <f t="shared" si="16"/>
        <v>0</v>
      </c>
      <c r="BC79" s="41"/>
      <c r="BD79" s="41"/>
      <c r="BE79" s="41"/>
      <c r="BF79" s="42" t="str">
        <f t="shared" si="17"/>
        <v/>
      </c>
      <c r="BG79" s="43" t="str">
        <f t="shared" si="18"/>
        <v>0</v>
      </c>
      <c r="BH79" s="43" t="b">
        <f t="shared" ref="BH79:BH142" si="19">IF(AY79="BUENO","100",
IF(AY79="MALO","0",
IF(AY79="REGULAR","75",
IF(AY79="","0"))))</f>
        <v>0</v>
      </c>
      <c r="BI79" s="40"/>
      <c r="BJ79" s="40"/>
      <c r="BK79" s="40"/>
      <c r="BL79" s="40"/>
      <c r="BM79" s="40"/>
      <c r="BN79" s="40"/>
      <c r="BO79" s="40"/>
    </row>
    <row r="80" spans="51:67" x14ac:dyDescent="0.4">
      <c r="AY80" s="227" t="s">
        <v>155</v>
      </c>
      <c r="AZ80" s="227"/>
      <c r="BB80" s="41">
        <f t="shared" si="16"/>
        <v>0</v>
      </c>
      <c r="BC80" s="41"/>
      <c r="BD80" s="41"/>
      <c r="BE80" s="41"/>
      <c r="BF80" s="42" t="str">
        <f t="shared" si="17"/>
        <v/>
      </c>
      <c r="BG80" s="43" t="str">
        <f t="shared" si="18"/>
        <v>0</v>
      </c>
      <c r="BH80" s="43" t="b">
        <f t="shared" si="19"/>
        <v>0</v>
      </c>
      <c r="BI80" s="40"/>
      <c r="BJ80" s="40"/>
      <c r="BK80" s="40"/>
      <c r="BL80" s="40"/>
      <c r="BM80" s="40"/>
      <c r="BN80" s="40"/>
      <c r="BO80" s="40"/>
    </row>
    <row r="81" spans="51:67" x14ac:dyDescent="0.4">
      <c r="AY81" s="227" t="s">
        <v>155</v>
      </c>
      <c r="AZ81" s="227"/>
      <c r="BB81" s="41">
        <f t="shared" si="16"/>
        <v>0</v>
      </c>
      <c r="BC81" s="41"/>
      <c r="BD81" s="41"/>
      <c r="BE81" s="41"/>
      <c r="BF81" s="42" t="str">
        <f t="shared" si="17"/>
        <v/>
      </c>
      <c r="BG81" s="43" t="str">
        <f t="shared" si="18"/>
        <v>0</v>
      </c>
      <c r="BH81" s="43" t="b">
        <f t="shared" si="19"/>
        <v>0</v>
      </c>
      <c r="BI81" s="40"/>
      <c r="BJ81" s="40"/>
      <c r="BK81" s="40"/>
      <c r="BL81" s="40"/>
      <c r="BM81" s="40"/>
      <c r="BN81" s="40"/>
      <c r="BO81" s="40"/>
    </row>
    <row r="82" spans="51:67" x14ac:dyDescent="0.4">
      <c r="AY82" s="227" t="s">
        <v>155</v>
      </c>
      <c r="AZ82" s="227"/>
      <c r="BB82" s="41">
        <f t="shared" si="16"/>
        <v>0</v>
      </c>
      <c r="BC82" s="41"/>
      <c r="BD82" s="41"/>
      <c r="BE82" s="41"/>
      <c r="BF82" s="42" t="str">
        <f t="shared" si="17"/>
        <v/>
      </c>
      <c r="BG82" s="43" t="str">
        <f t="shared" si="18"/>
        <v>0</v>
      </c>
      <c r="BH82" s="43" t="b">
        <f t="shared" si="19"/>
        <v>0</v>
      </c>
      <c r="BI82" s="40"/>
      <c r="BJ82" s="40"/>
      <c r="BK82" s="40"/>
      <c r="BL82" s="40"/>
      <c r="BM82" s="40"/>
      <c r="BN82" s="40"/>
      <c r="BO82" s="40"/>
    </row>
    <row r="83" spans="51:67" x14ac:dyDescent="0.4">
      <c r="AY83" s="227" t="s">
        <v>155</v>
      </c>
      <c r="AZ83" s="227"/>
      <c r="BB83" s="41">
        <f t="shared" si="16"/>
        <v>0</v>
      </c>
      <c r="BC83" s="41"/>
      <c r="BD83" s="41"/>
      <c r="BE83" s="41"/>
      <c r="BF83" s="42" t="str">
        <f t="shared" si="17"/>
        <v/>
      </c>
      <c r="BG83" s="43" t="str">
        <f t="shared" si="18"/>
        <v>0</v>
      </c>
      <c r="BH83" s="43" t="b">
        <f t="shared" si="19"/>
        <v>0</v>
      </c>
      <c r="BI83" s="40"/>
      <c r="BJ83" s="40"/>
      <c r="BK83" s="40"/>
      <c r="BL83" s="40"/>
      <c r="BM83" s="40"/>
      <c r="BN83" s="40"/>
      <c r="BO83" s="40"/>
    </row>
    <row r="84" spans="51:67" x14ac:dyDescent="0.4">
      <c r="AY84" s="227" t="s">
        <v>155</v>
      </c>
      <c r="AZ84" s="227"/>
      <c r="BB84" s="41">
        <f t="shared" si="16"/>
        <v>0</v>
      </c>
      <c r="BC84" s="41"/>
      <c r="BD84" s="41"/>
      <c r="BE84" s="41"/>
      <c r="BF84" s="42" t="str">
        <f t="shared" si="17"/>
        <v/>
      </c>
      <c r="BG84" s="43" t="str">
        <f t="shared" si="18"/>
        <v>0</v>
      </c>
      <c r="BH84" s="43" t="b">
        <f t="shared" si="19"/>
        <v>0</v>
      </c>
      <c r="BI84" s="40"/>
      <c r="BJ84" s="40"/>
      <c r="BK84" s="40"/>
      <c r="BL84" s="40"/>
      <c r="BM84" s="40"/>
      <c r="BN84" s="40"/>
      <c r="BO84" s="40"/>
    </row>
    <row r="85" spans="51:67" x14ac:dyDescent="0.4">
      <c r="AY85" s="227" t="s">
        <v>155</v>
      </c>
      <c r="AZ85" s="227"/>
      <c r="BB85" s="41">
        <f t="shared" si="16"/>
        <v>0</v>
      </c>
      <c r="BC85" s="41"/>
      <c r="BD85" s="41"/>
      <c r="BE85" s="41"/>
      <c r="BF85" s="42" t="str">
        <f t="shared" si="17"/>
        <v/>
      </c>
      <c r="BG85" s="43" t="str">
        <f t="shared" si="18"/>
        <v>0</v>
      </c>
      <c r="BH85" s="43" t="b">
        <f t="shared" si="19"/>
        <v>0</v>
      </c>
      <c r="BI85" s="40"/>
      <c r="BJ85" s="40"/>
      <c r="BK85" s="40"/>
      <c r="BL85" s="40"/>
      <c r="BM85" s="40"/>
      <c r="BN85" s="40"/>
      <c r="BO85" s="40"/>
    </row>
    <row r="86" spans="51:67" x14ac:dyDescent="0.4">
      <c r="AY86" s="227" t="s">
        <v>155</v>
      </c>
      <c r="AZ86" s="227"/>
      <c r="BB86" s="41">
        <f t="shared" si="16"/>
        <v>0</v>
      </c>
      <c r="BC86" s="41"/>
      <c r="BD86" s="41"/>
      <c r="BE86" s="41"/>
      <c r="BF86" s="42" t="str">
        <f t="shared" si="17"/>
        <v/>
      </c>
      <c r="BG86" s="43" t="str">
        <f t="shared" si="18"/>
        <v>0</v>
      </c>
      <c r="BH86" s="43" t="b">
        <f t="shared" si="19"/>
        <v>0</v>
      </c>
      <c r="BI86" s="40"/>
      <c r="BJ86" s="40"/>
      <c r="BK86" s="40"/>
      <c r="BL86" s="40"/>
      <c r="BM86" s="40"/>
      <c r="BN86" s="40"/>
      <c r="BO86" s="40"/>
    </row>
    <row r="87" spans="51:67" x14ac:dyDescent="0.4">
      <c r="AY87" s="227" t="s">
        <v>155</v>
      </c>
      <c r="AZ87" s="227"/>
      <c r="BB87" s="41">
        <f t="shared" si="16"/>
        <v>0</v>
      </c>
      <c r="BC87" s="41"/>
      <c r="BD87" s="41"/>
      <c r="BE87" s="41"/>
      <c r="BF87" s="42" t="str">
        <f t="shared" si="17"/>
        <v/>
      </c>
      <c r="BG87" s="43" t="str">
        <f t="shared" si="18"/>
        <v>0</v>
      </c>
      <c r="BH87" s="43" t="b">
        <f t="shared" si="19"/>
        <v>0</v>
      </c>
      <c r="BI87" s="40"/>
      <c r="BJ87" s="40"/>
      <c r="BK87" s="40"/>
      <c r="BL87" s="40"/>
      <c r="BM87" s="40"/>
      <c r="BN87" s="40"/>
      <c r="BO87" s="40"/>
    </row>
    <row r="88" spans="51:67" x14ac:dyDescent="0.4">
      <c r="AY88" s="227" t="s">
        <v>155</v>
      </c>
      <c r="AZ88" s="227"/>
      <c r="BB88" s="41">
        <f t="shared" si="16"/>
        <v>0</v>
      </c>
      <c r="BC88" s="41"/>
      <c r="BD88" s="41"/>
      <c r="BE88" s="41"/>
      <c r="BF88" s="42" t="str">
        <f t="shared" si="17"/>
        <v/>
      </c>
      <c r="BG88" s="43" t="str">
        <f t="shared" si="18"/>
        <v>0</v>
      </c>
      <c r="BH88" s="43" t="b">
        <f t="shared" si="19"/>
        <v>0</v>
      </c>
      <c r="BI88" s="40"/>
      <c r="BJ88" s="40"/>
      <c r="BK88" s="40"/>
      <c r="BL88" s="40"/>
      <c r="BM88" s="40"/>
      <c r="BN88" s="40"/>
      <c r="BO88" s="40"/>
    </row>
    <row r="89" spans="51:67" x14ac:dyDescent="0.4">
      <c r="AY89" s="227" t="s">
        <v>155</v>
      </c>
      <c r="AZ89" s="227"/>
      <c r="BB89" s="41">
        <f t="shared" si="16"/>
        <v>0</v>
      </c>
      <c r="BC89" s="41"/>
      <c r="BD89" s="41"/>
      <c r="BE89" s="41"/>
      <c r="BF89" s="42" t="str">
        <f t="shared" si="17"/>
        <v/>
      </c>
      <c r="BG89" s="43" t="str">
        <f t="shared" si="18"/>
        <v>0</v>
      </c>
      <c r="BH89" s="43" t="b">
        <f t="shared" si="19"/>
        <v>0</v>
      </c>
      <c r="BI89" s="40"/>
      <c r="BJ89" s="40"/>
      <c r="BK89" s="40"/>
      <c r="BL89" s="40"/>
      <c r="BM89" s="40"/>
      <c r="BN89" s="40"/>
      <c r="BO89" s="40"/>
    </row>
    <row r="90" spans="51:67" x14ac:dyDescent="0.4">
      <c r="AY90" s="227" t="s">
        <v>155</v>
      </c>
      <c r="AZ90" s="227"/>
      <c r="BB90" s="41">
        <f t="shared" si="16"/>
        <v>0</v>
      </c>
      <c r="BC90" s="41"/>
      <c r="BD90" s="41"/>
      <c r="BE90" s="41"/>
      <c r="BF90" s="42" t="str">
        <f t="shared" si="17"/>
        <v/>
      </c>
      <c r="BG90" s="43" t="str">
        <f t="shared" si="18"/>
        <v>0</v>
      </c>
      <c r="BH90" s="43" t="b">
        <f t="shared" si="19"/>
        <v>0</v>
      </c>
      <c r="BI90" s="40"/>
      <c r="BJ90" s="40"/>
      <c r="BK90" s="40"/>
      <c r="BL90" s="40"/>
      <c r="BM90" s="40"/>
      <c r="BN90" s="40"/>
      <c r="BO90" s="40"/>
    </row>
    <row r="91" spans="51:67" x14ac:dyDescent="0.4">
      <c r="AY91" s="227" t="s">
        <v>155</v>
      </c>
      <c r="AZ91" s="227"/>
      <c r="BB91" s="41">
        <f t="shared" si="16"/>
        <v>0</v>
      </c>
      <c r="BC91" s="41"/>
      <c r="BD91" s="41"/>
      <c r="BE91" s="41"/>
      <c r="BF91" s="42" t="str">
        <f t="shared" si="17"/>
        <v/>
      </c>
      <c r="BG91" s="43" t="str">
        <f t="shared" si="18"/>
        <v>0</v>
      </c>
      <c r="BH91" s="43" t="b">
        <f t="shared" si="19"/>
        <v>0</v>
      </c>
      <c r="BI91" s="40"/>
      <c r="BJ91" s="40"/>
      <c r="BK91" s="40"/>
      <c r="BL91" s="40"/>
      <c r="BM91" s="40"/>
      <c r="BN91" s="40"/>
      <c r="BO91" s="40"/>
    </row>
    <row r="92" spans="51:67" x14ac:dyDescent="0.4">
      <c r="AY92" s="227" t="s">
        <v>155</v>
      </c>
      <c r="AZ92" s="227"/>
      <c r="BB92" s="41">
        <f t="shared" si="16"/>
        <v>0</v>
      </c>
      <c r="BC92" s="41"/>
      <c r="BD92" s="41"/>
      <c r="BE92" s="41"/>
      <c r="BF92" s="42" t="str">
        <f t="shared" si="17"/>
        <v/>
      </c>
      <c r="BG92" s="43" t="str">
        <f t="shared" si="18"/>
        <v>0</v>
      </c>
      <c r="BH92" s="43" t="b">
        <f t="shared" si="19"/>
        <v>0</v>
      </c>
      <c r="BI92" s="40"/>
      <c r="BJ92" s="40"/>
      <c r="BK92" s="40"/>
      <c r="BL92" s="40"/>
      <c r="BM92" s="40"/>
      <c r="BN92" s="40"/>
      <c r="BO92" s="40"/>
    </row>
    <row r="93" spans="51:67" x14ac:dyDescent="0.4">
      <c r="AY93" s="227" t="s">
        <v>155</v>
      </c>
      <c r="AZ93" s="227"/>
      <c r="BB93" s="41">
        <f t="shared" si="16"/>
        <v>0</v>
      </c>
      <c r="BC93" s="41"/>
      <c r="BD93" s="41"/>
      <c r="BE93" s="41"/>
      <c r="BF93" s="42" t="str">
        <f t="shared" si="17"/>
        <v/>
      </c>
      <c r="BG93" s="43" t="str">
        <f t="shared" si="18"/>
        <v>0</v>
      </c>
      <c r="BH93" s="43" t="b">
        <f t="shared" si="19"/>
        <v>0</v>
      </c>
      <c r="BI93" s="40"/>
      <c r="BJ93" s="40"/>
      <c r="BK93" s="40"/>
      <c r="BL93" s="40"/>
      <c r="BM93" s="40"/>
      <c r="BN93" s="40"/>
      <c r="BO93" s="40"/>
    </row>
    <row r="94" spans="51:67" x14ac:dyDescent="0.4">
      <c r="AY94" s="227" t="s">
        <v>155</v>
      </c>
      <c r="AZ94" s="227"/>
      <c r="BB94" s="41">
        <f t="shared" si="16"/>
        <v>0</v>
      </c>
      <c r="BC94" s="41"/>
      <c r="BD94" s="41"/>
      <c r="BE94" s="41"/>
      <c r="BF94" s="42" t="str">
        <f t="shared" si="17"/>
        <v/>
      </c>
      <c r="BG94" s="43" t="str">
        <f t="shared" si="18"/>
        <v>0</v>
      </c>
      <c r="BH94" s="43" t="b">
        <f t="shared" si="19"/>
        <v>0</v>
      </c>
      <c r="BI94" s="40"/>
      <c r="BJ94" s="40"/>
      <c r="BK94" s="40"/>
      <c r="BL94" s="40"/>
      <c r="BM94" s="40"/>
      <c r="BN94" s="40"/>
      <c r="BO94" s="40"/>
    </row>
    <row r="95" spans="51:67" x14ac:dyDescent="0.4">
      <c r="AY95" s="227" t="s">
        <v>155</v>
      </c>
      <c r="AZ95" s="227"/>
      <c r="BB95" s="41">
        <f t="shared" si="16"/>
        <v>0</v>
      </c>
      <c r="BC95" s="41"/>
      <c r="BD95" s="41"/>
      <c r="BE95" s="41"/>
      <c r="BF95" s="42" t="str">
        <f t="shared" si="17"/>
        <v/>
      </c>
      <c r="BG95" s="43" t="str">
        <f t="shared" si="18"/>
        <v>0</v>
      </c>
      <c r="BH95" s="43" t="b">
        <f t="shared" si="19"/>
        <v>0</v>
      </c>
      <c r="BI95" s="40"/>
      <c r="BJ95" s="40"/>
      <c r="BK95" s="40"/>
      <c r="BL95" s="40"/>
      <c r="BM95" s="40"/>
      <c r="BN95" s="40"/>
      <c r="BO95" s="40"/>
    </row>
    <row r="96" spans="51:67" x14ac:dyDescent="0.4">
      <c r="AY96" s="227" t="s">
        <v>155</v>
      </c>
      <c r="AZ96" s="227"/>
      <c r="BB96" s="41">
        <f t="shared" si="16"/>
        <v>0</v>
      </c>
      <c r="BC96" s="41"/>
      <c r="BD96" s="41"/>
      <c r="BE96" s="41"/>
      <c r="BF96" s="42" t="str">
        <f t="shared" si="17"/>
        <v/>
      </c>
      <c r="BG96" s="43" t="str">
        <f t="shared" si="18"/>
        <v>0</v>
      </c>
      <c r="BH96" s="43" t="b">
        <f t="shared" si="19"/>
        <v>0</v>
      </c>
      <c r="BI96" s="40"/>
      <c r="BJ96" s="40"/>
      <c r="BK96" s="40"/>
      <c r="BL96" s="40"/>
      <c r="BM96" s="40"/>
      <c r="BN96" s="40"/>
      <c r="BO96" s="40"/>
    </row>
    <row r="97" spans="51:67" x14ac:dyDescent="0.4">
      <c r="AY97" s="227" t="s">
        <v>155</v>
      </c>
      <c r="AZ97" s="227"/>
      <c r="BB97" s="41">
        <f t="shared" si="16"/>
        <v>0</v>
      </c>
      <c r="BC97" s="41"/>
      <c r="BD97" s="41"/>
      <c r="BE97" s="41"/>
      <c r="BF97" s="42" t="str">
        <f t="shared" si="17"/>
        <v/>
      </c>
      <c r="BG97" s="43" t="str">
        <f t="shared" si="18"/>
        <v>0</v>
      </c>
      <c r="BH97" s="43" t="b">
        <f t="shared" si="19"/>
        <v>0</v>
      </c>
      <c r="BI97" s="40"/>
      <c r="BJ97" s="40"/>
      <c r="BK97" s="40"/>
      <c r="BL97" s="40"/>
      <c r="BM97" s="40"/>
      <c r="BN97" s="40"/>
      <c r="BO97" s="40"/>
    </row>
    <row r="98" spans="51:67" x14ac:dyDescent="0.4">
      <c r="AY98" s="227" t="s">
        <v>155</v>
      </c>
      <c r="AZ98" s="227"/>
      <c r="BB98" s="41">
        <f t="shared" si="16"/>
        <v>0</v>
      </c>
      <c r="BC98" s="41"/>
      <c r="BD98" s="41"/>
      <c r="BE98" s="41"/>
      <c r="BF98" s="42" t="str">
        <f t="shared" si="17"/>
        <v/>
      </c>
      <c r="BG98" s="43" t="str">
        <f t="shared" si="18"/>
        <v>0</v>
      </c>
      <c r="BH98" s="43" t="b">
        <f t="shared" si="19"/>
        <v>0</v>
      </c>
      <c r="BI98" s="40"/>
      <c r="BJ98" s="40"/>
      <c r="BK98" s="40"/>
      <c r="BL98" s="40"/>
      <c r="BM98" s="40"/>
      <c r="BN98" s="40"/>
      <c r="BO98" s="40"/>
    </row>
    <row r="99" spans="51:67" x14ac:dyDescent="0.4">
      <c r="AY99" s="227" t="s">
        <v>155</v>
      </c>
      <c r="AZ99" s="227"/>
      <c r="BB99" s="41">
        <f t="shared" si="16"/>
        <v>0</v>
      </c>
      <c r="BC99" s="41"/>
      <c r="BD99" s="41"/>
      <c r="BE99" s="41"/>
      <c r="BF99" s="42" t="str">
        <f t="shared" si="17"/>
        <v/>
      </c>
      <c r="BG99" s="43" t="str">
        <f t="shared" si="18"/>
        <v>0</v>
      </c>
      <c r="BH99" s="43" t="b">
        <f t="shared" si="19"/>
        <v>0</v>
      </c>
      <c r="BI99" s="40"/>
      <c r="BJ99" s="40"/>
      <c r="BK99" s="40"/>
      <c r="BL99" s="40"/>
      <c r="BM99" s="40"/>
      <c r="BN99" s="40"/>
      <c r="BO99" s="40"/>
    </row>
    <row r="100" spans="51:67" x14ac:dyDescent="0.4">
      <c r="AY100" s="227" t="s">
        <v>155</v>
      </c>
      <c r="AZ100" s="227"/>
      <c r="BB100" s="41">
        <f t="shared" si="16"/>
        <v>0</v>
      </c>
      <c r="BC100" s="41"/>
      <c r="BD100" s="41"/>
      <c r="BE100" s="41"/>
      <c r="BF100" s="42" t="str">
        <f t="shared" si="17"/>
        <v/>
      </c>
      <c r="BG100" s="43" t="str">
        <f t="shared" si="18"/>
        <v>0</v>
      </c>
      <c r="BH100" s="43" t="b">
        <f t="shared" si="19"/>
        <v>0</v>
      </c>
      <c r="BI100" s="40"/>
      <c r="BJ100" s="40"/>
      <c r="BK100" s="40"/>
      <c r="BL100" s="40"/>
      <c r="BM100" s="40"/>
      <c r="BN100" s="40"/>
      <c r="BO100" s="40"/>
    </row>
    <row r="101" spans="51:67" x14ac:dyDescent="0.4">
      <c r="AY101" s="227" t="s">
        <v>155</v>
      </c>
      <c r="AZ101" s="227"/>
      <c r="BB101" s="41">
        <f t="shared" si="16"/>
        <v>0</v>
      </c>
      <c r="BC101" s="41"/>
      <c r="BD101" s="41"/>
      <c r="BE101" s="41"/>
      <c r="BF101" s="42" t="str">
        <f t="shared" si="17"/>
        <v/>
      </c>
      <c r="BG101" s="43" t="str">
        <f t="shared" si="18"/>
        <v>0</v>
      </c>
      <c r="BH101" s="43" t="b">
        <f t="shared" si="19"/>
        <v>0</v>
      </c>
      <c r="BI101" s="40"/>
      <c r="BJ101" s="40"/>
      <c r="BK101" s="40"/>
      <c r="BL101" s="40"/>
      <c r="BM101" s="40"/>
      <c r="BN101" s="40"/>
      <c r="BO101" s="40"/>
    </row>
    <row r="102" spans="51:67" x14ac:dyDescent="0.4">
      <c r="AY102" s="227" t="s">
        <v>155</v>
      </c>
      <c r="AZ102" s="227"/>
      <c r="BB102" s="41">
        <f t="shared" si="16"/>
        <v>0</v>
      </c>
      <c r="BC102" s="41"/>
      <c r="BD102" s="41"/>
      <c r="BE102" s="41"/>
      <c r="BF102" s="42" t="str">
        <f t="shared" si="17"/>
        <v/>
      </c>
      <c r="BG102" s="43" t="str">
        <f t="shared" si="18"/>
        <v>0</v>
      </c>
      <c r="BH102" s="43" t="b">
        <f t="shared" si="19"/>
        <v>0</v>
      </c>
      <c r="BI102" s="40"/>
      <c r="BJ102" s="40"/>
      <c r="BK102" s="40"/>
      <c r="BL102" s="40"/>
      <c r="BM102" s="40"/>
      <c r="BN102" s="40"/>
      <c r="BO102" s="40"/>
    </row>
    <row r="103" spans="51:67" x14ac:dyDescent="0.4">
      <c r="AY103" s="227" t="s">
        <v>155</v>
      </c>
      <c r="AZ103" s="227"/>
      <c r="BB103" s="41">
        <f t="shared" si="16"/>
        <v>0</v>
      </c>
      <c r="BC103" s="41"/>
      <c r="BD103" s="41"/>
      <c r="BE103" s="41"/>
      <c r="BF103" s="42" t="str">
        <f t="shared" si="17"/>
        <v/>
      </c>
      <c r="BG103" s="43" t="str">
        <f t="shared" si="18"/>
        <v>0</v>
      </c>
      <c r="BH103" s="43" t="b">
        <f t="shared" si="19"/>
        <v>0</v>
      </c>
      <c r="BI103" s="40"/>
      <c r="BJ103" s="40"/>
      <c r="BK103" s="40"/>
      <c r="BL103" s="40"/>
      <c r="BM103" s="40"/>
      <c r="BN103" s="40"/>
      <c r="BO103" s="40"/>
    </row>
    <row r="104" spans="51:67" x14ac:dyDescent="0.4">
      <c r="AY104" s="227" t="s">
        <v>155</v>
      </c>
      <c r="AZ104" s="227"/>
      <c r="BB104" s="41">
        <f t="shared" si="16"/>
        <v>0</v>
      </c>
      <c r="BC104" s="41"/>
      <c r="BD104" s="41"/>
      <c r="BE104" s="41"/>
      <c r="BF104" s="42" t="str">
        <f t="shared" si="17"/>
        <v/>
      </c>
      <c r="BG104" s="43" t="str">
        <f t="shared" si="18"/>
        <v>0</v>
      </c>
      <c r="BH104" s="43" t="b">
        <f t="shared" si="19"/>
        <v>0</v>
      </c>
      <c r="BI104" s="40"/>
      <c r="BJ104" s="40"/>
      <c r="BK104" s="40"/>
      <c r="BL104" s="40"/>
      <c r="BM104" s="40"/>
      <c r="BN104" s="40"/>
      <c r="BO104" s="40"/>
    </row>
    <row r="105" spans="51:67" x14ac:dyDescent="0.4">
      <c r="AY105" s="227" t="s">
        <v>155</v>
      </c>
      <c r="AZ105" s="227"/>
      <c r="BB105" s="41">
        <f t="shared" si="16"/>
        <v>0</v>
      </c>
      <c r="BC105" s="41"/>
      <c r="BD105" s="41"/>
      <c r="BE105" s="41"/>
      <c r="BF105" s="42" t="str">
        <f t="shared" si="17"/>
        <v/>
      </c>
      <c r="BG105" s="43" t="str">
        <f t="shared" si="18"/>
        <v>0</v>
      </c>
      <c r="BH105" s="43" t="b">
        <f t="shared" si="19"/>
        <v>0</v>
      </c>
      <c r="BI105" s="40"/>
      <c r="BJ105" s="40"/>
      <c r="BK105" s="40"/>
      <c r="BL105" s="40"/>
      <c r="BM105" s="40"/>
      <c r="BN105" s="40"/>
      <c r="BO105" s="40"/>
    </row>
    <row r="106" spans="51:67" x14ac:dyDescent="0.4">
      <c r="AY106" s="227" t="s">
        <v>155</v>
      </c>
      <c r="AZ106" s="227"/>
      <c r="BB106" s="41">
        <f t="shared" si="16"/>
        <v>0</v>
      </c>
      <c r="BC106" s="41"/>
      <c r="BD106" s="41"/>
      <c r="BE106" s="41"/>
      <c r="BF106" s="42" t="str">
        <f t="shared" si="17"/>
        <v/>
      </c>
      <c r="BG106" s="43" t="str">
        <f t="shared" si="18"/>
        <v>0</v>
      </c>
      <c r="BH106" s="43" t="b">
        <f t="shared" si="19"/>
        <v>0</v>
      </c>
      <c r="BI106" s="40"/>
      <c r="BJ106" s="40"/>
      <c r="BK106" s="40"/>
      <c r="BL106" s="40"/>
      <c r="BM106" s="40"/>
      <c r="BN106" s="40"/>
      <c r="BO106" s="40"/>
    </row>
    <row r="107" spans="51:67" x14ac:dyDescent="0.4">
      <c r="AY107" s="227" t="s">
        <v>155</v>
      </c>
      <c r="AZ107" s="227"/>
      <c r="BB107" s="41">
        <f t="shared" si="16"/>
        <v>0</v>
      </c>
      <c r="BC107" s="41"/>
      <c r="BD107" s="41"/>
      <c r="BE107" s="41"/>
      <c r="BF107" s="42" t="str">
        <f t="shared" si="17"/>
        <v/>
      </c>
      <c r="BG107" s="43" t="str">
        <f t="shared" si="18"/>
        <v>0</v>
      </c>
      <c r="BH107" s="43" t="b">
        <f t="shared" si="19"/>
        <v>0</v>
      </c>
      <c r="BI107" s="40"/>
      <c r="BJ107" s="40"/>
      <c r="BK107" s="40"/>
      <c r="BL107" s="40"/>
      <c r="BM107" s="40"/>
      <c r="BN107" s="40"/>
      <c r="BO107" s="40"/>
    </row>
    <row r="108" spans="51:67" x14ac:dyDescent="0.4">
      <c r="AY108" s="227" t="s">
        <v>155</v>
      </c>
      <c r="AZ108" s="227"/>
      <c r="BB108" s="41">
        <f t="shared" si="16"/>
        <v>0</v>
      </c>
      <c r="BC108" s="41"/>
      <c r="BD108" s="41"/>
      <c r="BE108" s="41"/>
      <c r="BF108" s="42" t="str">
        <f t="shared" si="17"/>
        <v/>
      </c>
      <c r="BG108" s="43" t="str">
        <f t="shared" si="18"/>
        <v>0</v>
      </c>
      <c r="BH108" s="43" t="b">
        <f t="shared" si="19"/>
        <v>0</v>
      </c>
      <c r="BI108" s="40"/>
      <c r="BJ108" s="40"/>
      <c r="BK108" s="40"/>
      <c r="BL108" s="40"/>
      <c r="BM108" s="40"/>
      <c r="BN108" s="40"/>
      <c r="BO108" s="40"/>
    </row>
    <row r="109" spans="51:67" x14ac:dyDescent="0.4">
      <c r="AY109" s="227" t="s">
        <v>155</v>
      </c>
      <c r="AZ109" s="227"/>
      <c r="BB109" s="41">
        <f t="shared" si="16"/>
        <v>0</v>
      </c>
      <c r="BC109" s="41"/>
      <c r="BD109" s="41"/>
      <c r="BE109" s="41"/>
      <c r="BF109" s="42" t="str">
        <f t="shared" si="17"/>
        <v/>
      </c>
      <c r="BG109" s="43" t="str">
        <f t="shared" si="18"/>
        <v>0</v>
      </c>
      <c r="BH109" s="43" t="b">
        <f t="shared" si="19"/>
        <v>0</v>
      </c>
      <c r="BI109" s="40"/>
      <c r="BJ109" s="40"/>
      <c r="BK109" s="40"/>
      <c r="BL109" s="40"/>
      <c r="BM109" s="40"/>
      <c r="BN109" s="40"/>
      <c r="BO109" s="40"/>
    </row>
    <row r="110" spans="51:67" x14ac:dyDescent="0.4">
      <c r="AY110" s="227" t="s">
        <v>155</v>
      </c>
      <c r="AZ110" s="227"/>
      <c r="BB110" s="41">
        <f t="shared" si="16"/>
        <v>0</v>
      </c>
      <c r="BC110" s="41"/>
      <c r="BD110" s="41"/>
      <c r="BE110" s="41"/>
      <c r="BF110" s="42" t="str">
        <f t="shared" si="17"/>
        <v/>
      </c>
      <c r="BG110" s="43" t="str">
        <f t="shared" si="18"/>
        <v>0</v>
      </c>
      <c r="BH110" s="43" t="b">
        <f t="shared" si="19"/>
        <v>0</v>
      </c>
      <c r="BI110" s="40"/>
      <c r="BJ110" s="40"/>
      <c r="BK110" s="40"/>
      <c r="BL110" s="40"/>
      <c r="BM110" s="40"/>
      <c r="BN110" s="40"/>
      <c r="BO110" s="40"/>
    </row>
    <row r="111" spans="51:67" x14ac:dyDescent="0.4">
      <c r="AY111" s="227" t="s">
        <v>155</v>
      </c>
      <c r="AZ111" s="227"/>
      <c r="BB111" s="41">
        <f t="shared" si="16"/>
        <v>0</v>
      </c>
      <c r="BC111" s="41"/>
      <c r="BD111" s="41"/>
      <c r="BE111" s="41"/>
      <c r="BF111" s="42" t="str">
        <f t="shared" si="17"/>
        <v/>
      </c>
      <c r="BG111" s="43" t="str">
        <f t="shared" si="18"/>
        <v>0</v>
      </c>
      <c r="BH111" s="43" t="b">
        <f t="shared" si="19"/>
        <v>0</v>
      </c>
      <c r="BI111" s="40"/>
      <c r="BJ111" s="40"/>
      <c r="BK111" s="40"/>
      <c r="BL111" s="40"/>
      <c r="BM111" s="40"/>
      <c r="BN111" s="40"/>
      <c r="BO111" s="40"/>
    </row>
    <row r="112" spans="51:67" x14ac:dyDescent="0.4">
      <c r="AY112" s="227" t="s">
        <v>155</v>
      </c>
      <c r="AZ112" s="227"/>
      <c r="BB112" s="41">
        <f t="shared" si="16"/>
        <v>0</v>
      </c>
      <c r="BC112" s="41"/>
      <c r="BD112" s="41"/>
      <c r="BE112" s="41"/>
      <c r="BF112" s="42" t="str">
        <f t="shared" si="17"/>
        <v/>
      </c>
      <c r="BG112" s="43" t="str">
        <f t="shared" si="18"/>
        <v>0</v>
      </c>
      <c r="BH112" s="43" t="b">
        <f t="shared" si="19"/>
        <v>0</v>
      </c>
      <c r="BI112" s="40"/>
      <c r="BJ112" s="40"/>
      <c r="BK112" s="40"/>
      <c r="BL112" s="40"/>
      <c r="BM112" s="40"/>
      <c r="BN112" s="40"/>
      <c r="BO112" s="40"/>
    </row>
    <row r="113" spans="51:67" x14ac:dyDescent="0.4">
      <c r="AY113" s="227" t="s">
        <v>155</v>
      </c>
      <c r="AZ113" s="227"/>
      <c r="BB113" s="41">
        <f t="shared" si="16"/>
        <v>0</v>
      </c>
      <c r="BC113" s="41"/>
      <c r="BD113" s="41"/>
      <c r="BE113" s="41"/>
      <c r="BF113" s="42" t="str">
        <f t="shared" si="17"/>
        <v/>
      </c>
      <c r="BG113" s="43" t="str">
        <f t="shared" si="18"/>
        <v>0</v>
      </c>
      <c r="BH113" s="43" t="b">
        <f t="shared" si="19"/>
        <v>0</v>
      </c>
      <c r="BI113" s="40"/>
      <c r="BJ113" s="40"/>
      <c r="BK113" s="40"/>
      <c r="BL113" s="40"/>
      <c r="BM113" s="40"/>
      <c r="BN113" s="40"/>
      <c r="BO113" s="40"/>
    </row>
    <row r="114" spans="51:67" x14ac:dyDescent="0.4">
      <c r="AY114" s="227" t="s">
        <v>155</v>
      </c>
      <c r="AZ114" s="227"/>
      <c r="BB114" s="41">
        <f t="shared" si="16"/>
        <v>0</v>
      </c>
      <c r="BC114" s="41"/>
      <c r="BD114" s="41"/>
      <c r="BE114" s="41"/>
      <c r="BF114" s="42" t="str">
        <f t="shared" si="17"/>
        <v/>
      </c>
      <c r="BG114" s="43" t="str">
        <f t="shared" si="18"/>
        <v>0</v>
      </c>
      <c r="BH114" s="43" t="b">
        <f t="shared" si="19"/>
        <v>0</v>
      </c>
      <c r="BI114" s="40"/>
      <c r="BJ114" s="40"/>
      <c r="BK114" s="40"/>
      <c r="BL114" s="40"/>
      <c r="BM114" s="40"/>
      <c r="BN114" s="40"/>
      <c r="BO114" s="40"/>
    </row>
    <row r="115" spans="51:67" x14ac:dyDescent="0.4">
      <c r="AY115" s="227" t="s">
        <v>155</v>
      </c>
      <c r="AZ115" s="227"/>
      <c r="BB115" s="41">
        <f t="shared" si="16"/>
        <v>0</v>
      </c>
      <c r="BC115" s="41"/>
      <c r="BD115" s="41"/>
      <c r="BE115" s="41"/>
      <c r="BF115" s="42" t="str">
        <f t="shared" si="17"/>
        <v/>
      </c>
      <c r="BG115" s="43" t="str">
        <f t="shared" si="18"/>
        <v>0</v>
      </c>
      <c r="BH115" s="43" t="b">
        <f t="shared" si="19"/>
        <v>0</v>
      </c>
      <c r="BI115" s="40"/>
      <c r="BJ115" s="40"/>
      <c r="BK115" s="40"/>
      <c r="BL115" s="40"/>
      <c r="BM115" s="40"/>
      <c r="BN115" s="40"/>
      <c r="BO115" s="40"/>
    </row>
    <row r="116" spans="51:67" x14ac:dyDescent="0.4">
      <c r="AY116" s="227" t="s">
        <v>155</v>
      </c>
      <c r="AZ116" s="227"/>
      <c r="BB116" s="41">
        <f t="shared" si="16"/>
        <v>0</v>
      </c>
      <c r="BC116" s="41"/>
      <c r="BD116" s="41"/>
      <c r="BE116" s="41"/>
      <c r="BF116" s="42" t="str">
        <f t="shared" si="17"/>
        <v/>
      </c>
      <c r="BG116" s="43" t="str">
        <f t="shared" si="18"/>
        <v>0</v>
      </c>
      <c r="BH116" s="43" t="b">
        <f t="shared" si="19"/>
        <v>0</v>
      </c>
      <c r="BI116" s="40"/>
      <c r="BJ116" s="40"/>
      <c r="BK116" s="40"/>
      <c r="BL116" s="40"/>
      <c r="BM116" s="40"/>
      <c r="BN116" s="40"/>
      <c r="BO116" s="40"/>
    </row>
    <row r="117" spans="51:67" x14ac:dyDescent="0.4">
      <c r="AY117" s="227" t="s">
        <v>155</v>
      </c>
      <c r="AZ117" s="227"/>
      <c r="BB117" s="41">
        <f t="shared" si="16"/>
        <v>0</v>
      </c>
      <c r="BC117" s="41"/>
      <c r="BD117" s="41"/>
      <c r="BE117" s="41"/>
      <c r="BF117" s="42" t="str">
        <f t="shared" si="17"/>
        <v/>
      </c>
      <c r="BG117" s="43" t="str">
        <f t="shared" si="18"/>
        <v>0</v>
      </c>
      <c r="BH117" s="43" t="b">
        <f t="shared" si="19"/>
        <v>0</v>
      </c>
      <c r="BI117" s="40"/>
      <c r="BJ117" s="40"/>
      <c r="BK117" s="40"/>
      <c r="BL117" s="40"/>
      <c r="BM117" s="40"/>
      <c r="BN117" s="40"/>
      <c r="BO117" s="40"/>
    </row>
    <row r="118" spans="51:67" x14ac:dyDescent="0.4">
      <c r="AY118" s="227" t="s">
        <v>155</v>
      </c>
      <c r="AZ118" s="227"/>
      <c r="BB118" s="41">
        <f t="shared" si="16"/>
        <v>0</v>
      </c>
      <c r="BC118" s="41"/>
      <c r="BD118" s="41"/>
      <c r="BE118" s="41"/>
      <c r="BF118" s="42" t="str">
        <f t="shared" si="17"/>
        <v/>
      </c>
      <c r="BG118" s="43" t="str">
        <f t="shared" si="18"/>
        <v>0</v>
      </c>
      <c r="BH118" s="43" t="b">
        <f t="shared" si="19"/>
        <v>0</v>
      </c>
      <c r="BI118" s="40"/>
      <c r="BJ118" s="40"/>
      <c r="BK118" s="40"/>
      <c r="BL118" s="40"/>
      <c r="BM118" s="40"/>
      <c r="BN118" s="40"/>
      <c r="BO118" s="40"/>
    </row>
    <row r="119" spans="51:67" x14ac:dyDescent="0.4">
      <c r="AY119" s="227" t="s">
        <v>155</v>
      </c>
      <c r="AZ119" s="227"/>
      <c r="BB119" s="41">
        <f t="shared" si="16"/>
        <v>0</v>
      </c>
      <c r="BC119" s="41"/>
      <c r="BD119" s="41"/>
      <c r="BE119" s="41"/>
      <c r="BF119" s="42" t="str">
        <f t="shared" si="17"/>
        <v/>
      </c>
      <c r="BG119" s="43" t="str">
        <f t="shared" si="18"/>
        <v>0</v>
      </c>
      <c r="BH119" s="43" t="b">
        <f t="shared" si="19"/>
        <v>0</v>
      </c>
      <c r="BI119" s="40"/>
      <c r="BJ119" s="40"/>
      <c r="BK119" s="40"/>
      <c r="BL119" s="40"/>
      <c r="BM119" s="40"/>
      <c r="BN119" s="40"/>
      <c r="BO119" s="40"/>
    </row>
    <row r="120" spans="51:67" x14ac:dyDescent="0.4">
      <c r="AY120" s="227" t="s">
        <v>155</v>
      </c>
      <c r="AZ120" s="227"/>
      <c r="BB120" s="41">
        <f t="shared" si="16"/>
        <v>0</v>
      </c>
      <c r="BC120" s="41"/>
      <c r="BD120" s="41"/>
      <c r="BE120" s="41"/>
      <c r="BF120" s="42" t="str">
        <f t="shared" si="17"/>
        <v/>
      </c>
      <c r="BG120" s="43" t="str">
        <f t="shared" si="18"/>
        <v>0</v>
      </c>
      <c r="BH120" s="43" t="b">
        <f t="shared" si="19"/>
        <v>0</v>
      </c>
      <c r="BI120" s="40"/>
      <c r="BJ120" s="40"/>
      <c r="BK120" s="40"/>
      <c r="BL120" s="40"/>
      <c r="BM120" s="40"/>
      <c r="BN120" s="40"/>
      <c r="BO120" s="40"/>
    </row>
    <row r="121" spans="51:67" x14ac:dyDescent="0.4">
      <c r="AY121" s="227" t="s">
        <v>155</v>
      </c>
      <c r="AZ121" s="227"/>
      <c r="BB121" s="41">
        <f t="shared" si="16"/>
        <v>0</v>
      </c>
      <c r="BC121" s="41"/>
      <c r="BD121" s="41"/>
      <c r="BE121" s="41"/>
      <c r="BF121" s="42" t="str">
        <f t="shared" si="17"/>
        <v/>
      </c>
      <c r="BG121" s="43" t="str">
        <f t="shared" si="18"/>
        <v>0</v>
      </c>
      <c r="BH121" s="43" t="b">
        <f t="shared" si="19"/>
        <v>0</v>
      </c>
      <c r="BI121" s="40"/>
      <c r="BJ121" s="40"/>
      <c r="BK121" s="40"/>
      <c r="BL121" s="40"/>
      <c r="BM121" s="40"/>
      <c r="BN121" s="40"/>
      <c r="BO121" s="40"/>
    </row>
    <row r="122" spans="51:67" x14ac:dyDescent="0.4">
      <c r="AY122" s="227" t="s">
        <v>155</v>
      </c>
      <c r="AZ122" s="227"/>
      <c r="BB122" s="41">
        <f t="shared" si="16"/>
        <v>0</v>
      </c>
      <c r="BC122" s="41"/>
      <c r="BD122" s="41"/>
      <c r="BE122" s="41"/>
      <c r="BF122" s="42" t="str">
        <f t="shared" si="17"/>
        <v/>
      </c>
      <c r="BG122" s="43" t="str">
        <f t="shared" si="18"/>
        <v>0</v>
      </c>
      <c r="BH122" s="43" t="b">
        <f t="shared" si="19"/>
        <v>0</v>
      </c>
      <c r="BI122" s="40"/>
      <c r="BJ122" s="40"/>
      <c r="BK122" s="40"/>
      <c r="BL122" s="40"/>
      <c r="BM122" s="40"/>
      <c r="BN122" s="40"/>
      <c r="BO122" s="40"/>
    </row>
    <row r="123" spans="51:67" x14ac:dyDescent="0.4">
      <c r="AY123" s="227" t="s">
        <v>155</v>
      </c>
      <c r="AZ123" s="227"/>
      <c r="BB123" s="41">
        <f t="shared" si="16"/>
        <v>0</v>
      </c>
      <c r="BC123" s="41"/>
      <c r="BD123" s="41"/>
      <c r="BE123" s="41"/>
      <c r="BF123" s="42" t="str">
        <f t="shared" si="17"/>
        <v/>
      </c>
      <c r="BG123" s="43" t="str">
        <f t="shared" si="18"/>
        <v>0</v>
      </c>
      <c r="BH123" s="43" t="b">
        <f t="shared" si="19"/>
        <v>0</v>
      </c>
      <c r="BI123" s="40"/>
      <c r="BJ123" s="40"/>
      <c r="BK123" s="40"/>
      <c r="BL123" s="40"/>
      <c r="BM123" s="40"/>
      <c r="BN123" s="40"/>
      <c r="BO123" s="40"/>
    </row>
    <row r="124" spans="51:67" x14ac:dyDescent="0.4">
      <c r="AY124" s="227" t="s">
        <v>155</v>
      </c>
      <c r="AZ124" s="227"/>
      <c r="BB124" s="41">
        <f t="shared" si="16"/>
        <v>0</v>
      </c>
      <c r="BC124" s="41"/>
      <c r="BD124" s="41"/>
      <c r="BE124" s="41"/>
      <c r="BF124" s="42" t="str">
        <f t="shared" si="17"/>
        <v/>
      </c>
      <c r="BG124" s="43" t="str">
        <f t="shared" si="18"/>
        <v>0</v>
      </c>
      <c r="BH124" s="43" t="b">
        <f t="shared" si="19"/>
        <v>0</v>
      </c>
      <c r="BI124" s="40"/>
      <c r="BJ124" s="40"/>
      <c r="BK124" s="40"/>
      <c r="BL124" s="40"/>
      <c r="BM124" s="40"/>
      <c r="BN124" s="40"/>
      <c r="BO124" s="40"/>
    </row>
    <row r="125" spans="51:67" x14ac:dyDescent="0.4">
      <c r="AY125" s="227" t="s">
        <v>155</v>
      </c>
      <c r="AZ125" s="227"/>
      <c r="BB125" s="41">
        <f t="shared" si="16"/>
        <v>0</v>
      </c>
      <c r="BC125" s="41"/>
      <c r="BD125" s="41"/>
      <c r="BE125" s="41"/>
      <c r="BF125" s="42" t="str">
        <f t="shared" si="17"/>
        <v/>
      </c>
      <c r="BG125" s="43" t="str">
        <f t="shared" si="18"/>
        <v>0</v>
      </c>
      <c r="BH125" s="43" t="b">
        <f t="shared" si="19"/>
        <v>0</v>
      </c>
      <c r="BI125" s="40"/>
      <c r="BJ125" s="40"/>
      <c r="BK125" s="40"/>
      <c r="BL125" s="40"/>
      <c r="BM125" s="40"/>
      <c r="BN125" s="40"/>
      <c r="BO125" s="40"/>
    </row>
    <row r="126" spans="51:67" x14ac:dyDescent="0.4">
      <c r="AY126" s="227" t="s">
        <v>155</v>
      </c>
      <c r="AZ126" s="227"/>
      <c r="BB126" s="41">
        <f t="shared" si="16"/>
        <v>0</v>
      </c>
      <c r="BC126" s="41"/>
      <c r="BD126" s="41"/>
      <c r="BE126" s="41"/>
      <c r="BF126" s="42" t="str">
        <f t="shared" si="17"/>
        <v/>
      </c>
      <c r="BG126" s="43" t="str">
        <f t="shared" si="18"/>
        <v>0</v>
      </c>
      <c r="BH126" s="43" t="b">
        <f t="shared" si="19"/>
        <v>0</v>
      </c>
      <c r="BI126" s="40"/>
      <c r="BJ126" s="40"/>
      <c r="BK126" s="40"/>
      <c r="BL126" s="40"/>
      <c r="BM126" s="40"/>
      <c r="BN126" s="40"/>
      <c r="BO126" s="40"/>
    </row>
    <row r="127" spans="51:67" x14ac:dyDescent="0.4">
      <c r="AY127" s="227" t="s">
        <v>155</v>
      </c>
      <c r="AZ127" s="227"/>
      <c r="BB127" s="41">
        <f t="shared" si="16"/>
        <v>0</v>
      </c>
      <c r="BC127" s="41"/>
      <c r="BD127" s="41"/>
      <c r="BE127" s="41"/>
      <c r="BF127" s="42" t="str">
        <f t="shared" si="17"/>
        <v/>
      </c>
      <c r="BG127" s="43" t="str">
        <f t="shared" si="18"/>
        <v>0</v>
      </c>
      <c r="BH127" s="43" t="b">
        <f t="shared" si="19"/>
        <v>0</v>
      </c>
      <c r="BI127" s="40"/>
      <c r="BJ127" s="40"/>
      <c r="BK127" s="40"/>
      <c r="BL127" s="40"/>
      <c r="BM127" s="40"/>
      <c r="BN127" s="40"/>
      <c r="BO127" s="40"/>
    </row>
    <row r="128" spans="51:67" x14ac:dyDescent="0.4">
      <c r="AY128" s="227" t="s">
        <v>155</v>
      </c>
      <c r="AZ128" s="227"/>
      <c r="BB128" s="41">
        <f t="shared" si="16"/>
        <v>0</v>
      </c>
      <c r="BC128" s="41"/>
      <c r="BD128" s="41"/>
      <c r="BE128" s="41"/>
      <c r="BF128" s="42" t="str">
        <f t="shared" si="17"/>
        <v/>
      </c>
      <c r="BG128" s="43" t="str">
        <f t="shared" si="18"/>
        <v>0</v>
      </c>
      <c r="BH128" s="43" t="b">
        <f t="shared" si="19"/>
        <v>0</v>
      </c>
      <c r="BI128" s="40"/>
      <c r="BJ128" s="40"/>
      <c r="BK128" s="40"/>
      <c r="BL128" s="40"/>
      <c r="BM128" s="40"/>
      <c r="BN128" s="40"/>
      <c r="BO128" s="40"/>
    </row>
    <row r="129" spans="51:67" x14ac:dyDescent="0.4">
      <c r="AY129" s="227" t="s">
        <v>155</v>
      </c>
      <c r="AZ129" s="227"/>
      <c r="BB129" s="41">
        <f t="shared" si="16"/>
        <v>0</v>
      </c>
      <c r="BC129" s="41"/>
      <c r="BD129" s="41"/>
      <c r="BE129" s="41"/>
      <c r="BF129" s="42" t="str">
        <f t="shared" si="17"/>
        <v/>
      </c>
      <c r="BG129" s="43" t="str">
        <f t="shared" si="18"/>
        <v>0</v>
      </c>
      <c r="BH129" s="43" t="b">
        <f t="shared" si="19"/>
        <v>0</v>
      </c>
      <c r="BI129" s="40"/>
      <c r="BJ129" s="40"/>
      <c r="BK129" s="40"/>
      <c r="BL129" s="40"/>
      <c r="BM129" s="40"/>
      <c r="BN129" s="40"/>
      <c r="BO129" s="40"/>
    </row>
    <row r="130" spans="51:67" x14ac:dyDescent="0.4">
      <c r="AY130" s="227" t="s">
        <v>155</v>
      </c>
      <c r="AZ130" s="227"/>
      <c r="BB130" s="41">
        <f t="shared" si="16"/>
        <v>0</v>
      </c>
      <c r="BC130" s="41"/>
      <c r="BD130" s="41"/>
      <c r="BE130" s="41"/>
      <c r="BF130" s="42" t="str">
        <f t="shared" si="17"/>
        <v/>
      </c>
      <c r="BG130" s="43" t="str">
        <f t="shared" si="18"/>
        <v>0</v>
      </c>
      <c r="BH130" s="43" t="b">
        <f t="shared" si="19"/>
        <v>0</v>
      </c>
      <c r="BI130" s="40"/>
      <c r="BJ130" s="40"/>
      <c r="BK130" s="40"/>
      <c r="BL130" s="40"/>
      <c r="BM130" s="40"/>
      <c r="BN130" s="40"/>
      <c r="BO130" s="40"/>
    </row>
    <row r="131" spans="51:67" x14ac:dyDescent="0.4">
      <c r="AY131" s="227" t="s">
        <v>155</v>
      </c>
      <c r="AZ131" s="227"/>
      <c r="BB131" s="41">
        <f t="shared" si="16"/>
        <v>0</v>
      </c>
      <c r="BC131" s="41"/>
      <c r="BD131" s="41"/>
      <c r="BE131" s="41"/>
      <c r="BF131" s="42" t="str">
        <f t="shared" si="17"/>
        <v/>
      </c>
      <c r="BG131" s="43" t="str">
        <f t="shared" si="18"/>
        <v>0</v>
      </c>
      <c r="BH131" s="43" t="b">
        <f t="shared" si="19"/>
        <v>0</v>
      </c>
      <c r="BI131" s="40"/>
      <c r="BJ131" s="40"/>
      <c r="BK131" s="40"/>
      <c r="BL131" s="40"/>
      <c r="BM131" s="40"/>
      <c r="BN131" s="40"/>
      <c r="BO131" s="40"/>
    </row>
    <row r="132" spans="51:67" x14ac:dyDescent="0.4">
      <c r="AY132" s="227" t="s">
        <v>155</v>
      </c>
      <c r="AZ132" s="227"/>
      <c r="BB132" s="41">
        <f t="shared" si="16"/>
        <v>0</v>
      </c>
      <c r="BC132" s="41"/>
      <c r="BD132" s="41"/>
      <c r="BE132" s="41"/>
      <c r="BF132" s="42" t="str">
        <f t="shared" si="17"/>
        <v/>
      </c>
      <c r="BG132" s="43" t="str">
        <f t="shared" si="18"/>
        <v>0</v>
      </c>
      <c r="BH132" s="43" t="b">
        <f t="shared" si="19"/>
        <v>0</v>
      </c>
      <c r="BI132" s="40"/>
      <c r="BJ132" s="40"/>
      <c r="BK132" s="40"/>
      <c r="BL132" s="40"/>
      <c r="BM132" s="40"/>
      <c r="BN132" s="40"/>
      <c r="BO132" s="40"/>
    </row>
    <row r="133" spans="51:67" x14ac:dyDescent="0.4">
      <c r="AY133" s="227" t="s">
        <v>155</v>
      </c>
      <c r="AZ133" s="227"/>
      <c r="BB133" s="41">
        <f t="shared" si="16"/>
        <v>0</v>
      </c>
      <c r="BC133" s="41"/>
      <c r="BD133" s="41"/>
      <c r="BE133" s="41"/>
      <c r="BF133" s="42" t="str">
        <f t="shared" si="17"/>
        <v/>
      </c>
      <c r="BG133" s="43" t="str">
        <f t="shared" si="18"/>
        <v>0</v>
      </c>
      <c r="BH133" s="43" t="b">
        <f t="shared" si="19"/>
        <v>0</v>
      </c>
      <c r="BI133" s="40"/>
      <c r="BJ133" s="40"/>
      <c r="BK133" s="40"/>
      <c r="BL133" s="40"/>
      <c r="BM133" s="40"/>
      <c r="BN133" s="40"/>
      <c r="BO133" s="40"/>
    </row>
    <row r="134" spans="51:67" x14ac:dyDescent="0.4">
      <c r="AY134" s="227" t="s">
        <v>155</v>
      </c>
      <c r="AZ134" s="227"/>
      <c r="BB134" s="41">
        <f t="shared" si="16"/>
        <v>0</v>
      </c>
      <c r="BC134" s="41"/>
      <c r="BD134" s="41"/>
      <c r="BE134" s="41"/>
      <c r="BF134" s="42" t="str">
        <f t="shared" si="17"/>
        <v/>
      </c>
      <c r="BG134" s="43" t="str">
        <f t="shared" si="18"/>
        <v>0</v>
      </c>
      <c r="BH134" s="43" t="b">
        <f t="shared" si="19"/>
        <v>0</v>
      </c>
      <c r="BI134" s="40"/>
      <c r="BJ134" s="40"/>
      <c r="BK134" s="40"/>
      <c r="BL134" s="40"/>
      <c r="BM134" s="40"/>
      <c r="BN134" s="40"/>
      <c r="BO134" s="40"/>
    </row>
    <row r="135" spans="51:67" x14ac:dyDescent="0.4">
      <c r="AY135" s="227" t="s">
        <v>155</v>
      </c>
      <c r="AZ135" s="227"/>
      <c r="BB135" s="41">
        <f t="shared" si="16"/>
        <v>0</v>
      </c>
      <c r="BC135" s="41"/>
      <c r="BD135" s="41"/>
      <c r="BE135" s="41"/>
      <c r="BF135" s="42" t="str">
        <f t="shared" si="17"/>
        <v/>
      </c>
      <c r="BG135" s="43" t="str">
        <f t="shared" si="18"/>
        <v>0</v>
      </c>
      <c r="BH135" s="43" t="b">
        <f t="shared" si="19"/>
        <v>0</v>
      </c>
      <c r="BI135" s="40"/>
      <c r="BJ135" s="40"/>
      <c r="BK135" s="40"/>
      <c r="BL135" s="40"/>
      <c r="BM135" s="40"/>
      <c r="BN135" s="40"/>
      <c r="BO135" s="40"/>
    </row>
    <row r="136" spans="51:67" x14ac:dyDescent="0.4">
      <c r="AY136" s="227" t="s">
        <v>155</v>
      </c>
      <c r="AZ136" s="227"/>
      <c r="BB136" s="41">
        <f t="shared" si="16"/>
        <v>0</v>
      </c>
      <c r="BC136" s="41"/>
      <c r="BD136" s="41"/>
      <c r="BE136" s="41"/>
      <c r="BF136" s="42" t="str">
        <f t="shared" si="17"/>
        <v/>
      </c>
      <c r="BG136" s="43" t="str">
        <f t="shared" si="18"/>
        <v>0</v>
      </c>
      <c r="BH136" s="43" t="b">
        <f t="shared" si="19"/>
        <v>0</v>
      </c>
      <c r="BI136" s="40"/>
      <c r="BJ136" s="40"/>
      <c r="BK136" s="40"/>
      <c r="BL136" s="40"/>
      <c r="BM136" s="40"/>
      <c r="BN136" s="40"/>
      <c r="BO136" s="40"/>
    </row>
    <row r="137" spans="51:67" x14ac:dyDescent="0.4">
      <c r="AY137" s="227" t="s">
        <v>155</v>
      </c>
      <c r="AZ137" s="227"/>
      <c r="BB137" s="41">
        <f t="shared" ref="BB137:BB200" si="20">((IF(AU137="BUENO","100",IF(AU137="REGULAR","75",IF(AU137="MALO","50",IF(AU137="NA","0",IF(AU137="","0"))))))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1">((
IF(AU137="BUENO","100",
IF(AU137="REGULAR","50",
IF(AU137="MALO","0",
IF(AU137="NO APLICA","NA",
IF(AU137="","")))))))</f>
        <v/>
      </c>
      <c r="BG137" s="43" t="str">
        <f t="shared" ref="BG137:BG200" si="22">IF(AW137="BUENO","100",
IF(AW137="REGULAR","50",
IF(AW137="MALO","0",
IF(AW137="NO APLICA","NA",
IF(AW137="","0")))))</f>
        <v>0</v>
      </c>
      <c r="BH137" s="43" t="b">
        <f t="shared" si="19"/>
        <v>0</v>
      </c>
      <c r="BI137" s="40"/>
      <c r="BJ137" s="40"/>
      <c r="BK137" s="40"/>
      <c r="BL137" s="40"/>
      <c r="BM137" s="40"/>
      <c r="BN137" s="40"/>
      <c r="BO137" s="40"/>
    </row>
    <row r="138" spans="51:67" x14ac:dyDescent="0.4">
      <c r="AY138" s="227" t="s">
        <v>155</v>
      </c>
      <c r="AZ138" s="227"/>
      <c r="BB138" s="41">
        <f t="shared" si="20"/>
        <v>0</v>
      </c>
      <c r="BC138" s="41"/>
      <c r="BD138" s="41"/>
      <c r="BE138" s="41"/>
      <c r="BF138" s="42" t="str">
        <f t="shared" si="21"/>
        <v/>
      </c>
      <c r="BG138" s="43" t="str">
        <f t="shared" si="22"/>
        <v>0</v>
      </c>
      <c r="BH138" s="43" t="b">
        <f t="shared" si="19"/>
        <v>0</v>
      </c>
      <c r="BI138" s="40"/>
      <c r="BJ138" s="40"/>
      <c r="BK138" s="40"/>
      <c r="BL138" s="40"/>
      <c r="BM138" s="40"/>
      <c r="BN138" s="40"/>
      <c r="BO138" s="40"/>
    </row>
    <row r="139" spans="51:67" x14ac:dyDescent="0.4">
      <c r="AY139" s="227" t="s">
        <v>155</v>
      </c>
      <c r="AZ139" s="227"/>
      <c r="BB139" s="41">
        <f t="shared" si="20"/>
        <v>0</v>
      </c>
      <c r="BC139" s="41"/>
      <c r="BD139" s="41"/>
      <c r="BE139" s="41"/>
      <c r="BF139" s="42" t="str">
        <f t="shared" si="21"/>
        <v/>
      </c>
      <c r="BG139" s="43" t="str">
        <f t="shared" si="22"/>
        <v>0</v>
      </c>
      <c r="BH139" s="43" t="b">
        <f t="shared" si="19"/>
        <v>0</v>
      </c>
      <c r="BI139" s="40"/>
      <c r="BJ139" s="40"/>
      <c r="BK139" s="40"/>
      <c r="BL139" s="40"/>
      <c r="BM139" s="40"/>
      <c r="BN139" s="40"/>
      <c r="BO139" s="40"/>
    </row>
    <row r="140" spans="51:67" x14ac:dyDescent="0.4">
      <c r="AY140" s="227" t="s">
        <v>155</v>
      </c>
      <c r="AZ140" s="227"/>
      <c r="BB140" s="41">
        <f t="shared" si="20"/>
        <v>0</v>
      </c>
      <c r="BC140" s="41"/>
      <c r="BD140" s="41"/>
      <c r="BE140" s="41"/>
      <c r="BF140" s="42" t="str">
        <f t="shared" si="21"/>
        <v/>
      </c>
      <c r="BG140" s="43" t="str">
        <f t="shared" si="22"/>
        <v>0</v>
      </c>
      <c r="BH140" s="43" t="b">
        <f t="shared" si="19"/>
        <v>0</v>
      </c>
      <c r="BI140" s="40"/>
      <c r="BJ140" s="40"/>
      <c r="BK140" s="40"/>
      <c r="BL140" s="40"/>
      <c r="BM140" s="40"/>
      <c r="BN140" s="40"/>
      <c r="BO140" s="40"/>
    </row>
    <row r="141" spans="51:67" x14ac:dyDescent="0.4">
      <c r="AY141" s="227" t="s">
        <v>155</v>
      </c>
      <c r="AZ141" s="227"/>
      <c r="BB141" s="41">
        <f t="shared" si="20"/>
        <v>0</v>
      </c>
      <c r="BC141" s="41"/>
      <c r="BD141" s="41"/>
      <c r="BE141" s="41"/>
      <c r="BF141" s="42" t="str">
        <f t="shared" si="21"/>
        <v/>
      </c>
      <c r="BG141" s="43" t="str">
        <f t="shared" si="22"/>
        <v>0</v>
      </c>
      <c r="BH141" s="43" t="b">
        <f t="shared" si="19"/>
        <v>0</v>
      </c>
      <c r="BI141" s="40"/>
      <c r="BJ141" s="40"/>
      <c r="BK141" s="40"/>
      <c r="BL141" s="40"/>
      <c r="BM141" s="40"/>
      <c r="BN141" s="40"/>
      <c r="BO141" s="40"/>
    </row>
    <row r="142" spans="51:67" x14ac:dyDescent="0.4">
      <c r="AY142" s="227" t="s">
        <v>155</v>
      </c>
      <c r="AZ142" s="227"/>
      <c r="BB142" s="41">
        <f t="shared" si="20"/>
        <v>0</v>
      </c>
      <c r="BC142" s="41"/>
      <c r="BD142" s="41"/>
      <c r="BE142" s="41"/>
      <c r="BF142" s="42" t="str">
        <f t="shared" si="21"/>
        <v/>
      </c>
      <c r="BG142" s="43" t="str">
        <f t="shared" si="22"/>
        <v>0</v>
      </c>
      <c r="BH142" s="43" t="b">
        <f t="shared" si="19"/>
        <v>0</v>
      </c>
      <c r="BI142" s="40"/>
      <c r="BJ142" s="40"/>
      <c r="BK142" s="40"/>
      <c r="BL142" s="40"/>
      <c r="BM142" s="40"/>
      <c r="BN142" s="40"/>
      <c r="BO142" s="40"/>
    </row>
    <row r="143" spans="51:67" x14ac:dyDescent="0.4">
      <c r="AY143" s="227" t="s">
        <v>155</v>
      </c>
      <c r="AZ143" s="227"/>
      <c r="BB143" s="41">
        <f t="shared" si="20"/>
        <v>0</v>
      </c>
      <c r="BC143" s="41"/>
      <c r="BD143" s="41"/>
      <c r="BE143" s="41"/>
      <c r="BF143" s="42" t="str">
        <f t="shared" si="21"/>
        <v/>
      </c>
      <c r="BG143" s="43" t="str">
        <f t="shared" si="22"/>
        <v>0</v>
      </c>
      <c r="BH143" s="43" t="b">
        <f t="shared" ref="BH143:BH206" si="23">IF(AY143="BUENO","100",
IF(AY143="MALO","0",
IF(AY143="REGULAR","75",
IF(AY143="","0"))))</f>
        <v>0</v>
      </c>
      <c r="BI143" s="40"/>
      <c r="BJ143" s="40"/>
      <c r="BK143" s="40"/>
      <c r="BL143" s="40"/>
      <c r="BM143" s="40"/>
      <c r="BN143" s="40"/>
      <c r="BO143" s="40"/>
    </row>
    <row r="144" spans="51:67" x14ac:dyDescent="0.4">
      <c r="AY144" s="227" t="s">
        <v>155</v>
      </c>
      <c r="AZ144" s="227"/>
      <c r="BB144" s="41">
        <f t="shared" si="20"/>
        <v>0</v>
      </c>
      <c r="BC144" s="41"/>
      <c r="BD144" s="41"/>
      <c r="BE144" s="41"/>
      <c r="BF144" s="42" t="str">
        <f t="shared" si="21"/>
        <v/>
      </c>
      <c r="BG144" s="43" t="str">
        <f t="shared" si="22"/>
        <v>0</v>
      </c>
      <c r="BH144" s="43" t="b">
        <f t="shared" si="23"/>
        <v>0</v>
      </c>
      <c r="BI144" s="40"/>
      <c r="BJ144" s="40"/>
      <c r="BK144" s="40"/>
      <c r="BL144" s="40"/>
      <c r="BM144" s="40"/>
      <c r="BN144" s="40"/>
      <c r="BO144" s="40"/>
    </row>
    <row r="145" spans="51:67" x14ac:dyDescent="0.4">
      <c r="AY145" s="227" t="s">
        <v>155</v>
      </c>
      <c r="AZ145" s="227"/>
      <c r="BB145" s="41">
        <f t="shared" si="20"/>
        <v>0</v>
      </c>
      <c r="BC145" s="41"/>
      <c r="BD145" s="41"/>
      <c r="BE145" s="41"/>
      <c r="BF145" s="42" t="str">
        <f t="shared" si="21"/>
        <v/>
      </c>
      <c r="BG145" s="43" t="str">
        <f t="shared" si="22"/>
        <v>0</v>
      </c>
      <c r="BH145" s="43" t="b">
        <f t="shared" si="23"/>
        <v>0</v>
      </c>
      <c r="BI145" s="40"/>
      <c r="BJ145" s="40"/>
      <c r="BK145" s="40"/>
      <c r="BL145" s="40"/>
      <c r="BM145" s="40"/>
      <c r="BN145" s="40"/>
      <c r="BO145" s="40"/>
    </row>
    <row r="146" spans="51:67" x14ac:dyDescent="0.4">
      <c r="AY146" s="227" t="s">
        <v>155</v>
      </c>
      <c r="AZ146" s="227"/>
      <c r="BB146" s="41">
        <f t="shared" si="20"/>
        <v>0</v>
      </c>
      <c r="BC146" s="41"/>
      <c r="BD146" s="41"/>
      <c r="BE146" s="41"/>
      <c r="BF146" s="42" t="str">
        <f t="shared" si="21"/>
        <v/>
      </c>
      <c r="BG146" s="43" t="str">
        <f t="shared" si="22"/>
        <v>0</v>
      </c>
      <c r="BH146" s="43" t="b">
        <f t="shared" si="23"/>
        <v>0</v>
      </c>
      <c r="BI146" s="40"/>
      <c r="BJ146" s="40"/>
      <c r="BK146" s="40"/>
      <c r="BL146" s="40"/>
      <c r="BM146" s="40"/>
      <c r="BN146" s="40"/>
      <c r="BO146" s="40"/>
    </row>
    <row r="147" spans="51:67" x14ac:dyDescent="0.4">
      <c r="AY147" s="227" t="s">
        <v>155</v>
      </c>
      <c r="AZ147" s="227"/>
      <c r="BB147" s="41">
        <f t="shared" si="20"/>
        <v>0</v>
      </c>
      <c r="BC147" s="41"/>
      <c r="BD147" s="41"/>
      <c r="BE147" s="41"/>
      <c r="BF147" s="42" t="str">
        <f t="shared" si="21"/>
        <v/>
      </c>
      <c r="BG147" s="43" t="str">
        <f t="shared" si="22"/>
        <v>0</v>
      </c>
      <c r="BH147" s="43" t="b">
        <f t="shared" si="23"/>
        <v>0</v>
      </c>
      <c r="BI147" s="40"/>
      <c r="BJ147" s="40"/>
      <c r="BK147" s="40"/>
      <c r="BL147" s="40"/>
      <c r="BM147" s="40"/>
      <c r="BN147" s="40"/>
      <c r="BO147" s="40"/>
    </row>
    <row r="148" spans="51:67" x14ac:dyDescent="0.4">
      <c r="AY148" s="227" t="s">
        <v>155</v>
      </c>
      <c r="AZ148" s="227"/>
      <c r="BB148" s="41">
        <f t="shared" si="20"/>
        <v>0</v>
      </c>
      <c r="BC148" s="41"/>
      <c r="BD148" s="41"/>
      <c r="BE148" s="41"/>
      <c r="BF148" s="42" t="str">
        <f t="shared" si="21"/>
        <v/>
      </c>
      <c r="BG148" s="43" t="str">
        <f t="shared" si="22"/>
        <v>0</v>
      </c>
      <c r="BH148" s="43" t="b">
        <f t="shared" si="23"/>
        <v>0</v>
      </c>
      <c r="BI148" s="40"/>
      <c r="BJ148" s="40"/>
      <c r="BK148" s="40"/>
      <c r="BL148" s="40"/>
      <c r="BM148" s="40"/>
      <c r="BN148" s="40"/>
      <c r="BO148" s="40"/>
    </row>
    <row r="149" spans="51:67" x14ac:dyDescent="0.4">
      <c r="AY149" s="227" t="s">
        <v>155</v>
      </c>
      <c r="AZ149" s="227"/>
      <c r="BB149" s="41">
        <f t="shared" si="20"/>
        <v>0</v>
      </c>
      <c r="BC149" s="41"/>
      <c r="BD149" s="41"/>
      <c r="BE149" s="41"/>
      <c r="BF149" s="42" t="str">
        <f t="shared" si="21"/>
        <v/>
      </c>
      <c r="BG149" s="43" t="str">
        <f t="shared" si="22"/>
        <v>0</v>
      </c>
      <c r="BH149" s="43" t="b">
        <f t="shared" si="23"/>
        <v>0</v>
      </c>
      <c r="BI149" s="40"/>
      <c r="BJ149" s="40"/>
      <c r="BK149" s="40"/>
      <c r="BL149" s="40"/>
      <c r="BM149" s="40"/>
      <c r="BN149" s="40"/>
      <c r="BO149" s="40"/>
    </row>
    <row r="150" spans="51:67" x14ac:dyDescent="0.4">
      <c r="AY150" s="227" t="s">
        <v>155</v>
      </c>
      <c r="AZ150" s="227"/>
      <c r="BB150" s="41">
        <f t="shared" si="20"/>
        <v>0</v>
      </c>
      <c r="BC150" s="41"/>
      <c r="BD150" s="41"/>
      <c r="BE150" s="41"/>
      <c r="BF150" s="42" t="str">
        <f t="shared" si="21"/>
        <v/>
      </c>
      <c r="BG150" s="43" t="str">
        <f t="shared" si="22"/>
        <v>0</v>
      </c>
      <c r="BH150" s="43" t="b">
        <f t="shared" si="23"/>
        <v>0</v>
      </c>
      <c r="BI150" s="40"/>
      <c r="BJ150" s="40"/>
      <c r="BK150" s="40"/>
      <c r="BL150" s="40"/>
      <c r="BM150" s="40"/>
      <c r="BN150" s="40"/>
      <c r="BO150" s="40"/>
    </row>
    <row r="151" spans="51:67" x14ac:dyDescent="0.4">
      <c r="AY151" s="227" t="s">
        <v>155</v>
      </c>
      <c r="AZ151" s="227"/>
      <c r="BB151" s="41">
        <f t="shared" si="20"/>
        <v>0</v>
      </c>
      <c r="BC151" s="41"/>
      <c r="BD151" s="41"/>
      <c r="BE151" s="41"/>
      <c r="BF151" s="42" t="str">
        <f t="shared" si="21"/>
        <v/>
      </c>
      <c r="BG151" s="43" t="str">
        <f t="shared" si="22"/>
        <v>0</v>
      </c>
      <c r="BH151" s="43" t="b">
        <f t="shared" si="23"/>
        <v>0</v>
      </c>
      <c r="BI151" s="40"/>
      <c r="BJ151" s="40"/>
      <c r="BK151" s="40"/>
      <c r="BL151" s="40"/>
      <c r="BM151" s="40"/>
      <c r="BN151" s="40"/>
      <c r="BO151" s="40"/>
    </row>
    <row r="152" spans="51:67" x14ac:dyDescent="0.4">
      <c r="AY152" s="227" t="s">
        <v>155</v>
      </c>
      <c r="AZ152" s="227"/>
      <c r="BB152" s="41">
        <f t="shared" si="20"/>
        <v>0</v>
      </c>
      <c r="BC152" s="41"/>
      <c r="BD152" s="41"/>
      <c r="BE152" s="41"/>
      <c r="BF152" s="42" t="str">
        <f t="shared" si="21"/>
        <v/>
      </c>
      <c r="BG152" s="43" t="str">
        <f t="shared" si="22"/>
        <v>0</v>
      </c>
      <c r="BH152" s="43" t="b">
        <f t="shared" si="23"/>
        <v>0</v>
      </c>
      <c r="BI152" s="40"/>
      <c r="BJ152" s="40"/>
      <c r="BK152" s="40"/>
      <c r="BL152" s="40"/>
      <c r="BM152" s="40"/>
      <c r="BN152" s="40"/>
      <c r="BO152" s="40"/>
    </row>
    <row r="153" spans="51:67" x14ac:dyDescent="0.4">
      <c r="AY153" s="227" t="s">
        <v>155</v>
      </c>
      <c r="AZ153" s="227"/>
      <c r="BB153" s="41">
        <f t="shared" si="20"/>
        <v>0</v>
      </c>
      <c r="BC153" s="41"/>
      <c r="BD153" s="41"/>
      <c r="BE153" s="41"/>
      <c r="BF153" s="42" t="str">
        <f t="shared" si="21"/>
        <v/>
      </c>
      <c r="BG153" s="43" t="str">
        <f t="shared" si="22"/>
        <v>0</v>
      </c>
      <c r="BH153" s="43" t="b">
        <f t="shared" si="23"/>
        <v>0</v>
      </c>
      <c r="BI153" s="40"/>
      <c r="BJ153" s="40"/>
      <c r="BK153" s="40"/>
      <c r="BL153" s="40"/>
      <c r="BM153" s="40"/>
      <c r="BN153" s="40"/>
      <c r="BO153" s="40"/>
    </row>
    <row r="154" spans="51:67" x14ac:dyDescent="0.4">
      <c r="AY154" s="227" t="s">
        <v>155</v>
      </c>
      <c r="AZ154" s="227"/>
      <c r="BB154" s="41">
        <f t="shared" si="20"/>
        <v>0</v>
      </c>
      <c r="BC154" s="41"/>
      <c r="BD154" s="41"/>
      <c r="BE154" s="41"/>
      <c r="BF154" s="42" t="str">
        <f t="shared" si="21"/>
        <v/>
      </c>
      <c r="BG154" s="43" t="str">
        <f t="shared" si="22"/>
        <v>0</v>
      </c>
      <c r="BH154" s="43" t="b">
        <f t="shared" si="23"/>
        <v>0</v>
      </c>
      <c r="BI154" s="40"/>
      <c r="BJ154" s="40"/>
      <c r="BK154" s="40"/>
      <c r="BL154" s="40"/>
      <c r="BM154" s="40"/>
      <c r="BN154" s="40"/>
      <c r="BO154" s="40"/>
    </row>
    <row r="155" spans="51:67" x14ac:dyDescent="0.4">
      <c r="AY155" s="227" t="s">
        <v>155</v>
      </c>
      <c r="AZ155" s="227"/>
      <c r="BB155" s="41">
        <f t="shared" si="20"/>
        <v>0</v>
      </c>
      <c r="BC155" s="41"/>
      <c r="BD155" s="41"/>
      <c r="BE155" s="41"/>
      <c r="BF155" s="42" t="str">
        <f t="shared" si="21"/>
        <v/>
      </c>
      <c r="BG155" s="43" t="str">
        <f t="shared" si="22"/>
        <v>0</v>
      </c>
      <c r="BH155" s="43" t="b">
        <f t="shared" si="23"/>
        <v>0</v>
      </c>
      <c r="BI155" s="40"/>
      <c r="BJ155" s="40"/>
      <c r="BK155" s="40"/>
      <c r="BL155" s="40"/>
      <c r="BM155" s="40"/>
      <c r="BN155" s="40"/>
      <c r="BO155" s="40"/>
    </row>
    <row r="156" spans="51:67" x14ac:dyDescent="0.4">
      <c r="AY156" s="227" t="s">
        <v>155</v>
      </c>
      <c r="AZ156" s="227"/>
      <c r="BB156" s="64">
        <f t="shared" si="20"/>
        <v>0</v>
      </c>
      <c r="BC156" s="64"/>
      <c r="BD156" s="64"/>
      <c r="BE156" s="64"/>
      <c r="BF156" s="65" t="str">
        <f t="shared" si="21"/>
        <v/>
      </c>
      <c r="BG156" s="66" t="str">
        <f t="shared" si="22"/>
        <v>0</v>
      </c>
      <c r="BH156" s="66" t="b">
        <f t="shared" si="23"/>
        <v>0</v>
      </c>
    </row>
    <row r="157" spans="51:67" x14ac:dyDescent="0.4">
      <c r="AY157" s="227" t="s">
        <v>155</v>
      </c>
      <c r="AZ157" s="227"/>
      <c r="BB157" s="64">
        <f t="shared" si="20"/>
        <v>0</v>
      </c>
      <c r="BC157" s="64"/>
      <c r="BD157" s="64"/>
      <c r="BE157" s="64"/>
      <c r="BF157" s="65" t="str">
        <f t="shared" si="21"/>
        <v/>
      </c>
      <c r="BG157" s="66" t="str">
        <f t="shared" si="22"/>
        <v>0</v>
      </c>
      <c r="BH157" s="66" t="b">
        <f t="shared" si="23"/>
        <v>0</v>
      </c>
    </row>
    <row r="158" spans="51:67" x14ac:dyDescent="0.4">
      <c r="AY158" s="227" t="s">
        <v>155</v>
      </c>
      <c r="AZ158" s="227"/>
      <c r="BB158" s="64">
        <f t="shared" si="20"/>
        <v>0</v>
      </c>
      <c r="BC158" s="64"/>
      <c r="BD158" s="64"/>
      <c r="BE158" s="64"/>
      <c r="BF158" s="65" t="str">
        <f t="shared" si="21"/>
        <v/>
      </c>
      <c r="BG158" s="66" t="str">
        <f t="shared" si="22"/>
        <v>0</v>
      </c>
      <c r="BH158" s="66" t="b">
        <f t="shared" si="23"/>
        <v>0</v>
      </c>
    </row>
    <row r="159" spans="51:67" x14ac:dyDescent="0.4">
      <c r="AY159" s="227" t="s">
        <v>155</v>
      </c>
      <c r="AZ159" s="227"/>
      <c r="BB159" s="64">
        <f t="shared" si="20"/>
        <v>0</v>
      </c>
      <c r="BC159" s="64"/>
      <c r="BD159" s="64"/>
      <c r="BE159" s="64"/>
      <c r="BF159" s="65" t="str">
        <f t="shared" si="21"/>
        <v/>
      </c>
      <c r="BG159" s="66" t="str">
        <f t="shared" si="22"/>
        <v>0</v>
      </c>
      <c r="BH159" s="66" t="b">
        <f t="shared" si="23"/>
        <v>0</v>
      </c>
    </row>
    <row r="160" spans="51:67" x14ac:dyDescent="0.4">
      <c r="AY160" s="227" t="s">
        <v>155</v>
      </c>
      <c r="AZ160" s="227"/>
      <c r="BB160" s="64">
        <f t="shared" si="20"/>
        <v>0</v>
      </c>
      <c r="BC160" s="64"/>
      <c r="BD160" s="64"/>
      <c r="BE160" s="64"/>
      <c r="BF160" s="65" t="str">
        <f t="shared" si="21"/>
        <v/>
      </c>
      <c r="BG160" s="66" t="str">
        <f t="shared" si="22"/>
        <v>0</v>
      </c>
      <c r="BH160" s="66" t="b">
        <f t="shared" si="23"/>
        <v>0</v>
      </c>
    </row>
    <row r="161" spans="51:60" x14ac:dyDescent="0.4">
      <c r="AY161" s="227" t="s">
        <v>155</v>
      </c>
      <c r="AZ161" s="227"/>
      <c r="BB161" s="64">
        <f t="shared" si="20"/>
        <v>0</v>
      </c>
      <c r="BC161" s="64"/>
      <c r="BD161" s="64"/>
      <c r="BE161" s="64"/>
      <c r="BF161" s="65" t="str">
        <f t="shared" si="21"/>
        <v/>
      </c>
      <c r="BG161" s="66" t="str">
        <f t="shared" si="22"/>
        <v>0</v>
      </c>
      <c r="BH161" s="66" t="b">
        <f t="shared" si="23"/>
        <v>0</v>
      </c>
    </row>
    <row r="162" spans="51:60" x14ac:dyDescent="0.4">
      <c r="AY162" s="227" t="s">
        <v>155</v>
      </c>
      <c r="AZ162" s="227"/>
      <c r="BB162" s="64">
        <f t="shared" si="20"/>
        <v>0</v>
      </c>
      <c r="BC162" s="64"/>
      <c r="BD162" s="64"/>
      <c r="BE162" s="64"/>
      <c r="BF162" s="65" t="str">
        <f t="shared" si="21"/>
        <v/>
      </c>
      <c r="BG162" s="66" t="str">
        <f t="shared" si="22"/>
        <v>0</v>
      </c>
      <c r="BH162" s="66" t="b">
        <f t="shared" si="23"/>
        <v>0</v>
      </c>
    </row>
    <row r="163" spans="51:60" x14ac:dyDescent="0.4">
      <c r="AY163" s="227" t="s">
        <v>155</v>
      </c>
      <c r="AZ163" s="227"/>
      <c r="BB163" s="64">
        <f t="shared" si="20"/>
        <v>0</v>
      </c>
      <c r="BC163" s="64"/>
      <c r="BD163" s="64"/>
      <c r="BE163" s="64"/>
      <c r="BF163" s="65" t="str">
        <f t="shared" si="21"/>
        <v/>
      </c>
      <c r="BG163" s="66" t="str">
        <f t="shared" si="22"/>
        <v>0</v>
      </c>
      <c r="BH163" s="66" t="b">
        <f t="shared" si="23"/>
        <v>0</v>
      </c>
    </row>
    <row r="164" spans="51:60" x14ac:dyDescent="0.4">
      <c r="AY164" s="227" t="s">
        <v>155</v>
      </c>
      <c r="AZ164" s="227"/>
      <c r="BB164" s="64">
        <f t="shared" si="20"/>
        <v>0</v>
      </c>
      <c r="BC164" s="64"/>
      <c r="BD164" s="64"/>
      <c r="BE164" s="64"/>
      <c r="BF164" s="65" t="str">
        <f t="shared" si="21"/>
        <v/>
      </c>
      <c r="BG164" s="66" t="str">
        <f t="shared" si="22"/>
        <v>0</v>
      </c>
      <c r="BH164" s="66" t="b">
        <f t="shared" si="23"/>
        <v>0</v>
      </c>
    </row>
    <row r="165" spans="51:60" x14ac:dyDescent="0.4">
      <c r="AY165" s="227" t="s">
        <v>155</v>
      </c>
      <c r="AZ165" s="227"/>
      <c r="BB165" s="64">
        <f t="shared" si="20"/>
        <v>0</v>
      </c>
      <c r="BC165" s="64"/>
      <c r="BD165" s="64"/>
      <c r="BE165" s="64"/>
      <c r="BF165" s="65" t="str">
        <f t="shared" si="21"/>
        <v/>
      </c>
      <c r="BG165" s="66" t="str">
        <f t="shared" si="22"/>
        <v>0</v>
      </c>
      <c r="BH165" s="66" t="b">
        <f t="shared" si="23"/>
        <v>0</v>
      </c>
    </row>
    <row r="166" spans="51:60" x14ac:dyDescent="0.4">
      <c r="AY166" s="227" t="s">
        <v>155</v>
      </c>
      <c r="AZ166" s="227"/>
      <c r="BB166" s="64">
        <f t="shared" si="20"/>
        <v>0</v>
      </c>
      <c r="BC166" s="64"/>
      <c r="BD166" s="64"/>
      <c r="BE166" s="64"/>
      <c r="BF166" s="65" t="str">
        <f t="shared" si="21"/>
        <v/>
      </c>
      <c r="BG166" s="66" t="str">
        <f t="shared" si="22"/>
        <v>0</v>
      </c>
      <c r="BH166" s="66" t="b">
        <f t="shared" si="23"/>
        <v>0</v>
      </c>
    </row>
    <row r="167" spans="51:60" x14ac:dyDescent="0.4">
      <c r="AY167" s="227" t="s">
        <v>155</v>
      </c>
      <c r="AZ167" s="227"/>
      <c r="BB167" s="64">
        <f t="shared" si="20"/>
        <v>0</v>
      </c>
      <c r="BC167" s="64"/>
      <c r="BD167" s="64"/>
      <c r="BE167" s="64"/>
      <c r="BF167" s="65" t="str">
        <f t="shared" si="21"/>
        <v/>
      </c>
      <c r="BG167" s="66" t="str">
        <f t="shared" si="22"/>
        <v>0</v>
      </c>
      <c r="BH167" s="66" t="b">
        <f t="shared" si="23"/>
        <v>0</v>
      </c>
    </row>
    <row r="168" spans="51:60" x14ac:dyDescent="0.4">
      <c r="AY168" s="227" t="s">
        <v>155</v>
      </c>
      <c r="AZ168" s="227"/>
      <c r="BB168" s="64">
        <f t="shared" si="20"/>
        <v>0</v>
      </c>
      <c r="BC168" s="64"/>
      <c r="BD168" s="64"/>
      <c r="BE168" s="64"/>
      <c r="BF168" s="65" t="str">
        <f t="shared" si="21"/>
        <v/>
      </c>
      <c r="BG168" s="66" t="str">
        <f t="shared" si="22"/>
        <v>0</v>
      </c>
      <c r="BH168" s="66" t="b">
        <f t="shared" si="23"/>
        <v>0</v>
      </c>
    </row>
    <row r="169" spans="51:60" x14ac:dyDescent="0.4">
      <c r="AY169" s="227" t="s">
        <v>155</v>
      </c>
      <c r="AZ169" s="227"/>
      <c r="BB169" s="64">
        <f t="shared" si="20"/>
        <v>0</v>
      </c>
      <c r="BC169" s="64"/>
      <c r="BD169" s="64"/>
      <c r="BE169" s="64"/>
      <c r="BF169" s="65" t="str">
        <f t="shared" si="21"/>
        <v/>
      </c>
      <c r="BG169" s="66" t="str">
        <f t="shared" si="22"/>
        <v>0</v>
      </c>
      <c r="BH169" s="66" t="b">
        <f t="shared" si="23"/>
        <v>0</v>
      </c>
    </row>
    <row r="170" spans="51:60" x14ac:dyDescent="0.4">
      <c r="AY170" s="227" t="s">
        <v>155</v>
      </c>
      <c r="AZ170" s="227"/>
      <c r="BB170" s="64">
        <f t="shared" si="20"/>
        <v>0</v>
      </c>
      <c r="BC170" s="64"/>
      <c r="BD170" s="64"/>
      <c r="BE170" s="64"/>
      <c r="BF170" s="65" t="str">
        <f t="shared" si="21"/>
        <v/>
      </c>
      <c r="BG170" s="66" t="str">
        <f t="shared" si="22"/>
        <v>0</v>
      </c>
      <c r="BH170" s="66" t="b">
        <f t="shared" si="23"/>
        <v>0</v>
      </c>
    </row>
    <row r="171" spans="51:60" x14ac:dyDescent="0.4">
      <c r="AY171" s="227" t="s">
        <v>155</v>
      </c>
      <c r="AZ171" s="227"/>
      <c r="BB171" s="64">
        <f t="shared" si="20"/>
        <v>0</v>
      </c>
      <c r="BC171" s="64"/>
      <c r="BD171" s="64"/>
      <c r="BE171" s="64"/>
      <c r="BF171" s="65" t="str">
        <f t="shared" si="21"/>
        <v/>
      </c>
      <c r="BG171" s="66" t="str">
        <f t="shared" si="22"/>
        <v>0</v>
      </c>
      <c r="BH171" s="66" t="b">
        <f t="shared" si="23"/>
        <v>0</v>
      </c>
    </row>
    <row r="172" spans="51:60" x14ac:dyDescent="0.4">
      <c r="AY172" s="227" t="s">
        <v>155</v>
      </c>
      <c r="AZ172" s="227"/>
      <c r="BB172" s="64">
        <f t="shared" si="20"/>
        <v>0</v>
      </c>
      <c r="BC172" s="64"/>
      <c r="BD172" s="64"/>
      <c r="BE172" s="64"/>
      <c r="BF172" s="65" t="str">
        <f t="shared" si="21"/>
        <v/>
      </c>
      <c r="BG172" s="66" t="str">
        <f t="shared" si="22"/>
        <v>0</v>
      </c>
      <c r="BH172" s="66" t="b">
        <f t="shared" si="23"/>
        <v>0</v>
      </c>
    </row>
    <row r="173" spans="51:60" x14ac:dyDescent="0.4">
      <c r="AY173" s="227" t="s">
        <v>155</v>
      </c>
      <c r="AZ173" s="227"/>
      <c r="BB173" s="64">
        <f t="shared" si="20"/>
        <v>0</v>
      </c>
      <c r="BC173" s="64"/>
      <c r="BD173" s="64"/>
      <c r="BE173" s="64"/>
      <c r="BF173" s="65" t="str">
        <f t="shared" si="21"/>
        <v/>
      </c>
      <c r="BG173" s="66" t="str">
        <f t="shared" si="22"/>
        <v>0</v>
      </c>
      <c r="BH173" s="66" t="b">
        <f t="shared" si="23"/>
        <v>0</v>
      </c>
    </row>
    <row r="174" spans="51:60" x14ac:dyDescent="0.4">
      <c r="AY174" s="227" t="s">
        <v>155</v>
      </c>
      <c r="AZ174" s="227"/>
      <c r="BB174" s="64">
        <f t="shared" si="20"/>
        <v>0</v>
      </c>
      <c r="BC174" s="64"/>
      <c r="BD174" s="64"/>
      <c r="BE174" s="64"/>
      <c r="BF174" s="65" t="str">
        <f t="shared" si="21"/>
        <v/>
      </c>
      <c r="BG174" s="66" t="str">
        <f t="shared" si="22"/>
        <v>0</v>
      </c>
      <c r="BH174" s="66" t="b">
        <f t="shared" si="23"/>
        <v>0</v>
      </c>
    </row>
    <row r="175" spans="51:60" x14ac:dyDescent="0.4">
      <c r="AY175" s="227" t="s">
        <v>155</v>
      </c>
      <c r="AZ175" s="227"/>
      <c r="BB175" s="64">
        <f t="shared" si="20"/>
        <v>0</v>
      </c>
      <c r="BC175" s="64"/>
      <c r="BD175" s="64"/>
      <c r="BE175" s="64"/>
      <c r="BF175" s="65" t="str">
        <f t="shared" si="21"/>
        <v/>
      </c>
      <c r="BG175" s="66" t="str">
        <f t="shared" si="22"/>
        <v>0</v>
      </c>
      <c r="BH175" s="66" t="b">
        <f t="shared" si="23"/>
        <v>0</v>
      </c>
    </row>
    <row r="176" spans="51:60" x14ac:dyDescent="0.4">
      <c r="AY176" s="227" t="s">
        <v>155</v>
      </c>
      <c r="AZ176" s="227"/>
      <c r="BB176" s="64">
        <f t="shared" si="20"/>
        <v>0</v>
      </c>
      <c r="BC176" s="64"/>
      <c r="BD176" s="64"/>
      <c r="BE176" s="64"/>
      <c r="BF176" s="65" t="str">
        <f t="shared" si="21"/>
        <v/>
      </c>
      <c r="BG176" s="66" t="str">
        <f t="shared" si="22"/>
        <v>0</v>
      </c>
      <c r="BH176" s="66" t="b">
        <f t="shared" si="23"/>
        <v>0</v>
      </c>
    </row>
    <row r="177" spans="51:60" x14ac:dyDescent="0.4">
      <c r="AY177" s="227" t="s">
        <v>155</v>
      </c>
      <c r="AZ177" s="227"/>
      <c r="BB177" s="64">
        <f t="shared" si="20"/>
        <v>0</v>
      </c>
      <c r="BC177" s="64"/>
      <c r="BD177" s="64"/>
      <c r="BE177" s="64"/>
      <c r="BF177" s="65" t="str">
        <f t="shared" si="21"/>
        <v/>
      </c>
      <c r="BG177" s="66" t="str">
        <f t="shared" si="22"/>
        <v>0</v>
      </c>
      <c r="BH177" s="66" t="b">
        <f t="shared" si="23"/>
        <v>0</v>
      </c>
    </row>
    <row r="178" spans="51:60" x14ac:dyDescent="0.4">
      <c r="AY178" s="227" t="s">
        <v>155</v>
      </c>
      <c r="AZ178" s="227"/>
      <c r="BB178" s="64">
        <f t="shared" si="20"/>
        <v>0</v>
      </c>
      <c r="BC178" s="64"/>
      <c r="BD178" s="64"/>
      <c r="BE178" s="64"/>
      <c r="BF178" s="65" t="str">
        <f t="shared" si="21"/>
        <v/>
      </c>
      <c r="BG178" s="66" t="str">
        <f t="shared" si="22"/>
        <v>0</v>
      </c>
      <c r="BH178" s="66" t="b">
        <f t="shared" si="23"/>
        <v>0</v>
      </c>
    </row>
    <row r="179" spans="51:60" x14ac:dyDescent="0.4">
      <c r="AY179" s="227" t="s">
        <v>155</v>
      </c>
      <c r="AZ179" s="227"/>
      <c r="BB179" s="64">
        <f t="shared" si="20"/>
        <v>0</v>
      </c>
      <c r="BC179" s="64"/>
      <c r="BD179" s="64"/>
      <c r="BE179" s="64"/>
      <c r="BF179" s="65" t="str">
        <f t="shared" si="21"/>
        <v/>
      </c>
      <c r="BG179" s="66" t="str">
        <f t="shared" si="22"/>
        <v>0</v>
      </c>
      <c r="BH179" s="66" t="b">
        <f t="shared" si="23"/>
        <v>0</v>
      </c>
    </row>
    <row r="180" spans="51:60" x14ac:dyDescent="0.4">
      <c r="AY180" s="227" t="s">
        <v>155</v>
      </c>
      <c r="AZ180" s="227"/>
      <c r="BB180" s="64">
        <f t="shared" si="20"/>
        <v>0</v>
      </c>
      <c r="BC180" s="64"/>
      <c r="BD180" s="64"/>
      <c r="BE180" s="64"/>
      <c r="BF180" s="65" t="str">
        <f t="shared" si="21"/>
        <v/>
      </c>
      <c r="BG180" s="66" t="str">
        <f t="shared" si="22"/>
        <v>0</v>
      </c>
      <c r="BH180" s="66" t="b">
        <f t="shared" si="23"/>
        <v>0</v>
      </c>
    </row>
    <row r="181" spans="51:60" x14ac:dyDescent="0.4">
      <c r="AY181" s="227" t="s">
        <v>155</v>
      </c>
      <c r="AZ181" s="227"/>
      <c r="BB181" s="64">
        <f t="shared" si="20"/>
        <v>0</v>
      </c>
      <c r="BC181" s="64"/>
      <c r="BD181" s="64"/>
      <c r="BE181" s="64"/>
      <c r="BF181" s="65" t="str">
        <f t="shared" si="21"/>
        <v/>
      </c>
      <c r="BG181" s="66" t="str">
        <f t="shared" si="22"/>
        <v>0</v>
      </c>
      <c r="BH181" s="66" t="b">
        <f t="shared" si="23"/>
        <v>0</v>
      </c>
    </row>
    <row r="182" spans="51:60" x14ac:dyDescent="0.4">
      <c r="AY182" s="227" t="s">
        <v>155</v>
      </c>
      <c r="AZ182" s="227"/>
      <c r="BB182" s="64">
        <f t="shared" si="20"/>
        <v>0</v>
      </c>
      <c r="BC182" s="64"/>
      <c r="BD182" s="64"/>
      <c r="BE182" s="64"/>
      <c r="BF182" s="65" t="str">
        <f t="shared" si="21"/>
        <v/>
      </c>
      <c r="BG182" s="66" t="str">
        <f t="shared" si="22"/>
        <v>0</v>
      </c>
      <c r="BH182" s="66" t="b">
        <f t="shared" si="23"/>
        <v>0</v>
      </c>
    </row>
    <row r="183" spans="51:60" x14ac:dyDescent="0.4">
      <c r="AY183" s="227" t="s">
        <v>155</v>
      </c>
      <c r="AZ183" s="227"/>
      <c r="BB183" s="64">
        <f t="shared" si="20"/>
        <v>0</v>
      </c>
      <c r="BC183" s="64"/>
      <c r="BD183" s="64"/>
      <c r="BE183" s="64"/>
      <c r="BF183" s="65" t="str">
        <f t="shared" si="21"/>
        <v/>
      </c>
      <c r="BG183" s="66" t="str">
        <f t="shared" si="22"/>
        <v>0</v>
      </c>
      <c r="BH183" s="66" t="b">
        <f t="shared" si="23"/>
        <v>0</v>
      </c>
    </row>
    <row r="184" spans="51:60" x14ac:dyDescent="0.4">
      <c r="AY184" s="227" t="s">
        <v>155</v>
      </c>
      <c r="AZ184" s="227"/>
      <c r="BB184" s="64">
        <f t="shared" si="20"/>
        <v>0</v>
      </c>
      <c r="BC184" s="64"/>
      <c r="BD184" s="64"/>
      <c r="BE184" s="64"/>
      <c r="BF184" s="65" t="str">
        <f t="shared" si="21"/>
        <v/>
      </c>
      <c r="BG184" s="66" t="str">
        <f t="shared" si="22"/>
        <v>0</v>
      </c>
      <c r="BH184" s="66" t="b">
        <f t="shared" si="23"/>
        <v>0</v>
      </c>
    </row>
    <row r="185" spans="51:60" x14ac:dyDescent="0.4">
      <c r="AY185" s="227" t="s">
        <v>155</v>
      </c>
      <c r="AZ185" s="227"/>
      <c r="BB185" s="64">
        <f t="shared" si="20"/>
        <v>0</v>
      </c>
      <c r="BC185" s="64"/>
      <c r="BD185" s="64"/>
      <c r="BE185" s="64"/>
      <c r="BF185" s="65" t="str">
        <f t="shared" si="21"/>
        <v/>
      </c>
      <c r="BG185" s="66" t="str">
        <f t="shared" si="22"/>
        <v>0</v>
      </c>
      <c r="BH185" s="66" t="b">
        <f t="shared" si="23"/>
        <v>0</v>
      </c>
    </row>
    <row r="186" spans="51:60" x14ac:dyDescent="0.4">
      <c r="AY186" s="227" t="s">
        <v>155</v>
      </c>
      <c r="AZ186" s="227"/>
      <c r="BB186" s="64">
        <f t="shared" si="20"/>
        <v>0</v>
      </c>
      <c r="BC186" s="64"/>
      <c r="BD186" s="64"/>
      <c r="BE186" s="64"/>
      <c r="BF186" s="65" t="str">
        <f t="shared" si="21"/>
        <v/>
      </c>
      <c r="BG186" s="66" t="str">
        <f t="shared" si="22"/>
        <v>0</v>
      </c>
      <c r="BH186" s="66" t="b">
        <f t="shared" si="23"/>
        <v>0</v>
      </c>
    </row>
    <row r="187" spans="51:60" x14ac:dyDescent="0.4">
      <c r="AY187" s="227" t="s">
        <v>155</v>
      </c>
      <c r="AZ187" s="227"/>
      <c r="BB187" s="64">
        <f t="shared" si="20"/>
        <v>0</v>
      </c>
      <c r="BC187" s="64"/>
      <c r="BD187" s="64"/>
      <c r="BE187" s="64"/>
      <c r="BF187" s="65" t="str">
        <f t="shared" si="21"/>
        <v/>
      </c>
      <c r="BG187" s="66" t="str">
        <f t="shared" si="22"/>
        <v>0</v>
      </c>
      <c r="BH187" s="66" t="b">
        <f t="shared" si="23"/>
        <v>0</v>
      </c>
    </row>
    <row r="188" spans="51:60" x14ac:dyDescent="0.4">
      <c r="AY188" s="227" t="s">
        <v>155</v>
      </c>
      <c r="AZ188" s="227"/>
      <c r="BB188" s="64">
        <f t="shared" si="20"/>
        <v>0</v>
      </c>
      <c r="BC188" s="64"/>
      <c r="BD188" s="64"/>
      <c r="BE188" s="64"/>
      <c r="BF188" s="65" t="str">
        <f t="shared" si="21"/>
        <v/>
      </c>
      <c r="BG188" s="66" t="str">
        <f t="shared" si="22"/>
        <v>0</v>
      </c>
      <c r="BH188" s="66" t="b">
        <f t="shared" si="23"/>
        <v>0</v>
      </c>
    </row>
    <row r="189" spans="51:60" x14ac:dyDescent="0.4">
      <c r="AY189" s="227" t="s">
        <v>155</v>
      </c>
      <c r="AZ189" s="227"/>
      <c r="BB189" s="64">
        <f t="shared" si="20"/>
        <v>0</v>
      </c>
      <c r="BC189" s="64"/>
      <c r="BD189" s="64"/>
      <c r="BE189" s="64"/>
      <c r="BF189" s="65" t="str">
        <f t="shared" si="21"/>
        <v/>
      </c>
      <c r="BG189" s="66" t="str">
        <f t="shared" si="22"/>
        <v>0</v>
      </c>
      <c r="BH189" s="66" t="b">
        <f t="shared" si="23"/>
        <v>0</v>
      </c>
    </row>
    <row r="190" spans="51:60" x14ac:dyDescent="0.4">
      <c r="AY190" s="227" t="s">
        <v>155</v>
      </c>
      <c r="AZ190" s="227"/>
      <c r="BB190" s="64">
        <f t="shared" si="20"/>
        <v>0</v>
      </c>
      <c r="BC190" s="64"/>
      <c r="BD190" s="64"/>
      <c r="BE190" s="64"/>
      <c r="BF190" s="65" t="str">
        <f t="shared" si="21"/>
        <v/>
      </c>
      <c r="BG190" s="66" t="str">
        <f t="shared" si="22"/>
        <v>0</v>
      </c>
      <c r="BH190" s="66" t="b">
        <f t="shared" si="23"/>
        <v>0</v>
      </c>
    </row>
    <row r="191" spans="51:60" x14ac:dyDescent="0.4">
      <c r="AY191" s="227" t="s">
        <v>155</v>
      </c>
      <c r="AZ191" s="227"/>
      <c r="BB191" s="64">
        <f t="shared" si="20"/>
        <v>0</v>
      </c>
      <c r="BC191" s="64"/>
      <c r="BD191" s="64"/>
      <c r="BE191" s="64"/>
      <c r="BF191" s="65" t="str">
        <f t="shared" si="21"/>
        <v/>
      </c>
      <c r="BG191" s="66" t="str">
        <f t="shared" si="22"/>
        <v>0</v>
      </c>
      <c r="BH191" s="66" t="b">
        <f t="shared" si="23"/>
        <v>0</v>
      </c>
    </row>
    <row r="192" spans="51:60" x14ac:dyDescent="0.4">
      <c r="AY192" s="227" t="s">
        <v>155</v>
      </c>
      <c r="AZ192" s="227"/>
      <c r="BB192" s="64">
        <f t="shared" si="20"/>
        <v>0</v>
      </c>
      <c r="BC192" s="64"/>
      <c r="BD192" s="64"/>
      <c r="BE192" s="64"/>
      <c r="BF192" s="65" t="str">
        <f t="shared" si="21"/>
        <v/>
      </c>
      <c r="BG192" s="66" t="str">
        <f t="shared" si="22"/>
        <v>0</v>
      </c>
      <c r="BH192" s="66" t="b">
        <f t="shared" si="23"/>
        <v>0</v>
      </c>
    </row>
    <row r="193" spans="51:60" x14ac:dyDescent="0.4">
      <c r="AY193" s="227" t="s">
        <v>155</v>
      </c>
      <c r="AZ193" s="227"/>
      <c r="BB193" s="64">
        <f t="shared" si="20"/>
        <v>0</v>
      </c>
      <c r="BC193" s="64"/>
      <c r="BD193" s="64"/>
      <c r="BE193" s="64"/>
      <c r="BF193" s="65" t="str">
        <f t="shared" si="21"/>
        <v/>
      </c>
      <c r="BG193" s="66" t="str">
        <f t="shared" si="22"/>
        <v>0</v>
      </c>
      <c r="BH193" s="66" t="b">
        <f t="shared" si="23"/>
        <v>0</v>
      </c>
    </row>
    <row r="194" spans="51:60" x14ac:dyDescent="0.4">
      <c r="AY194" s="227" t="s">
        <v>155</v>
      </c>
      <c r="AZ194" s="227"/>
      <c r="BB194" s="64">
        <f t="shared" si="20"/>
        <v>0</v>
      </c>
      <c r="BC194" s="64"/>
      <c r="BD194" s="64"/>
      <c r="BE194" s="64"/>
      <c r="BF194" s="65" t="str">
        <f t="shared" si="21"/>
        <v/>
      </c>
      <c r="BG194" s="66" t="str">
        <f t="shared" si="22"/>
        <v>0</v>
      </c>
      <c r="BH194" s="66" t="b">
        <f t="shared" si="23"/>
        <v>0</v>
      </c>
    </row>
    <row r="195" spans="51:60" x14ac:dyDescent="0.4">
      <c r="AY195" s="227" t="s">
        <v>155</v>
      </c>
      <c r="AZ195" s="227"/>
      <c r="BB195" s="64">
        <f t="shared" si="20"/>
        <v>0</v>
      </c>
      <c r="BC195" s="64"/>
      <c r="BD195" s="64"/>
      <c r="BE195" s="64"/>
      <c r="BF195" s="65" t="str">
        <f t="shared" si="21"/>
        <v/>
      </c>
      <c r="BG195" s="66" t="str">
        <f t="shared" si="22"/>
        <v>0</v>
      </c>
      <c r="BH195" s="66" t="b">
        <f t="shared" si="23"/>
        <v>0</v>
      </c>
    </row>
    <row r="196" spans="51:60" x14ac:dyDescent="0.4">
      <c r="AY196" s="227" t="s">
        <v>155</v>
      </c>
      <c r="AZ196" s="227"/>
      <c r="BB196" s="64">
        <f t="shared" si="20"/>
        <v>0</v>
      </c>
      <c r="BC196" s="64"/>
      <c r="BD196" s="64"/>
      <c r="BE196" s="64"/>
      <c r="BF196" s="65" t="str">
        <f t="shared" si="21"/>
        <v/>
      </c>
      <c r="BG196" s="66" t="str">
        <f t="shared" si="22"/>
        <v>0</v>
      </c>
      <c r="BH196" s="66" t="b">
        <f t="shared" si="23"/>
        <v>0</v>
      </c>
    </row>
    <row r="197" spans="51:60" x14ac:dyDescent="0.4">
      <c r="AY197" s="227" t="s">
        <v>155</v>
      </c>
      <c r="AZ197" s="227"/>
      <c r="BB197" s="64">
        <f t="shared" si="20"/>
        <v>0</v>
      </c>
      <c r="BC197" s="64"/>
      <c r="BD197" s="64"/>
      <c r="BE197" s="64"/>
      <c r="BF197" s="65" t="str">
        <f t="shared" si="21"/>
        <v/>
      </c>
      <c r="BG197" s="66" t="str">
        <f t="shared" si="22"/>
        <v>0</v>
      </c>
      <c r="BH197" s="66" t="b">
        <f t="shared" si="23"/>
        <v>0</v>
      </c>
    </row>
    <row r="198" spans="51:60" x14ac:dyDescent="0.4">
      <c r="AY198" s="227" t="s">
        <v>155</v>
      </c>
      <c r="AZ198" s="227"/>
      <c r="BB198" s="64">
        <f t="shared" si="20"/>
        <v>0</v>
      </c>
      <c r="BC198" s="64"/>
      <c r="BD198" s="64"/>
      <c r="BE198" s="64"/>
      <c r="BF198" s="65" t="str">
        <f t="shared" si="21"/>
        <v/>
      </c>
      <c r="BG198" s="66" t="str">
        <f t="shared" si="22"/>
        <v>0</v>
      </c>
      <c r="BH198" s="66" t="b">
        <f t="shared" si="23"/>
        <v>0</v>
      </c>
    </row>
    <row r="199" spans="51:60" x14ac:dyDescent="0.4">
      <c r="AY199" s="227" t="s">
        <v>155</v>
      </c>
      <c r="AZ199" s="227"/>
      <c r="BB199" s="64">
        <f t="shared" si="20"/>
        <v>0</v>
      </c>
      <c r="BC199" s="64"/>
      <c r="BD199" s="64"/>
      <c r="BE199" s="64"/>
      <c r="BF199" s="65" t="str">
        <f t="shared" si="21"/>
        <v/>
      </c>
      <c r="BG199" s="66" t="str">
        <f t="shared" si="22"/>
        <v>0</v>
      </c>
      <c r="BH199" s="66" t="b">
        <f t="shared" si="23"/>
        <v>0</v>
      </c>
    </row>
    <row r="200" spans="51:60" x14ac:dyDescent="0.4">
      <c r="AY200" s="227" t="s">
        <v>155</v>
      </c>
      <c r="AZ200" s="227"/>
      <c r="BB200" s="64">
        <f t="shared" si="20"/>
        <v>0</v>
      </c>
      <c r="BC200" s="64"/>
      <c r="BD200" s="64"/>
      <c r="BE200" s="64"/>
      <c r="BF200" s="65" t="str">
        <f t="shared" si="21"/>
        <v/>
      </c>
      <c r="BG200" s="66" t="str">
        <f t="shared" si="22"/>
        <v>0</v>
      </c>
      <c r="BH200" s="66" t="b">
        <f t="shared" si="23"/>
        <v>0</v>
      </c>
    </row>
    <row r="201" spans="51:60" x14ac:dyDescent="0.4">
      <c r="AY201" s="227" t="s">
        <v>155</v>
      </c>
      <c r="AZ201" s="227"/>
      <c r="BB201" s="64">
        <f t="shared" ref="BB201:BB239" si="24">((IF(AU201="BUENO","100",IF(AU201="REGULAR","75",IF(AU201="MALO","50",IF(AU201="NA","0",IF(AU201="","0"))))))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5">((
IF(AU201="BUENO","100",
IF(AU201="REGULAR","50",
IF(AU201="MALO","0",
IF(AU201="NO APLICA","NA",
IF(AU201="","")))))))</f>
        <v/>
      </c>
      <c r="BG201" s="66" t="str">
        <f t="shared" ref="BG201:BG239" si="26">IF(AW201="BUENO","100",
IF(AW201="REGULAR","50",
IF(AW201="MALO","0",
IF(AW201="NO APLICA","NA",
IF(AW201="","0")))))</f>
        <v>0</v>
      </c>
      <c r="BH201" s="66" t="b">
        <f t="shared" si="23"/>
        <v>0</v>
      </c>
    </row>
    <row r="202" spans="51:60" x14ac:dyDescent="0.4">
      <c r="AY202" s="227" t="s">
        <v>155</v>
      </c>
      <c r="AZ202" s="227"/>
      <c r="BB202" s="64">
        <f t="shared" si="24"/>
        <v>0</v>
      </c>
      <c r="BC202" s="64"/>
      <c r="BD202" s="64"/>
      <c r="BE202" s="64"/>
      <c r="BF202" s="65" t="str">
        <f t="shared" si="25"/>
        <v/>
      </c>
      <c r="BG202" s="66" t="str">
        <f t="shared" si="26"/>
        <v>0</v>
      </c>
      <c r="BH202" s="66" t="b">
        <f t="shared" si="23"/>
        <v>0</v>
      </c>
    </row>
    <row r="203" spans="51:60" x14ac:dyDescent="0.4">
      <c r="AY203" s="227" t="s">
        <v>155</v>
      </c>
      <c r="AZ203" s="227"/>
      <c r="BB203" s="64">
        <f t="shared" si="24"/>
        <v>0</v>
      </c>
      <c r="BC203" s="64"/>
      <c r="BD203" s="64"/>
      <c r="BE203" s="64"/>
      <c r="BF203" s="65" t="str">
        <f t="shared" si="25"/>
        <v/>
      </c>
      <c r="BG203" s="66" t="str">
        <f t="shared" si="26"/>
        <v>0</v>
      </c>
      <c r="BH203" s="66" t="b">
        <f t="shared" si="23"/>
        <v>0</v>
      </c>
    </row>
    <row r="204" spans="51:60" x14ac:dyDescent="0.4">
      <c r="AY204" s="227" t="s">
        <v>155</v>
      </c>
      <c r="AZ204" s="227"/>
      <c r="BB204" s="64">
        <f t="shared" si="24"/>
        <v>0</v>
      </c>
      <c r="BC204" s="64"/>
      <c r="BD204" s="64"/>
      <c r="BE204" s="64"/>
      <c r="BF204" s="65" t="str">
        <f t="shared" si="25"/>
        <v/>
      </c>
      <c r="BG204" s="66" t="str">
        <f t="shared" si="26"/>
        <v>0</v>
      </c>
      <c r="BH204" s="66" t="b">
        <f t="shared" si="23"/>
        <v>0</v>
      </c>
    </row>
    <row r="205" spans="51:60" x14ac:dyDescent="0.4">
      <c r="AY205" s="227" t="s">
        <v>155</v>
      </c>
      <c r="AZ205" s="227"/>
      <c r="BB205" s="64">
        <f t="shared" si="24"/>
        <v>0</v>
      </c>
      <c r="BC205" s="64"/>
      <c r="BD205" s="64"/>
      <c r="BE205" s="64"/>
      <c r="BF205" s="65" t="str">
        <f t="shared" si="25"/>
        <v/>
      </c>
      <c r="BG205" s="66" t="str">
        <f t="shared" si="26"/>
        <v>0</v>
      </c>
      <c r="BH205" s="66" t="b">
        <f t="shared" si="23"/>
        <v>0</v>
      </c>
    </row>
    <row r="206" spans="51:60" x14ac:dyDescent="0.4">
      <c r="AY206" s="227" t="s">
        <v>155</v>
      </c>
      <c r="AZ206" s="227"/>
      <c r="BB206" s="64">
        <f t="shared" si="24"/>
        <v>0</v>
      </c>
      <c r="BC206" s="64"/>
      <c r="BD206" s="64"/>
      <c r="BE206" s="64"/>
      <c r="BF206" s="65" t="str">
        <f t="shared" si="25"/>
        <v/>
      </c>
      <c r="BG206" s="66" t="str">
        <f t="shared" si="26"/>
        <v>0</v>
      </c>
      <c r="BH206" s="66" t="b">
        <f t="shared" si="23"/>
        <v>0</v>
      </c>
    </row>
    <row r="207" spans="51:60" x14ac:dyDescent="0.4">
      <c r="AY207" s="227" t="s">
        <v>155</v>
      </c>
      <c r="AZ207" s="227"/>
      <c r="BB207" s="64">
        <f t="shared" si="24"/>
        <v>0</v>
      </c>
      <c r="BC207" s="64"/>
      <c r="BD207" s="64"/>
      <c r="BE207" s="64"/>
      <c r="BF207" s="65" t="str">
        <f t="shared" si="25"/>
        <v/>
      </c>
      <c r="BG207" s="66" t="str">
        <f t="shared" si="26"/>
        <v>0</v>
      </c>
      <c r="BH207" s="66" t="b">
        <f t="shared" ref="BH207:BH239" si="27">IF(AY207="BUENO","100",
IF(AY207="MALO","0",
IF(AY207="REGULAR","75",
IF(AY207="","0"))))</f>
        <v>0</v>
      </c>
    </row>
    <row r="208" spans="51:60" x14ac:dyDescent="0.4">
      <c r="AY208" s="227" t="s">
        <v>155</v>
      </c>
      <c r="AZ208" s="227"/>
      <c r="BB208" s="64">
        <f t="shared" si="24"/>
        <v>0</v>
      </c>
      <c r="BC208" s="64"/>
      <c r="BD208" s="64"/>
      <c r="BE208" s="64"/>
      <c r="BF208" s="65" t="str">
        <f t="shared" si="25"/>
        <v/>
      </c>
      <c r="BG208" s="66" t="str">
        <f t="shared" si="26"/>
        <v>0</v>
      </c>
      <c r="BH208" s="66" t="b">
        <f t="shared" si="27"/>
        <v>0</v>
      </c>
    </row>
    <row r="209" spans="51:60" x14ac:dyDescent="0.4">
      <c r="AY209" s="227" t="s">
        <v>155</v>
      </c>
      <c r="AZ209" s="227"/>
      <c r="BB209" s="64">
        <f t="shared" si="24"/>
        <v>0</v>
      </c>
      <c r="BC209" s="64"/>
      <c r="BD209" s="64"/>
      <c r="BE209" s="64"/>
      <c r="BF209" s="65" t="str">
        <f t="shared" si="25"/>
        <v/>
      </c>
      <c r="BG209" s="66" t="str">
        <f t="shared" si="26"/>
        <v>0</v>
      </c>
      <c r="BH209" s="66" t="b">
        <f t="shared" si="27"/>
        <v>0</v>
      </c>
    </row>
    <row r="210" spans="51:60" x14ac:dyDescent="0.4">
      <c r="AY210" s="227" t="s">
        <v>155</v>
      </c>
      <c r="AZ210" s="227"/>
      <c r="BB210" s="64">
        <f t="shared" si="24"/>
        <v>0</v>
      </c>
      <c r="BC210" s="64"/>
      <c r="BD210" s="64"/>
      <c r="BE210" s="64"/>
      <c r="BF210" s="65" t="str">
        <f t="shared" si="25"/>
        <v/>
      </c>
      <c r="BG210" s="66" t="str">
        <f t="shared" si="26"/>
        <v>0</v>
      </c>
      <c r="BH210" s="66" t="b">
        <f t="shared" si="27"/>
        <v>0</v>
      </c>
    </row>
    <row r="211" spans="51:60" x14ac:dyDescent="0.4">
      <c r="AY211" s="227" t="s">
        <v>155</v>
      </c>
      <c r="AZ211" s="227"/>
      <c r="BB211" s="64">
        <f t="shared" si="24"/>
        <v>0</v>
      </c>
      <c r="BC211" s="64"/>
      <c r="BD211" s="64"/>
      <c r="BE211" s="64"/>
      <c r="BF211" s="65" t="str">
        <f t="shared" si="25"/>
        <v/>
      </c>
      <c r="BG211" s="66" t="str">
        <f t="shared" si="26"/>
        <v>0</v>
      </c>
      <c r="BH211" s="66" t="b">
        <f t="shared" si="27"/>
        <v>0</v>
      </c>
    </row>
    <row r="212" spans="51:60" x14ac:dyDescent="0.4">
      <c r="AY212" s="227" t="s">
        <v>155</v>
      </c>
      <c r="AZ212" s="227"/>
      <c r="BB212" s="64">
        <f t="shared" si="24"/>
        <v>0</v>
      </c>
      <c r="BC212" s="64"/>
      <c r="BD212" s="64"/>
      <c r="BE212" s="64"/>
      <c r="BF212" s="65" t="str">
        <f t="shared" si="25"/>
        <v/>
      </c>
      <c r="BG212" s="66" t="str">
        <f t="shared" si="26"/>
        <v>0</v>
      </c>
      <c r="BH212" s="66" t="b">
        <f t="shared" si="27"/>
        <v>0</v>
      </c>
    </row>
    <row r="213" spans="51:60" x14ac:dyDescent="0.4">
      <c r="AY213" s="227" t="s">
        <v>155</v>
      </c>
      <c r="AZ213" s="227"/>
      <c r="BB213" s="64">
        <f t="shared" si="24"/>
        <v>0</v>
      </c>
      <c r="BC213" s="64"/>
      <c r="BD213" s="64"/>
      <c r="BE213" s="64"/>
      <c r="BF213" s="65" t="str">
        <f t="shared" si="25"/>
        <v/>
      </c>
      <c r="BG213" s="66" t="str">
        <f t="shared" si="26"/>
        <v>0</v>
      </c>
      <c r="BH213" s="66" t="b">
        <f t="shared" si="27"/>
        <v>0</v>
      </c>
    </row>
    <row r="214" spans="51:60" x14ac:dyDescent="0.4">
      <c r="AY214" s="227" t="s">
        <v>155</v>
      </c>
      <c r="AZ214" s="227"/>
      <c r="BB214" s="64">
        <f t="shared" si="24"/>
        <v>0</v>
      </c>
      <c r="BC214" s="64"/>
      <c r="BD214" s="64"/>
      <c r="BE214" s="64"/>
      <c r="BF214" s="65" t="str">
        <f t="shared" si="25"/>
        <v/>
      </c>
      <c r="BG214" s="66" t="str">
        <f t="shared" si="26"/>
        <v>0</v>
      </c>
      <c r="BH214" s="66" t="b">
        <f t="shared" si="27"/>
        <v>0</v>
      </c>
    </row>
    <row r="215" spans="51:60" x14ac:dyDescent="0.4">
      <c r="AY215" s="227" t="s">
        <v>155</v>
      </c>
      <c r="AZ215" s="227"/>
      <c r="BB215" s="64">
        <f t="shared" si="24"/>
        <v>0</v>
      </c>
      <c r="BC215" s="64"/>
      <c r="BD215" s="64"/>
      <c r="BE215" s="64"/>
      <c r="BF215" s="65" t="str">
        <f t="shared" si="25"/>
        <v/>
      </c>
      <c r="BG215" s="66" t="str">
        <f t="shared" si="26"/>
        <v>0</v>
      </c>
      <c r="BH215" s="66" t="b">
        <f t="shared" si="27"/>
        <v>0</v>
      </c>
    </row>
    <row r="216" spans="51:60" x14ac:dyDescent="0.4">
      <c r="AY216" s="227" t="s">
        <v>155</v>
      </c>
      <c r="AZ216" s="227"/>
      <c r="BB216" s="64">
        <f t="shared" si="24"/>
        <v>0</v>
      </c>
      <c r="BC216" s="64"/>
      <c r="BD216" s="64"/>
      <c r="BE216" s="64"/>
      <c r="BF216" s="65" t="str">
        <f t="shared" si="25"/>
        <v/>
      </c>
      <c r="BG216" s="66" t="str">
        <f t="shared" si="26"/>
        <v>0</v>
      </c>
      <c r="BH216" s="66" t="b">
        <f t="shared" si="27"/>
        <v>0</v>
      </c>
    </row>
    <row r="217" spans="51:60" x14ac:dyDescent="0.4">
      <c r="AY217" s="227" t="s">
        <v>155</v>
      </c>
      <c r="AZ217" s="227"/>
      <c r="BB217" s="64">
        <f t="shared" si="24"/>
        <v>0</v>
      </c>
      <c r="BC217" s="64"/>
      <c r="BD217" s="64"/>
      <c r="BE217" s="64"/>
      <c r="BF217" s="65" t="str">
        <f t="shared" si="25"/>
        <v/>
      </c>
      <c r="BG217" s="66" t="str">
        <f t="shared" si="26"/>
        <v>0</v>
      </c>
      <c r="BH217" s="66" t="b">
        <f t="shared" si="27"/>
        <v>0</v>
      </c>
    </row>
    <row r="218" spans="51:60" x14ac:dyDescent="0.4">
      <c r="AY218" s="227" t="s">
        <v>155</v>
      </c>
      <c r="AZ218" s="227"/>
      <c r="BB218" s="64">
        <f t="shared" si="24"/>
        <v>0</v>
      </c>
      <c r="BC218" s="64"/>
      <c r="BD218" s="64"/>
      <c r="BE218" s="64"/>
      <c r="BF218" s="65" t="str">
        <f t="shared" si="25"/>
        <v/>
      </c>
      <c r="BG218" s="66" t="str">
        <f t="shared" si="26"/>
        <v>0</v>
      </c>
      <c r="BH218" s="66" t="b">
        <f t="shared" si="27"/>
        <v>0</v>
      </c>
    </row>
    <row r="219" spans="51:60" x14ac:dyDescent="0.4">
      <c r="AY219" s="227" t="s">
        <v>155</v>
      </c>
      <c r="AZ219" s="227"/>
      <c r="BB219" s="64">
        <f t="shared" si="24"/>
        <v>0</v>
      </c>
      <c r="BC219" s="64"/>
      <c r="BD219" s="64"/>
      <c r="BE219" s="64"/>
      <c r="BF219" s="65" t="str">
        <f t="shared" si="25"/>
        <v/>
      </c>
      <c r="BG219" s="66" t="str">
        <f t="shared" si="26"/>
        <v>0</v>
      </c>
      <c r="BH219" s="66" t="b">
        <f t="shared" si="27"/>
        <v>0</v>
      </c>
    </row>
    <row r="220" spans="51:60" x14ac:dyDescent="0.4">
      <c r="AY220" s="227" t="s">
        <v>155</v>
      </c>
      <c r="AZ220" s="227"/>
      <c r="BB220" s="64">
        <f t="shared" si="24"/>
        <v>0</v>
      </c>
      <c r="BC220" s="64"/>
      <c r="BD220" s="64"/>
      <c r="BE220" s="64"/>
      <c r="BF220" s="65" t="str">
        <f t="shared" si="25"/>
        <v/>
      </c>
      <c r="BG220" s="66" t="str">
        <f t="shared" si="26"/>
        <v>0</v>
      </c>
      <c r="BH220" s="66" t="b">
        <f t="shared" si="27"/>
        <v>0</v>
      </c>
    </row>
    <row r="221" spans="51:60" x14ac:dyDescent="0.4">
      <c r="AY221" s="227" t="s">
        <v>155</v>
      </c>
      <c r="AZ221" s="227"/>
      <c r="BB221" s="64">
        <f t="shared" si="24"/>
        <v>0</v>
      </c>
      <c r="BC221" s="64"/>
      <c r="BD221" s="64"/>
      <c r="BE221" s="64"/>
      <c r="BF221" s="65" t="str">
        <f t="shared" si="25"/>
        <v/>
      </c>
      <c r="BG221" s="66" t="str">
        <f t="shared" si="26"/>
        <v>0</v>
      </c>
      <c r="BH221" s="66" t="b">
        <f t="shared" si="27"/>
        <v>0</v>
      </c>
    </row>
    <row r="222" spans="51:60" x14ac:dyDescent="0.4">
      <c r="AY222" s="227" t="s">
        <v>155</v>
      </c>
      <c r="AZ222" s="227"/>
      <c r="BB222" s="64">
        <f t="shared" si="24"/>
        <v>0</v>
      </c>
      <c r="BC222" s="64"/>
      <c r="BD222" s="64"/>
      <c r="BE222" s="64"/>
      <c r="BF222" s="65" t="str">
        <f t="shared" si="25"/>
        <v/>
      </c>
      <c r="BG222" s="66" t="str">
        <f t="shared" si="26"/>
        <v>0</v>
      </c>
      <c r="BH222" s="66" t="b">
        <f t="shared" si="27"/>
        <v>0</v>
      </c>
    </row>
    <row r="223" spans="51:60" x14ac:dyDescent="0.4">
      <c r="AY223" s="227" t="s">
        <v>155</v>
      </c>
      <c r="AZ223" s="227"/>
      <c r="BB223" s="64">
        <f t="shared" si="24"/>
        <v>0</v>
      </c>
      <c r="BC223" s="64"/>
      <c r="BD223" s="64"/>
      <c r="BE223" s="64"/>
      <c r="BF223" s="65" t="str">
        <f t="shared" si="25"/>
        <v/>
      </c>
      <c r="BG223" s="66" t="str">
        <f t="shared" si="26"/>
        <v>0</v>
      </c>
      <c r="BH223" s="66" t="b">
        <f t="shared" si="27"/>
        <v>0</v>
      </c>
    </row>
    <row r="224" spans="51:60" x14ac:dyDescent="0.4">
      <c r="AY224" s="227" t="s">
        <v>155</v>
      </c>
      <c r="AZ224" s="227"/>
      <c r="BB224" s="64">
        <f t="shared" si="24"/>
        <v>0</v>
      </c>
      <c r="BC224" s="64"/>
      <c r="BD224" s="64"/>
      <c r="BE224" s="64"/>
      <c r="BF224" s="65" t="str">
        <f t="shared" si="25"/>
        <v/>
      </c>
      <c r="BG224" s="66" t="str">
        <f t="shared" si="26"/>
        <v>0</v>
      </c>
      <c r="BH224" s="66" t="b">
        <f t="shared" si="27"/>
        <v>0</v>
      </c>
    </row>
    <row r="225" spans="51:60" x14ac:dyDescent="0.4">
      <c r="AY225" s="227" t="s">
        <v>155</v>
      </c>
      <c r="AZ225" s="227"/>
      <c r="BB225" s="64">
        <f t="shared" si="24"/>
        <v>0</v>
      </c>
      <c r="BC225" s="64"/>
      <c r="BD225" s="64"/>
      <c r="BE225" s="64"/>
      <c r="BF225" s="65" t="str">
        <f t="shared" si="25"/>
        <v/>
      </c>
      <c r="BG225" s="66" t="str">
        <f t="shared" si="26"/>
        <v>0</v>
      </c>
      <c r="BH225" s="66" t="b">
        <f t="shared" si="27"/>
        <v>0</v>
      </c>
    </row>
    <row r="226" spans="51:60" x14ac:dyDescent="0.4">
      <c r="AY226" s="227" t="s">
        <v>155</v>
      </c>
      <c r="AZ226" s="227"/>
      <c r="BB226" s="64">
        <f t="shared" si="24"/>
        <v>0</v>
      </c>
      <c r="BC226" s="64"/>
      <c r="BD226" s="64"/>
      <c r="BE226" s="64"/>
      <c r="BF226" s="65" t="str">
        <f t="shared" si="25"/>
        <v/>
      </c>
      <c r="BG226" s="66" t="str">
        <f t="shared" si="26"/>
        <v>0</v>
      </c>
      <c r="BH226" s="66" t="b">
        <f t="shared" si="27"/>
        <v>0</v>
      </c>
    </row>
    <row r="227" spans="51:60" x14ac:dyDescent="0.4">
      <c r="AY227" s="227" t="s">
        <v>155</v>
      </c>
      <c r="AZ227" s="227"/>
      <c r="BB227" s="64">
        <f t="shared" si="24"/>
        <v>0</v>
      </c>
      <c r="BC227" s="64"/>
      <c r="BD227" s="64"/>
      <c r="BE227" s="64"/>
      <c r="BF227" s="65" t="str">
        <f t="shared" si="25"/>
        <v/>
      </c>
      <c r="BG227" s="66" t="str">
        <f t="shared" si="26"/>
        <v>0</v>
      </c>
      <c r="BH227" s="66" t="b">
        <f t="shared" si="27"/>
        <v>0</v>
      </c>
    </row>
    <row r="228" spans="51:60" x14ac:dyDescent="0.4">
      <c r="AY228" s="227" t="s">
        <v>155</v>
      </c>
      <c r="AZ228" s="227"/>
      <c r="BB228" s="64">
        <f t="shared" si="24"/>
        <v>0</v>
      </c>
      <c r="BC228" s="64"/>
      <c r="BD228" s="64"/>
      <c r="BE228" s="64"/>
      <c r="BF228" s="65" t="str">
        <f t="shared" si="25"/>
        <v/>
      </c>
      <c r="BG228" s="66" t="str">
        <f t="shared" si="26"/>
        <v>0</v>
      </c>
      <c r="BH228" s="66" t="b">
        <f t="shared" si="27"/>
        <v>0</v>
      </c>
    </row>
    <row r="229" spans="51:60" x14ac:dyDescent="0.4">
      <c r="AY229" s="227" t="s">
        <v>155</v>
      </c>
      <c r="AZ229" s="227"/>
      <c r="BB229" s="64">
        <f t="shared" si="24"/>
        <v>0</v>
      </c>
      <c r="BC229" s="64"/>
      <c r="BD229" s="64"/>
      <c r="BE229" s="64"/>
      <c r="BF229" s="65" t="str">
        <f t="shared" si="25"/>
        <v/>
      </c>
      <c r="BG229" s="66" t="str">
        <f t="shared" si="26"/>
        <v>0</v>
      </c>
      <c r="BH229" s="66" t="b">
        <f t="shared" si="27"/>
        <v>0</v>
      </c>
    </row>
    <row r="230" spans="51:60" x14ac:dyDescent="0.4">
      <c r="AY230" s="227" t="s">
        <v>155</v>
      </c>
      <c r="AZ230" s="227"/>
      <c r="BB230" s="64">
        <f t="shared" si="24"/>
        <v>0</v>
      </c>
      <c r="BC230" s="64"/>
      <c r="BD230" s="64"/>
      <c r="BE230" s="64"/>
      <c r="BF230" s="65" t="str">
        <f t="shared" si="25"/>
        <v/>
      </c>
      <c r="BG230" s="66" t="str">
        <f t="shared" si="26"/>
        <v>0</v>
      </c>
      <c r="BH230" s="66" t="b">
        <f t="shared" si="27"/>
        <v>0</v>
      </c>
    </row>
    <row r="231" spans="51:60" x14ac:dyDescent="0.4">
      <c r="AY231" s="227" t="s">
        <v>155</v>
      </c>
      <c r="AZ231" s="227"/>
      <c r="BB231" s="64">
        <f t="shared" si="24"/>
        <v>0</v>
      </c>
      <c r="BC231" s="64"/>
      <c r="BD231" s="64"/>
      <c r="BE231" s="64"/>
      <c r="BF231" s="65" t="str">
        <f t="shared" si="25"/>
        <v/>
      </c>
      <c r="BG231" s="66" t="str">
        <f t="shared" si="26"/>
        <v>0</v>
      </c>
      <c r="BH231" s="66" t="b">
        <f t="shared" si="27"/>
        <v>0</v>
      </c>
    </row>
    <row r="232" spans="51:60" x14ac:dyDescent="0.4">
      <c r="AY232" s="227" t="s">
        <v>155</v>
      </c>
      <c r="AZ232" s="227"/>
      <c r="BB232" s="64">
        <f t="shared" si="24"/>
        <v>0</v>
      </c>
      <c r="BC232" s="64"/>
      <c r="BD232" s="64"/>
      <c r="BE232" s="64"/>
      <c r="BF232" s="65" t="str">
        <f t="shared" si="25"/>
        <v/>
      </c>
      <c r="BG232" s="66" t="str">
        <f t="shared" si="26"/>
        <v>0</v>
      </c>
      <c r="BH232" s="66" t="b">
        <f t="shared" si="27"/>
        <v>0</v>
      </c>
    </row>
    <row r="233" spans="51:60" x14ac:dyDescent="0.4">
      <c r="AY233" s="227" t="s">
        <v>155</v>
      </c>
      <c r="AZ233" s="227"/>
      <c r="BB233" s="64">
        <f t="shared" si="24"/>
        <v>0</v>
      </c>
      <c r="BC233" s="64"/>
      <c r="BD233" s="64"/>
      <c r="BE233" s="64"/>
      <c r="BF233" s="65" t="str">
        <f t="shared" si="25"/>
        <v/>
      </c>
      <c r="BG233" s="66" t="str">
        <f t="shared" si="26"/>
        <v>0</v>
      </c>
      <c r="BH233" s="66" t="b">
        <f t="shared" si="27"/>
        <v>0</v>
      </c>
    </row>
    <row r="234" spans="51:60" x14ac:dyDescent="0.4">
      <c r="AY234" s="227" t="s">
        <v>155</v>
      </c>
      <c r="AZ234" s="227"/>
      <c r="BB234" s="64">
        <f t="shared" si="24"/>
        <v>0</v>
      </c>
      <c r="BC234" s="64"/>
      <c r="BD234" s="64"/>
      <c r="BE234" s="64"/>
      <c r="BF234" s="65" t="str">
        <f t="shared" si="25"/>
        <v/>
      </c>
      <c r="BG234" s="66" t="str">
        <f t="shared" si="26"/>
        <v>0</v>
      </c>
      <c r="BH234" s="66" t="b">
        <f t="shared" si="27"/>
        <v>0</v>
      </c>
    </row>
    <row r="235" spans="51:60" x14ac:dyDescent="0.4">
      <c r="AY235" s="227" t="s">
        <v>155</v>
      </c>
      <c r="AZ235" s="227"/>
      <c r="BB235" s="64">
        <f t="shared" si="24"/>
        <v>0</v>
      </c>
      <c r="BC235" s="64"/>
      <c r="BD235" s="64"/>
      <c r="BE235" s="64"/>
      <c r="BF235" s="65" t="str">
        <f t="shared" si="25"/>
        <v/>
      </c>
      <c r="BG235" s="66" t="str">
        <f t="shared" si="26"/>
        <v>0</v>
      </c>
      <c r="BH235" s="66" t="b">
        <f t="shared" si="27"/>
        <v>0</v>
      </c>
    </row>
    <row r="236" spans="51:60" x14ac:dyDescent="0.4">
      <c r="AY236" s="227" t="s">
        <v>155</v>
      </c>
      <c r="AZ236" s="227"/>
      <c r="BB236" s="64">
        <f t="shared" si="24"/>
        <v>0</v>
      </c>
      <c r="BC236" s="64"/>
      <c r="BD236" s="64"/>
      <c r="BE236" s="64"/>
      <c r="BF236" s="65" t="str">
        <f t="shared" si="25"/>
        <v/>
      </c>
      <c r="BG236" s="66" t="str">
        <f t="shared" si="26"/>
        <v>0</v>
      </c>
      <c r="BH236" s="66" t="b">
        <f t="shared" si="27"/>
        <v>0</v>
      </c>
    </row>
    <row r="237" spans="51:60" x14ac:dyDescent="0.4">
      <c r="AY237" s="227" t="s">
        <v>155</v>
      </c>
      <c r="AZ237" s="227"/>
      <c r="BB237" s="64">
        <f t="shared" si="24"/>
        <v>0</v>
      </c>
      <c r="BC237" s="64"/>
      <c r="BD237" s="64"/>
      <c r="BE237" s="64"/>
      <c r="BF237" s="65" t="str">
        <f t="shared" si="25"/>
        <v/>
      </c>
      <c r="BG237" s="66" t="str">
        <f t="shared" si="26"/>
        <v>0</v>
      </c>
      <c r="BH237" s="66" t="b">
        <f t="shared" si="27"/>
        <v>0</v>
      </c>
    </row>
    <row r="238" spans="51:60" x14ac:dyDescent="0.4">
      <c r="AY238" s="227" t="s">
        <v>155</v>
      </c>
      <c r="AZ238" s="227"/>
      <c r="BB238" s="64">
        <f t="shared" si="24"/>
        <v>0</v>
      </c>
      <c r="BC238" s="64"/>
      <c r="BD238" s="64"/>
      <c r="BE238" s="64"/>
      <c r="BF238" s="65" t="str">
        <f t="shared" si="25"/>
        <v/>
      </c>
      <c r="BG238" s="66" t="str">
        <f t="shared" si="26"/>
        <v>0</v>
      </c>
      <c r="BH238" s="66" t="b">
        <f t="shared" si="27"/>
        <v>0</v>
      </c>
    </row>
    <row r="239" spans="51:60" x14ac:dyDescent="0.4">
      <c r="AY239" s="227" t="s">
        <v>155</v>
      </c>
      <c r="AZ239" s="227"/>
      <c r="BB239" s="64">
        <f t="shared" si="24"/>
        <v>0</v>
      </c>
      <c r="BC239" s="64"/>
      <c r="BD239" s="64"/>
      <c r="BE239" s="64"/>
      <c r="BF239" s="65" t="str">
        <f t="shared" si="25"/>
        <v/>
      </c>
      <c r="BG239" s="66" t="str">
        <f t="shared" si="26"/>
        <v>0</v>
      </c>
      <c r="BH239" s="66" t="b">
        <f t="shared" si="27"/>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8">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0:BA20"/>
    <mergeCell ref="AT21:BA22"/>
    <mergeCell ref="AT23:BA23"/>
    <mergeCell ref="AO9:AO14"/>
  </mergeCells>
  <conditionalFormatting sqref="K9">
    <cfRule type="cellIs" dxfId="1270" priority="40" operator="equal">
      <formula>"Muy Baja"</formula>
    </cfRule>
    <cfRule type="cellIs" dxfId="1269" priority="36" operator="equal">
      <formula>"Muy Alta"</formula>
    </cfRule>
    <cfRule type="cellIs" dxfId="1268" priority="37" operator="equal">
      <formula>"Alta"</formula>
    </cfRule>
    <cfRule type="cellIs" dxfId="1267" priority="38" operator="equal">
      <formula>"Media"</formula>
    </cfRule>
    <cfRule type="cellIs" dxfId="1266" priority="39" operator="equal">
      <formula>"Baja"</formula>
    </cfRule>
  </conditionalFormatting>
  <conditionalFormatting sqref="M9">
    <cfRule type="cellIs" dxfId="1265" priority="35" operator="equal">
      <formula>"Leve"</formula>
    </cfRule>
    <cfRule type="cellIs" dxfId="1264" priority="34" operator="equal">
      <formula>"Menor"</formula>
    </cfRule>
    <cfRule type="cellIs" dxfId="1263" priority="33" operator="equal">
      <formula>"Moderado"</formula>
    </cfRule>
    <cfRule type="cellIs" dxfId="1262" priority="32" operator="equal">
      <formula>"Mayor"</formula>
    </cfRule>
    <cfRule type="cellIs" dxfId="1261" priority="31" operator="equal">
      <formula>"Catastrófico"</formula>
    </cfRule>
  </conditionalFormatting>
  <conditionalFormatting sqref="O9">
    <cfRule type="cellIs" dxfId="1260" priority="30" operator="equal">
      <formula>"Bajo"</formula>
    </cfRule>
    <cfRule type="cellIs" dxfId="1259" priority="29" operator="equal">
      <formula>"Moderado"</formula>
    </cfRule>
    <cfRule type="cellIs" dxfId="1258" priority="28" operator="equal">
      <formula>"Alto"</formula>
    </cfRule>
    <cfRule type="cellIs" dxfId="1257" priority="27" operator="equal">
      <formula>"Extremo"</formula>
    </cfRule>
  </conditionalFormatting>
  <conditionalFormatting sqref="Y9">
    <cfRule type="cellIs" dxfId="1256" priority="26" operator="equal">
      <formula>"Muy Baja"</formula>
    </cfRule>
    <cfRule type="cellIs" dxfId="1255" priority="25" operator="equal">
      <formula>"Baja"</formula>
    </cfRule>
    <cfRule type="cellIs" dxfId="1254" priority="24" operator="equal">
      <formula>"Media"</formula>
    </cfRule>
    <cfRule type="cellIs" dxfId="1253" priority="23" operator="equal">
      <formula>"Alta"</formula>
    </cfRule>
    <cfRule type="cellIs" dxfId="1252" priority="22" operator="equal">
      <formula>"Muy Alta"</formula>
    </cfRule>
  </conditionalFormatting>
  <conditionalFormatting sqref="AA9">
    <cfRule type="cellIs" dxfId="1251" priority="20" operator="equal">
      <formula>"Menor"</formula>
    </cfRule>
    <cfRule type="cellIs" dxfId="1250" priority="21" operator="equal">
      <formula>"Leve"</formula>
    </cfRule>
    <cfRule type="cellIs" dxfId="1249" priority="17" operator="equal">
      <formula>"Catastrófico"</formula>
    </cfRule>
    <cfRule type="cellIs" dxfId="1248" priority="18" operator="equal">
      <formula>"Mayor"</formula>
    </cfRule>
    <cfRule type="cellIs" dxfId="1247" priority="19" operator="equal">
      <formula>"Moderado"</formula>
    </cfRule>
  </conditionalFormatting>
  <conditionalFormatting sqref="AC9">
    <cfRule type="cellIs" dxfId="1246" priority="13" operator="equal">
      <formula>"Extremo"</formula>
    </cfRule>
    <cfRule type="cellIs" dxfId="1245" priority="16" operator="equal">
      <formula>"Bajo"</formula>
    </cfRule>
    <cfRule type="cellIs" dxfId="1244" priority="15" operator="equal">
      <formula>"Moderado"</formula>
    </cfRule>
    <cfRule type="cellIs" dxfId="1243" priority="14" operator="equal">
      <formula>"Alto"</formula>
    </cfRule>
  </conditionalFormatting>
  <conditionalFormatting sqref="AN9:AN14">
    <cfRule type="containsText" dxfId="1242" priority="6" operator="containsText" text="BUENO">
      <formula>NOT(ISERROR(SEARCH("BUENO",AN9)))</formula>
    </cfRule>
    <cfRule type="containsText" dxfId="1241" priority="5" operator="containsText" text="REGULAR">
      <formula>NOT(ISERROR(SEARCH("REGULAR",AN9)))</formula>
    </cfRule>
    <cfRule type="containsText" dxfId="1240" priority="4" operator="containsText" text="MALO">
      <formula>NOT(ISERROR(SEARCH("MALO",AN9)))</formula>
    </cfRule>
  </conditionalFormatting>
  <conditionalFormatting sqref="AT9:AT14 AV9:AV14 AX9:AX14">
    <cfRule type="cellIs" dxfId="1239" priority="12" operator="equal">
      <formula>0</formula>
    </cfRule>
    <cfRule type="cellIs" dxfId="1238" priority="11" operator="equal">
      <formula>50</formula>
    </cfRule>
    <cfRule type="cellIs" dxfId="1237" priority="10" operator="equal">
      <formula>100</formula>
    </cfRule>
  </conditionalFormatting>
  <conditionalFormatting sqref="AU9:AU14 AW9:AW14 BJ9:BJ14 BJ17:BJ23 AT23">
    <cfRule type="containsText" dxfId="1236" priority="9" operator="containsText" text="MALO">
      <formula>NOT(ISERROR(SEARCH("MALO",AT9)))</formula>
    </cfRule>
    <cfRule type="containsText" dxfId="1235" priority="8" operator="containsText" text="BUENO">
      <formula>NOT(ISERROR(SEARCH("BUENO",AT9)))</formula>
    </cfRule>
    <cfRule type="containsText" dxfId="1234" priority="7" operator="containsText" text="REGULAR">
      <formula>NOT(ISERROR(SEARCH("REGULAR",AT9)))</formula>
    </cfRule>
  </conditionalFormatting>
  <conditionalFormatting sqref="AY9:AZ256 AT20">
    <cfRule type="containsText" dxfId="1233" priority="3" operator="containsText" text="MALO">
      <formula>NOT(ISERROR(SEARCH("MALO",AT9)))</formula>
    </cfRule>
    <cfRule type="containsText" dxfId="1232" priority="2" operator="containsText" text="BUENO">
      <formula>NOT(ISERROR(SEARCH("BUENO",AT9)))</formula>
    </cfRule>
    <cfRule type="containsText" dxfId="1231" priority="1" operator="containsText" text="REGULAR">
      <formula>NOT(ISERROR(SEARCH("REGULAR",AT9)))</formula>
    </cfRule>
  </conditionalFormatting>
  <dataValidations count="9">
    <dataValidation type="list" operator="lessThanOrEqual" allowBlank="1" showInputMessage="1" showErrorMessage="1" sqref="AN9" xr:uid="{5805034D-B73B-49AB-BA50-7E35752F5139}">
      <formula1>"BUENO,REGULAR,MALO,NO APLICA"</formula1>
    </dataValidation>
    <dataValidation type="list" allowBlank="1" showInputMessage="1" showErrorMessage="1" error="Por favor una Opcion Valida" sqref="AM9:AM14" xr:uid="{F9EF2E94-69A9-4822-A994-64D83931D42A}">
      <formula1>"SI,NO,NO APLICA"</formula1>
    </dataValidation>
    <dataValidation type="list" allowBlank="1" showInputMessage="1" showErrorMessage="1" sqref="AR9:AR14 AP9:AP14" xr:uid="{DA5C6077-7C06-4AAA-BC86-7DD8541D88FE}">
      <formula1>"SI,NO,NO APLICA"</formula1>
    </dataValidation>
    <dataValidation operator="notEqual" allowBlank="1" showInputMessage="1" showErrorMessage="1" sqref="AU9:AU14 AW9:AW14" xr:uid="{43E48BD7-B65F-4ADF-9822-105C62BA715C}"/>
    <dataValidation type="list" errorStyle="information" operator="notEqual" allowBlank="1" showInputMessage="1" showErrorMessage="1" errorTitle="OPORTUNIDAD" error="No es opcion valida" sqref="AX9:AX14" xr:uid="{BE832971-2DC2-4873-B7A4-39293746D5A8}">
      <formula1>"BUENO,REGULAR,MALO,NO APLICA"</formula1>
    </dataValidation>
    <dataValidation type="list" allowBlank="1" showInputMessage="1" showErrorMessage="1" error="Por favor una Opcion Valida" sqref="AL9:AL14" xr:uid="{C040DFF3-8933-46F4-8184-3B43236CA235}">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E6EB7F8E-D834-421F-BC44-ACA5C227BBF3}">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27A23DF8-87A3-4F9F-8DDA-0CBDF2595E27}">
      <formula1>$Q$1:$Q$6</formula1>
    </dataValidation>
    <dataValidation type="list" operator="notEqual" allowBlank="1" showInputMessage="1" showErrorMessage="1" sqref="AV9:AV11" xr:uid="{32B57DFE-FB0D-49DC-AAED-89052358A96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O3294"/>
  <sheetViews>
    <sheetView showGridLines="0" topLeftCell="AK2" zoomScale="50" zoomScaleNormal="50" workbookViewId="0">
      <selection activeCell="AO9" sqref="AO9:AO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86.2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74.2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182.2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114</v>
      </c>
      <c r="L9" s="74">
        <v>0.6</v>
      </c>
      <c r="M9" s="76" t="s">
        <v>125</v>
      </c>
      <c r="N9" s="81">
        <v>0.6</v>
      </c>
      <c r="O9" s="80" t="s">
        <v>125</v>
      </c>
      <c r="P9" s="12">
        <v>1</v>
      </c>
      <c r="Q9" s="12" t="s">
        <v>176</v>
      </c>
      <c r="R9" s="12" t="s">
        <v>47</v>
      </c>
      <c r="S9" s="168" t="s">
        <v>118</v>
      </c>
      <c r="T9" s="168" t="s">
        <v>119</v>
      </c>
      <c r="U9" s="168" t="s">
        <v>120</v>
      </c>
      <c r="V9" s="168" t="s">
        <v>177</v>
      </c>
      <c r="W9" s="168" t="s">
        <v>122</v>
      </c>
      <c r="X9" s="14" t="s">
        <v>178</v>
      </c>
      <c r="Y9" s="76" t="s">
        <v>124</v>
      </c>
      <c r="Z9" s="74">
        <v>0.12959999999999999</v>
      </c>
      <c r="AA9" s="76" t="s">
        <v>125</v>
      </c>
      <c r="AB9" s="74">
        <v>0.44999999999999996</v>
      </c>
      <c r="AC9" s="80" t="s">
        <v>125</v>
      </c>
      <c r="AD9" s="68" t="s">
        <v>179</v>
      </c>
      <c r="AE9" s="15"/>
      <c r="AF9" s="15"/>
      <c r="AG9" s="12"/>
      <c r="AH9" s="12" t="s">
        <v>180</v>
      </c>
      <c r="AI9" s="12" t="s">
        <v>128</v>
      </c>
      <c r="AJ9" s="68" t="s">
        <v>129</v>
      </c>
      <c r="AK9" s="68" t="s">
        <v>181</v>
      </c>
      <c r="AL9" s="239" t="s">
        <v>131</v>
      </c>
      <c r="AM9" s="177" t="s">
        <v>132</v>
      </c>
      <c r="AN9" s="177" t="s">
        <v>133</v>
      </c>
      <c r="AO9" s="240" t="s">
        <v>237</v>
      </c>
      <c r="AP9" s="179" t="s">
        <v>135</v>
      </c>
      <c r="AQ9" s="180"/>
      <c r="AR9" s="179" t="s">
        <v>132</v>
      </c>
      <c r="AS9" s="184" t="s">
        <v>203</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185</v>
      </c>
      <c r="I10" s="86"/>
      <c r="J10" s="88"/>
      <c r="K10" s="76"/>
      <c r="L10" s="75"/>
      <c r="M10" s="76"/>
      <c r="N10" s="81"/>
      <c r="O10" s="80"/>
      <c r="P10" s="12">
        <v>2</v>
      </c>
      <c r="Q10" s="12" t="s">
        <v>238</v>
      </c>
      <c r="R10" s="12" t="s">
        <v>47</v>
      </c>
      <c r="S10" s="168" t="s">
        <v>118</v>
      </c>
      <c r="T10" s="168" t="s">
        <v>119</v>
      </c>
      <c r="U10" s="168" t="s">
        <v>120</v>
      </c>
      <c r="V10" s="168" t="s">
        <v>177</v>
      </c>
      <c r="W10" s="168" t="s">
        <v>122</v>
      </c>
      <c r="X10" s="14" t="s">
        <v>239</v>
      </c>
      <c r="Y10" s="76"/>
      <c r="Z10" s="75"/>
      <c r="AA10" s="76"/>
      <c r="AB10" s="75"/>
      <c r="AC10" s="80"/>
      <c r="AD10" s="69"/>
      <c r="AE10" s="15"/>
      <c r="AF10" s="15"/>
      <c r="AG10" s="12"/>
      <c r="AH10" s="12"/>
      <c r="AI10" s="12"/>
      <c r="AJ10" s="69"/>
      <c r="AK10" s="69"/>
      <c r="AL10" s="239"/>
      <c r="AM10" s="177"/>
      <c r="AN10" s="177"/>
      <c r="AO10" s="240"/>
      <c r="AP10" s="179" t="s">
        <v>135</v>
      </c>
      <c r="AQ10" s="180"/>
      <c r="AR10" s="179" t="s">
        <v>132</v>
      </c>
      <c r="AS10" s="184" t="s">
        <v>204</v>
      </c>
      <c r="AT10" s="45" t="s">
        <v>166</v>
      </c>
      <c r="AU10" s="45" t="str">
        <f t="shared" ref="AU10:AU11" si="12">IF(AT10="Sí, Reporta evidencia y ES coherente","BUENO",IF(AT10="Sí y No reporta evidencia","REGULAR",IF(AT10="No y Sí reporta evidencia","REGULAR",
IF(AT10="Sí, Reporta evidencia y  NO es coherente","REGULAR",
IF(AT10="No y No reporta evidencia","MALO",
IF(AT10="N/A","No Aplica",IF(AT10="","")))))))</f>
        <v>BUENO</v>
      </c>
      <c r="AV10" s="45" t="s">
        <v>133</v>
      </c>
      <c r="AW10" s="45" t="str">
        <f t="shared" ref="AW10:AW11" si="13">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240</v>
      </c>
      <c r="R11" s="12" t="s">
        <v>47</v>
      </c>
      <c r="S11" s="168" t="s">
        <v>118</v>
      </c>
      <c r="T11" s="168" t="s">
        <v>119</v>
      </c>
      <c r="U11" s="168" t="s">
        <v>120</v>
      </c>
      <c r="V11" s="168" t="s">
        <v>177</v>
      </c>
      <c r="W11" s="168" t="s">
        <v>122</v>
      </c>
      <c r="X11" s="14" t="s">
        <v>241</v>
      </c>
      <c r="Y11" s="76"/>
      <c r="Z11" s="75"/>
      <c r="AA11" s="76"/>
      <c r="AB11" s="75"/>
      <c r="AC11" s="80"/>
      <c r="AD11" s="69"/>
      <c r="AE11" s="15"/>
      <c r="AF11" s="15"/>
      <c r="AG11" s="12"/>
      <c r="AH11" s="12"/>
      <c r="AI11" s="12"/>
      <c r="AJ11" s="70"/>
      <c r="AK11" s="70"/>
      <c r="AL11" s="239"/>
      <c r="AM11" s="177"/>
      <c r="AN11" s="177"/>
      <c r="AO11" s="240"/>
      <c r="AP11" s="179" t="s">
        <v>135</v>
      </c>
      <c r="AQ11" s="180"/>
      <c r="AR11" s="179" t="s">
        <v>132</v>
      </c>
      <c r="AS11" s="184" t="s">
        <v>232</v>
      </c>
      <c r="AT11" s="45" t="s">
        <v>166</v>
      </c>
      <c r="AU11" s="45" t="str">
        <f t="shared" si="12"/>
        <v>BUENO</v>
      </c>
      <c r="AV11" s="45" t="s">
        <v>133</v>
      </c>
      <c r="AW11" s="45" t="str">
        <f t="shared" si="13"/>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242</v>
      </c>
      <c r="R12" s="12" t="s">
        <v>21</v>
      </c>
      <c r="S12" s="168" t="s">
        <v>149</v>
      </c>
      <c r="T12" s="168" t="s">
        <v>119</v>
      </c>
      <c r="U12" s="168" t="s">
        <v>120</v>
      </c>
      <c r="V12" s="168" t="s">
        <v>121</v>
      </c>
      <c r="W12" s="168" t="s">
        <v>122</v>
      </c>
      <c r="X12" s="14" t="s">
        <v>243</v>
      </c>
      <c r="Y12" s="76"/>
      <c r="Z12" s="75"/>
      <c r="AA12" s="76"/>
      <c r="AB12" s="75"/>
      <c r="AC12" s="80"/>
      <c r="AD12" s="69"/>
      <c r="AE12" s="15"/>
      <c r="AF12" s="15"/>
      <c r="AG12" s="12"/>
      <c r="AH12" s="12"/>
      <c r="AI12" s="12"/>
      <c r="AJ12" s="68" t="s">
        <v>193</v>
      </c>
      <c r="AK12" s="68" t="s">
        <v>194</v>
      </c>
      <c r="AL12" s="239"/>
      <c r="AM12" s="177"/>
      <c r="AN12" s="177"/>
      <c r="AO12" s="240"/>
      <c r="AP12" s="179" t="s">
        <v>135</v>
      </c>
      <c r="AQ12" s="180"/>
      <c r="AR12" s="179" t="s">
        <v>132</v>
      </c>
      <c r="AS12" s="184" t="s">
        <v>233</v>
      </c>
      <c r="AT12" s="45"/>
      <c r="AU12" s="45" t="str">
        <f t="shared" si="0"/>
        <v/>
      </c>
      <c r="AV12" s="45"/>
      <c r="AW12" s="45" t="str">
        <f t="shared" ref="AW12:AW14" si="14">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c r="I13" s="86"/>
      <c r="J13" s="88"/>
      <c r="K13" s="76"/>
      <c r="L13" s="75"/>
      <c r="M13" s="76"/>
      <c r="N13" s="81"/>
      <c r="O13" s="80"/>
      <c r="P13" s="12">
        <v>5</v>
      </c>
      <c r="Q13" s="12"/>
      <c r="R13" s="12" t="s">
        <v>137</v>
      </c>
      <c r="S13" s="168"/>
      <c r="T13" s="168"/>
      <c r="U13" s="168"/>
      <c r="V13" s="168"/>
      <c r="W13" s="168"/>
      <c r="X13" s="14"/>
      <c r="Y13" s="76"/>
      <c r="Z13" s="75"/>
      <c r="AA13" s="76"/>
      <c r="AB13" s="75"/>
      <c r="AC13" s="80"/>
      <c r="AD13" s="69"/>
      <c r="AE13" s="15"/>
      <c r="AF13" s="15"/>
      <c r="AG13" s="12"/>
      <c r="AH13" s="12"/>
      <c r="AI13" s="12"/>
      <c r="AJ13" s="69"/>
      <c r="AK13" s="69"/>
      <c r="AL13" s="239"/>
      <c r="AM13" s="177"/>
      <c r="AN13" s="177"/>
      <c r="AO13" s="240"/>
      <c r="AP13" s="179"/>
      <c r="AQ13" s="180"/>
      <c r="AR13" s="179"/>
      <c r="AS13" s="184"/>
      <c r="AT13" s="45"/>
      <c r="AU13" s="45" t="str">
        <f t="shared" si="0"/>
        <v/>
      </c>
      <c r="AV13" s="45"/>
      <c r="AW13" s="45" t="str">
        <f t="shared" si="14"/>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c r="I14" s="87"/>
      <c r="J14" s="88"/>
      <c r="K14" s="76"/>
      <c r="L14" s="75"/>
      <c r="M14" s="76"/>
      <c r="N14" s="81"/>
      <c r="O14" s="80"/>
      <c r="P14" s="12">
        <v>6</v>
      </c>
      <c r="Q14" s="12"/>
      <c r="R14" s="12" t="s">
        <v>137</v>
      </c>
      <c r="S14" s="168"/>
      <c r="T14" s="168"/>
      <c r="U14" s="168"/>
      <c r="V14" s="168"/>
      <c r="W14" s="168"/>
      <c r="X14" s="14"/>
      <c r="Y14" s="76"/>
      <c r="Z14" s="75"/>
      <c r="AA14" s="76"/>
      <c r="AB14" s="75"/>
      <c r="AC14" s="80"/>
      <c r="AD14" s="70"/>
      <c r="AE14" s="15"/>
      <c r="AF14" s="15"/>
      <c r="AG14" s="12"/>
      <c r="AH14" s="12"/>
      <c r="AI14" s="12"/>
      <c r="AJ14" s="70"/>
      <c r="AK14" s="70"/>
      <c r="AL14" s="244"/>
      <c r="AM14" s="186"/>
      <c r="AN14" s="186"/>
      <c r="AO14" s="245"/>
      <c r="AP14" s="179"/>
      <c r="AQ14" s="180"/>
      <c r="AR14" s="179"/>
      <c r="AS14" s="184"/>
      <c r="AT14" s="45"/>
      <c r="AU14" s="45" t="str">
        <f t="shared" si="0"/>
        <v/>
      </c>
      <c r="AV14" s="45"/>
      <c r="AW14" s="45" t="str">
        <f t="shared" si="14"/>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5">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5"/>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5"/>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5"/>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5"/>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5"/>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5"/>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5"/>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5"/>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5"/>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5"/>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5"/>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5"/>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5"/>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5"/>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5"/>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5"/>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5"/>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5"/>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5"/>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5"/>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5"/>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5"/>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5"/>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5"/>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5"/>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5"/>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5"/>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5"/>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5"/>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5"/>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5"/>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5"/>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5"/>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5"/>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5"/>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5"/>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5"/>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5"/>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5"/>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5"/>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5"/>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5"/>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5"/>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5"/>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5"/>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5"/>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5"/>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5"/>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5"/>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5"/>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5"/>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5"/>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5"/>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5"/>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5"/>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5"/>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5"/>
        <v>0</v>
      </c>
      <c r="BI72" s="40"/>
      <c r="BJ72" s="40"/>
      <c r="BK72" s="40"/>
      <c r="BL72" s="40"/>
      <c r="BM72" s="40"/>
      <c r="BN72" s="40"/>
      <c r="BO72" s="40"/>
    </row>
    <row r="73" spans="51:67" x14ac:dyDescent="0.4">
      <c r="AY73" s="227" t="s">
        <v>155</v>
      </c>
      <c r="AZ73" s="227"/>
      <c r="BB73" s="41">
        <f t="shared" ref="BB73:BB136" si="16">((IF(AU73="BUENO","100",IF(AU73="REGULAR","75",IF(AU73="MALO","50",IF(AU73="NA","0",IF(AU73="","0"))))))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7">((
IF(AU73="BUENO","100",
IF(AU73="REGULAR","50",
IF(AU73="MALO","0",
IF(AU73="NO APLICA","NA",
IF(AU73="","")))))))</f>
        <v/>
      </c>
      <c r="BG73" s="43" t="str">
        <f t="shared" ref="BG73:BG136" si="18">IF(AW73="BUENO","100",
IF(AW73="REGULAR","50",
IF(AW73="MALO","0",
IF(AW73="NO APLICA","NA",
IF(AW73="","0")))))</f>
        <v>0</v>
      </c>
      <c r="BH73" s="43" t="b">
        <f t="shared" si="15"/>
        <v>0</v>
      </c>
      <c r="BI73" s="40"/>
      <c r="BJ73" s="40"/>
      <c r="BK73" s="40"/>
      <c r="BL73" s="40"/>
      <c r="BM73" s="40"/>
      <c r="BN73" s="40"/>
      <c r="BO73" s="40"/>
    </row>
    <row r="74" spans="51:67" x14ac:dyDescent="0.4">
      <c r="AY74" s="227" t="s">
        <v>155</v>
      </c>
      <c r="AZ74" s="227"/>
      <c r="BB74" s="41">
        <f t="shared" si="16"/>
        <v>0</v>
      </c>
      <c r="BC74" s="41"/>
      <c r="BD74" s="41"/>
      <c r="BE74" s="41"/>
      <c r="BF74" s="42" t="str">
        <f t="shared" si="17"/>
        <v/>
      </c>
      <c r="BG74" s="43" t="str">
        <f t="shared" si="18"/>
        <v>0</v>
      </c>
      <c r="BH74" s="43" t="b">
        <f t="shared" si="15"/>
        <v>0</v>
      </c>
      <c r="BI74" s="40"/>
      <c r="BJ74" s="40"/>
      <c r="BK74" s="40"/>
      <c r="BL74" s="40"/>
      <c r="BM74" s="40"/>
      <c r="BN74" s="40"/>
      <c r="BO74" s="40"/>
    </row>
    <row r="75" spans="51:67" x14ac:dyDescent="0.4">
      <c r="AY75" s="227" t="s">
        <v>155</v>
      </c>
      <c r="AZ75" s="227"/>
      <c r="BB75" s="41">
        <f t="shared" si="16"/>
        <v>0</v>
      </c>
      <c r="BC75" s="41"/>
      <c r="BD75" s="41"/>
      <c r="BE75" s="41"/>
      <c r="BF75" s="42" t="str">
        <f t="shared" si="17"/>
        <v/>
      </c>
      <c r="BG75" s="43" t="str">
        <f t="shared" si="18"/>
        <v>0</v>
      </c>
      <c r="BH75" s="43" t="b">
        <f t="shared" si="15"/>
        <v>0</v>
      </c>
      <c r="BI75" s="40"/>
      <c r="BJ75" s="40"/>
      <c r="BK75" s="40"/>
      <c r="BL75" s="40"/>
      <c r="BM75" s="40"/>
      <c r="BN75" s="40"/>
      <c r="BO75" s="40"/>
    </row>
    <row r="76" spans="51:67" x14ac:dyDescent="0.4">
      <c r="AY76" s="227" t="s">
        <v>155</v>
      </c>
      <c r="AZ76" s="227"/>
      <c r="BB76" s="41">
        <f t="shared" si="16"/>
        <v>0</v>
      </c>
      <c r="BC76" s="41"/>
      <c r="BD76" s="41"/>
      <c r="BE76" s="41"/>
      <c r="BF76" s="42" t="str">
        <f t="shared" si="17"/>
        <v/>
      </c>
      <c r="BG76" s="43" t="str">
        <f t="shared" si="18"/>
        <v>0</v>
      </c>
      <c r="BH76" s="43" t="b">
        <f t="shared" si="15"/>
        <v>0</v>
      </c>
      <c r="BI76" s="40"/>
      <c r="BJ76" s="40"/>
      <c r="BK76" s="40"/>
      <c r="BL76" s="40"/>
      <c r="BM76" s="40"/>
      <c r="BN76" s="40"/>
      <c r="BO76" s="40"/>
    </row>
    <row r="77" spans="51:67" x14ac:dyDescent="0.4">
      <c r="AY77" s="227" t="s">
        <v>155</v>
      </c>
      <c r="AZ77" s="227"/>
      <c r="BB77" s="41">
        <f t="shared" si="16"/>
        <v>0</v>
      </c>
      <c r="BC77" s="41"/>
      <c r="BD77" s="41"/>
      <c r="BE77" s="41"/>
      <c r="BF77" s="42" t="str">
        <f t="shared" si="17"/>
        <v/>
      </c>
      <c r="BG77" s="43" t="str">
        <f t="shared" si="18"/>
        <v>0</v>
      </c>
      <c r="BH77" s="43" t="b">
        <f t="shared" si="15"/>
        <v>0</v>
      </c>
      <c r="BI77" s="40"/>
      <c r="BJ77" s="40"/>
      <c r="BK77" s="40"/>
      <c r="BL77" s="40"/>
      <c r="BM77" s="40"/>
      <c r="BN77" s="40"/>
      <c r="BO77" s="40"/>
    </row>
    <row r="78" spans="51:67" x14ac:dyDescent="0.4">
      <c r="AY78" s="227" t="s">
        <v>155</v>
      </c>
      <c r="AZ78" s="227"/>
      <c r="BB78" s="41">
        <f t="shared" si="16"/>
        <v>0</v>
      </c>
      <c r="BC78" s="41"/>
      <c r="BD78" s="41"/>
      <c r="BE78" s="41"/>
      <c r="BF78" s="42" t="str">
        <f t="shared" si="17"/>
        <v/>
      </c>
      <c r="BG78" s="43" t="str">
        <f t="shared" si="18"/>
        <v>0</v>
      </c>
      <c r="BH78" s="43" t="b">
        <f t="shared" si="15"/>
        <v>0</v>
      </c>
      <c r="BI78" s="40"/>
      <c r="BJ78" s="40"/>
      <c r="BK78" s="40"/>
      <c r="BL78" s="40"/>
      <c r="BM78" s="40"/>
      <c r="BN78" s="40"/>
      <c r="BO78" s="40"/>
    </row>
    <row r="79" spans="51:67" x14ac:dyDescent="0.4">
      <c r="AY79" s="227" t="s">
        <v>155</v>
      </c>
      <c r="AZ79" s="227"/>
      <c r="BB79" s="41">
        <f t="shared" si="16"/>
        <v>0</v>
      </c>
      <c r="BC79" s="41"/>
      <c r="BD79" s="41"/>
      <c r="BE79" s="41"/>
      <c r="BF79" s="42" t="str">
        <f t="shared" si="17"/>
        <v/>
      </c>
      <c r="BG79" s="43" t="str">
        <f t="shared" si="18"/>
        <v>0</v>
      </c>
      <c r="BH79" s="43" t="b">
        <f t="shared" ref="BH79:BH142" si="19">IF(AY79="BUENO","100",
IF(AY79="MALO","0",
IF(AY79="REGULAR","75",
IF(AY79="","0"))))</f>
        <v>0</v>
      </c>
      <c r="BI79" s="40"/>
      <c r="BJ79" s="40"/>
      <c r="BK79" s="40"/>
      <c r="BL79" s="40"/>
      <c r="BM79" s="40"/>
      <c r="BN79" s="40"/>
      <c r="BO79" s="40"/>
    </row>
    <row r="80" spans="51:67" x14ac:dyDescent="0.4">
      <c r="AY80" s="227" t="s">
        <v>155</v>
      </c>
      <c r="AZ80" s="227"/>
      <c r="BB80" s="41">
        <f t="shared" si="16"/>
        <v>0</v>
      </c>
      <c r="BC80" s="41"/>
      <c r="BD80" s="41"/>
      <c r="BE80" s="41"/>
      <c r="BF80" s="42" t="str">
        <f t="shared" si="17"/>
        <v/>
      </c>
      <c r="BG80" s="43" t="str">
        <f t="shared" si="18"/>
        <v>0</v>
      </c>
      <c r="BH80" s="43" t="b">
        <f t="shared" si="19"/>
        <v>0</v>
      </c>
      <c r="BI80" s="40"/>
      <c r="BJ80" s="40"/>
      <c r="BK80" s="40"/>
      <c r="BL80" s="40"/>
      <c r="BM80" s="40"/>
      <c r="BN80" s="40"/>
      <c r="BO80" s="40"/>
    </row>
    <row r="81" spans="51:67" x14ac:dyDescent="0.4">
      <c r="AY81" s="227" t="s">
        <v>155</v>
      </c>
      <c r="AZ81" s="227"/>
      <c r="BB81" s="41">
        <f t="shared" si="16"/>
        <v>0</v>
      </c>
      <c r="BC81" s="41"/>
      <c r="BD81" s="41"/>
      <c r="BE81" s="41"/>
      <c r="BF81" s="42" t="str">
        <f t="shared" si="17"/>
        <v/>
      </c>
      <c r="BG81" s="43" t="str">
        <f t="shared" si="18"/>
        <v>0</v>
      </c>
      <c r="BH81" s="43" t="b">
        <f t="shared" si="19"/>
        <v>0</v>
      </c>
      <c r="BI81" s="40"/>
      <c r="BJ81" s="40"/>
      <c r="BK81" s="40"/>
      <c r="BL81" s="40"/>
      <c r="BM81" s="40"/>
      <c r="BN81" s="40"/>
      <c r="BO81" s="40"/>
    </row>
    <row r="82" spans="51:67" x14ac:dyDescent="0.4">
      <c r="AY82" s="227" t="s">
        <v>155</v>
      </c>
      <c r="AZ82" s="227"/>
      <c r="BB82" s="41">
        <f t="shared" si="16"/>
        <v>0</v>
      </c>
      <c r="BC82" s="41"/>
      <c r="BD82" s="41"/>
      <c r="BE82" s="41"/>
      <c r="BF82" s="42" t="str">
        <f t="shared" si="17"/>
        <v/>
      </c>
      <c r="BG82" s="43" t="str">
        <f t="shared" si="18"/>
        <v>0</v>
      </c>
      <c r="BH82" s="43" t="b">
        <f t="shared" si="19"/>
        <v>0</v>
      </c>
      <c r="BI82" s="40"/>
      <c r="BJ82" s="40"/>
      <c r="BK82" s="40"/>
      <c r="BL82" s="40"/>
      <c r="BM82" s="40"/>
      <c r="BN82" s="40"/>
      <c r="BO82" s="40"/>
    </row>
    <row r="83" spans="51:67" x14ac:dyDescent="0.4">
      <c r="AY83" s="227" t="s">
        <v>155</v>
      </c>
      <c r="AZ83" s="227"/>
      <c r="BB83" s="41">
        <f t="shared" si="16"/>
        <v>0</v>
      </c>
      <c r="BC83" s="41"/>
      <c r="BD83" s="41"/>
      <c r="BE83" s="41"/>
      <c r="BF83" s="42" t="str">
        <f t="shared" si="17"/>
        <v/>
      </c>
      <c r="BG83" s="43" t="str">
        <f t="shared" si="18"/>
        <v>0</v>
      </c>
      <c r="BH83" s="43" t="b">
        <f t="shared" si="19"/>
        <v>0</v>
      </c>
      <c r="BI83" s="40"/>
      <c r="BJ83" s="40"/>
      <c r="BK83" s="40"/>
      <c r="BL83" s="40"/>
      <c r="BM83" s="40"/>
      <c r="BN83" s="40"/>
      <c r="BO83" s="40"/>
    </row>
    <row r="84" spans="51:67" x14ac:dyDescent="0.4">
      <c r="AY84" s="227" t="s">
        <v>155</v>
      </c>
      <c r="AZ84" s="227"/>
      <c r="BB84" s="41">
        <f t="shared" si="16"/>
        <v>0</v>
      </c>
      <c r="BC84" s="41"/>
      <c r="BD84" s="41"/>
      <c r="BE84" s="41"/>
      <c r="BF84" s="42" t="str">
        <f t="shared" si="17"/>
        <v/>
      </c>
      <c r="BG84" s="43" t="str">
        <f t="shared" si="18"/>
        <v>0</v>
      </c>
      <c r="BH84" s="43" t="b">
        <f t="shared" si="19"/>
        <v>0</v>
      </c>
      <c r="BI84" s="40"/>
      <c r="BJ84" s="40"/>
      <c r="BK84" s="40"/>
      <c r="BL84" s="40"/>
      <c r="BM84" s="40"/>
      <c r="BN84" s="40"/>
      <c r="BO84" s="40"/>
    </row>
    <row r="85" spans="51:67" x14ac:dyDescent="0.4">
      <c r="AY85" s="227" t="s">
        <v>155</v>
      </c>
      <c r="AZ85" s="227"/>
      <c r="BB85" s="41">
        <f t="shared" si="16"/>
        <v>0</v>
      </c>
      <c r="BC85" s="41"/>
      <c r="BD85" s="41"/>
      <c r="BE85" s="41"/>
      <c r="BF85" s="42" t="str">
        <f t="shared" si="17"/>
        <v/>
      </c>
      <c r="BG85" s="43" t="str">
        <f t="shared" si="18"/>
        <v>0</v>
      </c>
      <c r="BH85" s="43" t="b">
        <f t="shared" si="19"/>
        <v>0</v>
      </c>
      <c r="BI85" s="40"/>
      <c r="BJ85" s="40"/>
      <c r="BK85" s="40"/>
      <c r="BL85" s="40"/>
      <c r="BM85" s="40"/>
      <c r="BN85" s="40"/>
      <c r="BO85" s="40"/>
    </row>
    <row r="86" spans="51:67" x14ac:dyDescent="0.4">
      <c r="AY86" s="227" t="s">
        <v>155</v>
      </c>
      <c r="AZ86" s="227"/>
      <c r="BB86" s="41">
        <f t="shared" si="16"/>
        <v>0</v>
      </c>
      <c r="BC86" s="41"/>
      <c r="BD86" s="41"/>
      <c r="BE86" s="41"/>
      <c r="BF86" s="42" t="str">
        <f t="shared" si="17"/>
        <v/>
      </c>
      <c r="BG86" s="43" t="str">
        <f t="shared" si="18"/>
        <v>0</v>
      </c>
      <c r="BH86" s="43" t="b">
        <f t="shared" si="19"/>
        <v>0</v>
      </c>
      <c r="BI86" s="40"/>
      <c r="BJ86" s="40"/>
      <c r="BK86" s="40"/>
      <c r="BL86" s="40"/>
      <c r="BM86" s="40"/>
      <c r="BN86" s="40"/>
      <c r="BO86" s="40"/>
    </row>
    <row r="87" spans="51:67" x14ac:dyDescent="0.4">
      <c r="AY87" s="227" t="s">
        <v>155</v>
      </c>
      <c r="AZ87" s="227"/>
      <c r="BB87" s="41">
        <f t="shared" si="16"/>
        <v>0</v>
      </c>
      <c r="BC87" s="41"/>
      <c r="BD87" s="41"/>
      <c r="BE87" s="41"/>
      <c r="BF87" s="42" t="str">
        <f t="shared" si="17"/>
        <v/>
      </c>
      <c r="BG87" s="43" t="str">
        <f t="shared" si="18"/>
        <v>0</v>
      </c>
      <c r="BH87" s="43" t="b">
        <f t="shared" si="19"/>
        <v>0</v>
      </c>
      <c r="BI87" s="40"/>
      <c r="BJ87" s="40"/>
      <c r="BK87" s="40"/>
      <c r="BL87" s="40"/>
      <c r="BM87" s="40"/>
      <c r="BN87" s="40"/>
      <c r="BO87" s="40"/>
    </row>
    <row r="88" spans="51:67" x14ac:dyDescent="0.4">
      <c r="AY88" s="227" t="s">
        <v>155</v>
      </c>
      <c r="AZ88" s="227"/>
      <c r="BB88" s="41">
        <f t="shared" si="16"/>
        <v>0</v>
      </c>
      <c r="BC88" s="41"/>
      <c r="BD88" s="41"/>
      <c r="BE88" s="41"/>
      <c r="BF88" s="42" t="str">
        <f t="shared" si="17"/>
        <v/>
      </c>
      <c r="BG88" s="43" t="str">
        <f t="shared" si="18"/>
        <v>0</v>
      </c>
      <c r="BH88" s="43" t="b">
        <f t="shared" si="19"/>
        <v>0</v>
      </c>
      <c r="BI88" s="40"/>
      <c r="BJ88" s="40"/>
      <c r="BK88" s="40"/>
      <c r="BL88" s="40"/>
      <c r="BM88" s="40"/>
      <c r="BN88" s="40"/>
      <c r="BO88" s="40"/>
    </row>
    <row r="89" spans="51:67" x14ac:dyDescent="0.4">
      <c r="AY89" s="227" t="s">
        <v>155</v>
      </c>
      <c r="AZ89" s="227"/>
      <c r="BB89" s="41">
        <f t="shared" si="16"/>
        <v>0</v>
      </c>
      <c r="BC89" s="41"/>
      <c r="BD89" s="41"/>
      <c r="BE89" s="41"/>
      <c r="BF89" s="42" t="str">
        <f t="shared" si="17"/>
        <v/>
      </c>
      <c r="BG89" s="43" t="str">
        <f t="shared" si="18"/>
        <v>0</v>
      </c>
      <c r="BH89" s="43" t="b">
        <f t="shared" si="19"/>
        <v>0</v>
      </c>
      <c r="BI89" s="40"/>
      <c r="BJ89" s="40"/>
      <c r="BK89" s="40"/>
      <c r="BL89" s="40"/>
      <c r="BM89" s="40"/>
      <c r="BN89" s="40"/>
      <c r="BO89" s="40"/>
    </row>
    <row r="90" spans="51:67" x14ac:dyDescent="0.4">
      <c r="AY90" s="227" t="s">
        <v>155</v>
      </c>
      <c r="AZ90" s="227"/>
      <c r="BB90" s="41">
        <f t="shared" si="16"/>
        <v>0</v>
      </c>
      <c r="BC90" s="41"/>
      <c r="BD90" s="41"/>
      <c r="BE90" s="41"/>
      <c r="BF90" s="42" t="str">
        <f t="shared" si="17"/>
        <v/>
      </c>
      <c r="BG90" s="43" t="str">
        <f t="shared" si="18"/>
        <v>0</v>
      </c>
      <c r="BH90" s="43" t="b">
        <f t="shared" si="19"/>
        <v>0</v>
      </c>
      <c r="BI90" s="40"/>
      <c r="BJ90" s="40"/>
      <c r="BK90" s="40"/>
      <c r="BL90" s="40"/>
      <c r="BM90" s="40"/>
      <c r="BN90" s="40"/>
      <c r="BO90" s="40"/>
    </row>
    <row r="91" spans="51:67" x14ac:dyDescent="0.4">
      <c r="AY91" s="227" t="s">
        <v>155</v>
      </c>
      <c r="AZ91" s="227"/>
      <c r="BB91" s="41">
        <f t="shared" si="16"/>
        <v>0</v>
      </c>
      <c r="BC91" s="41"/>
      <c r="BD91" s="41"/>
      <c r="BE91" s="41"/>
      <c r="BF91" s="42" t="str">
        <f t="shared" si="17"/>
        <v/>
      </c>
      <c r="BG91" s="43" t="str">
        <f t="shared" si="18"/>
        <v>0</v>
      </c>
      <c r="BH91" s="43" t="b">
        <f t="shared" si="19"/>
        <v>0</v>
      </c>
      <c r="BI91" s="40"/>
      <c r="BJ91" s="40"/>
      <c r="BK91" s="40"/>
      <c r="BL91" s="40"/>
      <c r="BM91" s="40"/>
      <c r="BN91" s="40"/>
      <c r="BO91" s="40"/>
    </row>
    <row r="92" spans="51:67" x14ac:dyDescent="0.4">
      <c r="AY92" s="227" t="s">
        <v>155</v>
      </c>
      <c r="AZ92" s="227"/>
      <c r="BB92" s="41">
        <f t="shared" si="16"/>
        <v>0</v>
      </c>
      <c r="BC92" s="41"/>
      <c r="BD92" s="41"/>
      <c r="BE92" s="41"/>
      <c r="BF92" s="42" t="str">
        <f t="shared" si="17"/>
        <v/>
      </c>
      <c r="BG92" s="43" t="str">
        <f t="shared" si="18"/>
        <v>0</v>
      </c>
      <c r="BH92" s="43" t="b">
        <f t="shared" si="19"/>
        <v>0</v>
      </c>
      <c r="BI92" s="40"/>
      <c r="BJ92" s="40"/>
      <c r="BK92" s="40"/>
      <c r="BL92" s="40"/>
      <c r="BM92" s="40"/>
      <c r="BN92" s="40"/>
      <c r="BO92" s="40"/>
    </row>
    <row r="93" spans="51:67" x14ac:dyDescent="0.4">
      <c r="AY93" s="227" t="s">
        <v>155</v>
      </c>
      <c r="AZ93" s="227"/>
      <c r="BB93" s="41">
        <f t="shared" si="16"/>
        <v>0</v>
      </c>
      <c r="BC93" s="41"/>
      <c r="BD93" s="41"/>
      <c r="BE93" s="41"/>
      <c r="BF93" s="42" t="str">
        <f t="shared" si="17"/>
        <v/>
      </c>
      <c r="BG93" s="43" t="str">
        <f t="shared" si="18"/>
        <v>0</v>
      </c>
      <c r="BH93" s="43" t="b">
        <f t="shared" si="19"/>
        <v>0</v>
      </c>
      <c r="BI93" s="40"/>
      <c r="BJ93" s="40"/>
      <c r="BK93" s="40"/>
      <c r="BL93" s="40"/>
      <c r="BM93" s="40"/>
      <c r="BN93" s="40"/>
      <c r="BO93" s="40"/>
    </row>
    <row r="94" spans="51:67" x14ac:dyDescent="0.4">
      <c r="AY94" s="227" t="s">
        <v>155</v>
      </c>
      <c r="AZ94" s="227"/>
      <c r="BB94" s="41">
        <f t="shared" si="16"/>
        <v>0</v>
      </c>
      <c r="BC94" s="41"/>
      <c r="BD94" s="41"/>
      <c r="BE94" s="41"/>
      <c r="BF94" s="42" t="str">
        <f t="shared" si="17"/>
        <v/>
      </c>
      <c r="BG94" s="43" t="str">
        <f t="shared" si="18"/>
        <v>0</v>
      </c>
      <c r="BH94" s="43" t="b">
        <f t="shared" si="19"/>
        <v>0</v>
      </c>
      <c r="BI94" s="40"/>
      <c r="BJ94" s="40"/>
      <c r="BK94" s="40"/>
      <c r="BL94" s="40"/>
      <c r="BM94" s="40"/>
      <c r="BN94" s="40"/>
      <c r="BO94" s="40"/>
    </row>
    <row r="95" spans="51:67" x14ac:dyDescent="0.4">
      <c r="AY95" s="227" t="s">
        <v>155</v>
      </c>
      <c r="AZ95" s="227"/>
      <c r="BB95" s="41">
        <f t="shared" si="16"/>
        <v>0</v>
      </c>
      <c r="BC95" s="41"/>
      <c r="BD95" s="41"/>
      <c r="BE95" s="41"/>
      <c r="BF95" s="42" t="str">
        <f t="shared" si="17"/>
        <v/>
      </c>
      <c r="BG95" s="43" t="str">
        <f t="shared" si="18"/>
        <v>0</v>
      </c>
      <c r="BH95" s="43" t="b">
        <f t="shared" si="19"/>
        <v>0</v>
      </c>
      <c r="BI95" s="40"/>
      <c r="BJ95" s="40"/>
      <c r="BK95" s="40"/>
      <c r="BL95" s="40"/>
      <c r="BM95" s="40"/>
      <c r="BN95" s="40"/>
      <c r="BO95" s="40"/>
    </row>
    <row r="96" spans="51:67" x14ac:dyDescent="0.4">
      <c r="AY96" s="227" t="s">
        <v>155</v>
      </c>
      <c r="AZ96" s="227"/>
      <c r="BB96" s="41">
        <f t="shared" si="16"/>
        <v>0</v>
      </c>
      <c r="BC96" s="41"/>
      <c r="BD96" s="41"/>
      <c r="BE96" s="41"/>
      <c r="BF96" s="42" t="str">
        <f t="shared" si="17"/>
        <v/>
      </c>
      <c r="BG96" s="43" t="str">
        <f t="shared" si="18"/>
        <v>0</v>
      </c>
      <c r="BH96" s="43" t="b">
        <f t="shared" si="19"/>
        <v>0</v>
      </c>
      <c r="BI96" s="40"/>
      <c r="BJ96" s="40"/>
      <c r="BK96" s="40"/>
      <c r="BL96" s="40"/>
      <c r="BM96" s="40"/>
      <c r="BN96" s="40"/>
      <c r="BO96" s="40"/>
    </row>
    <row r="97" spans="51:67" x14ac:dyDescent="0.4">
      <c r="AY97" s="227" t="s">
        <v>155</v>
      </c>
      <c r="AZ97" s="227"/>
      <c r="BB97" s="41">
        <f t="shared" si="16"/>
        <v>0</v>
      </c>
      <c r="BC97" s="41"/>
      <c r="BD97" s="41"/>
      <c r="BE97" s="41"/>
      <c r="BF97" s="42" t="str">
        <f t="shared" si="17"/>
        <v/>
      </c>
      <c r="BG97" s="43" t="str">
        <f t="shared" si="18"/>
        <v>0</v>
      </c>
      <c r="BH97" s="43" t="b">
        <f t="shared" si="19"/>
        <v>0</v>
      </c>
      <c r="BI97" s="40"/>
      <c r="BJ97" s="40"/>
      <c r="BK97" s="40"/>
      <c r="BL97" s="40"/>
      <c r="BM97" s="40"/>
      <c r="BN97" s="40"/>
      <c r="BO97" s="40"/>
    </row>
    <row r="98" spans="51:67" x14ac:dyDescent="0.4">
      <c r="AY98" s="227" t="s">
        <v>155</v>
      </c>
      <c r="AZ98" s="227"/>
      <c r="BB98" s="41">
        <f t="shared" si="16"/>
        <v>0</v>
      </c>
      <c r="BC98" s="41"/>
      <c r="BD98" s="41"/>
      <c r="BE98" s="41"/>
      <c r="BF98" s="42" t="str">
        <f t="shared" si="17"/>
        <v/>
      </c>
      <c r="BG98" s="43" t="str">
        <f t="shared" si="18"/>
        <v>0</v>
      </c>
      <c r="BH98" s="43" t="b">
        <f t="shared" si="19"/>
        <v>0</v>
      </c>
      <c r="BI98" s="40"/>
      <c r="BJ98" s="40"/>
      <c r="BK98" s="40"/>
      <c r="BL98" s="40"/>
      <c r="BM98" s="40"/>
      <c r="BN98" s="40"/>
      <c r="BO98" s="40"/>
    </row>
    <row r="99" spans="51:67" x14ac:dyDescent="0.4">
      <c r="AY99" s="227" t="s">
        <v>155</v>
      </c>
      <c r="AZ99" s="227"/>
      <c r="BB99" s="41">
        <f t="shared" si="16"/>
        <v>0</v>
      </c>
      <c r="BC99" s="41"/>
      <c r="BD99" s="41"/>
      <c r="BE99" s="41"/>
      <c r="BF99" s="42" t="str">
        <f t="shared" si="17"/>
        <v/>
      </c>
      <c r="BG99" s="43" t="str">
        <f t="shared" si="18"/>
        <v>0</v>
      </c>
      <c r="BH99" s="43" t="b">
        <f t="shared" si="19"/>
        <v>0</v>
      </c>
      <c r="BI99" s="40"/>
      <c r="BJ99" s="40"/>
      <c r="BK99" s="40"/>
      <c r="BL99" s="40"/>
      <c r="BM99" s="40"/>
      <c r="BN99" s="40"/>
      <c r="BO99" s="40"/>
    </row>
    <row r="100" spans="51:67" x14ac:dyDescent="0.4">
      <c r="AY100" s="227" t="s">
        <v>155</v>
      </c>
      <c r="AZ100" s="227"/>
      <c r="BB100" s="41">
        <f t="shared" si="16"/>
        <v>0</v>
      </c>
      <c r="BC100" s="41"/>
      <c r="BD100" s="41"/>
      <c r="BE100" s="41"/>
      <c r="BF100" s="42" t="str">
        <f t="shared" si="17"/>
        <v/>
      </c>
      <c r="BG100" s="43" t="str">
        <f t="shared" si="18"/>
        <v>0</v>
      </c>
      <c r="BH100" s="43" t="b">
        <f t="shared" si="19"/>
        <v>0</v>
      </c>
      <c r="BI100" s="40"/>
      <c r="BJ100" s="40"/>
      <c r="BK100" s="40"/>
      <c r="BL100" s="40"/>
      <c r="BM100" s="40"/>
      <c r="BN100" s="40"/>
      <c r="BO100" s="40"/>
    </row>
    <row r="101" spans="51:67" x14ac:dyDescent="0.4">
      <c r="AY101" s="227" t="s">
        <v>155</v>
      </c>
      <c r="AZ101" s="227"/>
      <c r="BB101" s="41">
        <f t="shared" si="16"/>
        <v>0</v>
      </c>
      <c r="BC101" s="41"/>
      <c r="BD101" s="41"/>
      <c r="BE101" s="41"/>
      <c r="BF101" s="42" t="str">
        <f t="shared" si="17"/>
        <v/>
      </c>
      <c r="BG101" s="43" t="str">
        <f t="shared" si="18"/>
        <v>0</v>
      </c>
      <c r="BH101" s="43" t="b">
        <f t="shared" si="19"/>
        <v>0</v>
      </c>
      <c r="BI101" s="40"/>
      <c r="BJ101" s="40"/>
      <c r="BK101" s="40"/>
      <c r="BL101" s="40"/>
      <c r="BM101" s="40"/>
      <c r="BN101" s="40"/>
      <c r="BO101" s="40"/>
    </row>
    <row r="102" spans="51:67" x14ac:dyDescent="0.4">
      <c r="AY102" s="227" t="s">
        <v>155</v>
      </c>
      <c r="AZ102" s="227"/>
      <c r="BB102" s="41">
        <f t="shared" si="16"/>
        <v>0</v>
      </c>
      <c r="BC102" s="41"/>
      <c r="BD102" s="41"/>
      <c r="BE102" s="41"/>
      <c r="BF102" s="42" t="str">
        <f t="shared" si="17"/>
        <v/>
      </c>
      <c r="BG102" s="43" t="str">
        <f t="shared" si="18"/>
        <v>0</v>
      </c>
      <c r="BH102" s="43" t="b">
        <f t="shared" si="19"/>
        <v>0</v>
      </c>
      <c r="BI102" s="40"/>
      <c r="BJ102" s="40"/>
      <c r="BK102" s="40"/>
      <c r="BL102" s="40"/>
      <c r="BM102" s="40"/>
      <c r="BN102" s="40"/>
      <c r="BO102" s="40"/>
    </row>
    <row r="103" spans="51:67" x14ac:dyDescent="0.4">
      <c r="AY103" s="227" t="s">
        <v>155</v>
      </c>
      <c r="AZ103" s="227"/>
      <c r="BB103" s="41">
        <f t="shared" si="16"/>
        <v>0</v>
      </c>
      <c r="BC103" s="41"/>
      <c r="BD103" s="41"/>
      <c r="BE103" s="41"/>
      <c r="BF103" s="42" t="str">
        <f t="shared" si="17"/>
        <v/>
      </c>
      <c r="BG103" s="43" t="str">
        <f t="shared" si="18"/>
        <v>0</v>
      </c>
      <c r="BH103" s="43" t="b">
        <f t="shared" si="19"/>
        <v>0</v>
      </c>
      <c r="BI103" s="40"/>
      <c r="BJ103" s="40"/>
      <c r="BK103" s="40"/>
      <c r="BL103" s="40"/>
      <c r="BM103" s="40"/>
      <c r="BN103" s="40"/>
      <c r="BO103" s="40"/>
    </row>
    <row r="104" spans="51:67" x14ac:dyDescent="0.4">
      <c r="AY104" s="227" t="s">
        <v>155</v>
      </c>
      <c r="AZ104" s="227"/>
      <c r="BB104" s="41">
        <f t="shared" si="16"/>
        <v>0</v>
      </c>
      <c r="BC104" s="41"/>
      <c r="BD104" s="41"/>
      <c r="BE104" s="41"/>
      <c r="BF104" s="42" t="str">
        <f t="shared" si="17"/>
        <v/>
      </c>
      <c r="BG104" s="43" t="str">
        <f t="shared" si="18"/>
        <v>0</v>
      </c>
      <c r="BH104" s="43" t="b">
        <f t="shared" si="19"/>
        <v>0</v>
      </c>
      <c r="BI104" s="40"/>
      <c r="BJ104" s="40"/>
      <c r="BK104" s="40"/>
      <c r="BL104" s="40"/>
      <c r="BM104" s="40"/>
      <c r="BN104" s="40"/>
      <c r="BO104" s="40"/>
    </row>
    <row r="105" spans="51:67" x14ac:dyDescent="0.4">
      <c r="AY105" s="227" t="s">
        <v>155</v>
      </c>
      <c r="AZ105" s="227"/>
      <c r="BB105" s="41">
        <f t="shared" si="16"/>
        <v>0</v>
      </c>
      <c r="BC105" s="41"/>
      <c r="BD105" s="41"/>
      <c r="BE105" s="41"/>
      <c r="BF105" s="42" t="str">
        <f t="shared" si="17"/>
        <v/>
      </c>
      <c r="BG105" s="43" t="str">
        <f t="shared" si="18"/>
        <v>0</v>
      </c>
      <c r="BH105" s="43" t="b">
        <f t="shared" si="19"/>
        <v>0</v>
      </c>
      <c r="BI105" s="40"/>
      <c r="BJ105" s="40"/>
      <c r="BK105" s="40"/>
      <c r="BL105" s="40"/>
      <c r="BM105" s="40"/>
      <c r="BN105" s="40"/>
      <c r="BO105" s="40"/>
    </row>
    <row r="106" spans="51:67" x14ac:dyDescent="0.4">
      <c r="AY106" s="227" t="s">
        <v>155</v>
      </c>
      <c r="AZ106" s="227"/>
      <c r="BB106" s="41">
        <f t="shared" si="16"/>
        <v>0</v>
      </c>
      <c r="BC106" s="41"/>
      <c r="BD106" s="41"/>
      <c r="BE106" s="41"/>
      <c r="BF106" s="42" t="str">
        <f t="shared" si="17"/>
        <v/>
      </c>
      <c r="BG106" s="43" t="str">
        <f t="shared" si="18"/>
        <v>0</v>
      </c>
      <c r="BH106" s="43" t="b">
        <f t="shared" si="19"/>
        <v>0</v>
      </c>
      <c r="BI106" s="40"/>
      <c r="BJ106" s="40"/>
      <c r="BK106" s="40"/>
      <c r="BL106" s="40"/>
      <c r="BM106" s="40"/>
      <c r="BN106" s="40"/>
      <c r="BO106" s="40"/>
    </row>
    <row r="107" spans="51:67" x14ac:dyDescent="0.4">
      <c r="AY107" s="227" t="s">
        <v>155</v>
      </c>
      <c r="AZ107" s="227"/>
      <c r="BB107" s="41">
        <f t="shared" si="16"/>
        <v>0</v>
      </c>
      <c r="BC107" s="41"/>
      <c r="BD107" s="41"/>
      <c r="BE107" s="41"/>
      <c r="BF107" s="42" t="str">
        <f t="shared" si="17"/>
        <v/>
      </c>
      <c r="BG107" s="43" t="str">
        <f t="shared" si="18"/>
        <v>0</v>
      </c>
      <c r="BH107" s="43" t="b">
        <f t="shared" si="19"/>
        <v>0</v>
      </c>
      <c r="BI107" s="40"/>
      <c r="BJ107" s="40"/>
      <c r="BK107" s="40"/>
      <c r="BL107" s="40"/>
      <c r="BM107" s="40"/>
      <c r="BN107" s="40"/>
      <c r="BO107" s="40"/>
    </row>
    <row r="108" spans="51:67" x14ac:dyDescent="0.4">
      <c r="AY108" s="227" t="s">
        <v>155</v>
      </c>
      <c r="AZ108" s="227"/>
      <c r="BB108" s="41">
        <f t="shared" si="16"/>
        <v>0</v>
      </c>
      <c r="BC108" s="41"/>
      <c r="BD108" s="41"/>
      <c r="BE108" s="41"/>
      <c r="BF108" s="42" t="str">
        <f t="shared" si="17"/>
        <v/>
      </c>
      <c r="BG108" s="43" t="str">
        <f t="shared" si="18"/>
        <v>0</v>
      </c>
      <c r="BH108" s="43" t="b">
        <f t="shared" si="19"/>
        <v>0</v>
      </c>
      <c r="BI108" s="40"/>
      <c r="BJ108" s="40"/>
      <c r="BK108" s="40"/>
      <c r="BL108" s="40"/>
      <c r="BM108" s="40"/>
      <c r="BN108" s="40"/>
      <c r="BO108" s="40"/>
    </row>
    <row r="109" spans="51:67" x14ac:dyDescent="0.4">
      <c r="AY109" s="227" t="s">
        <v>155</v>
      </c>
      <c r="AZ109" s="227"/>
      <c r="BB109" s="41">
        <f t="shared" si="16"/>
        <v>0</v>
      </c>
      <c r="BC109" s="41"/>
      <c r="BD109" s="41"/>
      <c r="BE109" s="41"/>
      <c r="BF109" s="42" t="str">
        <f t="shared" si="17"/>
        <v/>
      </c>
      <c r="BG109" s="43" t="str">
        <f t="shared" si="18"/>
        <v>0</v>
      </c>
      <c r="BH109" s="43" t="b">
        <f t="shared" si="19"/>
        <v>0</v>
      </c>
      <c r="BI109" s="40"/>
      <c r="BJ109" s="40"/>
      <c r="BK109" s="40"/>
      <c r="BL109" s="40"/>
      <c r="BM109" s="40"/>
      <c r="BN109" s="40"/>
      <c r="BO109" s="40"/>
    </row>
    <row r="110" spans="51:67" x14ac:dyDescent="0.4">
      <c r="AY110" s="227" t="s">
        <v>155</v>
      </c>
      <c r="AZ110" s="227"/>
      <c r="BB110" s="41">
        <f t="shared" si="16"/>
        <v>0</v>
      </c>
      <c r="BC110" s="41"/>
      <c r="BD110" s="41"/>
      <c r="BE110" s="41"/>
      <c r="BF110" s="42" t="str">
        <f t="shared" si="17"/>
        <v/>
      </c>
      <c r="BG110" s="43" t="str">
        <f t="shared" si="18"/>
        <v>0</v>
      </c>
      <c r="BH110" s="43" t="b">
        <f t="shared" si="19"/>
        <v>0</v>
      </c>
      <c r="BI110" s="40"/>
      <c r="BJ110" s="40"/>
      <c r="BK110" s="40"/>
      <c r="BL110" s="40"/>
      <c r="BM110" s="40"/>
      <c r="BN110" s="40"/>
      <c r="BO110" s="40"/>
    </row>
    <row r="111" spans="51:67" x14ac:dyDescent="0.4">
      <c r="AY111" s="227" t="s">
        <v>155</v>
      </c>
      <c r="AZ111" s="227"/>
      <c r="BB111" s="41">
        <f t="shared" si="16"/>
        <v>0</v>
      </c>
      <c r="BC111" s="41"/>
      <c r="BD111" s="41"/>
      <c r="BE111" s="41"/>
      <c r="BF111" s="42" t="str">
        <f t="shared" si="17"/>
        <v/>
      </c>
      <c r="BG111" s="43" t="str">
        <f t="shared" si="18"/>
        <v>0</v>
      </c>
      <c r="BH111" s="43" t="b">
        <f t="shared" si="19"/>
        <v>0</v>
      </c>
      <c r="BI111" s="40"/>
      <c r="BJ111" s="40"/>
      <c r="BK111" s="40"/>
      <c r="BL111" s="40"/>
      <c r="BM111" s="40"/>
      <c r="BN111" s="40"/>
      <c r="BO111" s="40"/>
    </row>
    <row r="112" spans="51:67" x14ac:dyDescent="0.4">
      <c r="AY112" s="227" t="s">
        <v>155</v>
      </c>
      <c r="AZ112" s="227"/>
      <c r="BB112" s="41">
        <f t="shared" si="16"/>
        <v>0</v>
      </c>
      <c r="BC112" s="41"/>
      <c r="BD112" s="41"/>
      <c r="BE112" s="41"/>
      <c r="BF112" s="42" t="str">
        <f t="shared" si="17"/>
        <v/>
      </c>
      <c r="BG112" s="43" t="str">
        <f t="shared" si="18"/>
        <v>0</v>
      </c>
      <c r="BH112" s="43" t="b">
        <f t="shared" si="19"/>
        <v>0</v>
      </c>
      <c r="BI112" s="40"/>
      <c r="BJ112" s="40"/>
      <c r="BK112" s="40"/>
      <c r="BL112" s="40"/>
      <c r="BM112" s="40"/>
      <c r="BN112" s="40"/>
      <c r="BO112" s="40"/>
    </row>
    <row r="113" spans="51:67" x14ac:dyDescent="0.4">
      <c r="AY113" s="227" t="s">
        <v>155</v>
      </c>
      <c r="AZ113" s="227"/>
      <c r="BB113" s="41">
        <f t="shared" si="16"/>
        <v>0</v>
      </c>
      <c r="BC113" s="41"/>
      <c r="BD113" s="41"/>
      <c r="BE113" s="41"/>
      <c r="BF113" s="42" t="str">
        <f t="shared" si="17"/>
        <v/>
      </c>
      <c r="BG113" s="43" t="str">
        <f t="shared" si="18"/>
        <v>0</v>
      </c>
      <c r="BH113" s="43" t="b">
        <f t="shared" si="19"/>
        <v>0</v>
      </c>
      <c r="BI113" s="40"/>
      <c r="BJ113" s="40"/>
      <c r="BK113" s="40"/>
      <c r="BL113" s="40"/>
      <c r="BM113" s="40"/>
      <c r="BN113" s="40"/>
      <c r="BO113" s="40"/>
    </row>
    <row r="114" spans="51:67" x14ac:dyDescent="0.4">
      <c r="AY114" s="227" t="s">
        <v>155</v>
      </c>
      <c r="AZ114" s="227"/>
      <c r="BB114" s="41">
        <f t="shared" si="16"/>
        <v>0</v>
      </c>
      <c r="BC114" s="41"/>
      <c r="BD114" s="41"/>
      <c r="BE114" s="41"/>
      <c r="BF114" s="42" t="str">
        <f t="shared" si="17"/>
        <v/>
      </c>
      <c r="BG114" s="43" t="str">
        <f t="shared" si="18"/>
        <v>0</v>
      </c>
      <c r="BH114" s="43" t="b">
        <f t="shared" si="19"/>
        <v>0</v>
      </c>
      <c r="BI114" s="40"/>
      <c r="BJ114" s="40"/>
      <c r="BK114" s="40"/>
      <c r="BL114" s="40"/>
      <c r="BM114" s="40"/>
      <c r="BN114" s="40"/>
      <c r="BO114" s="40"/>
    </row>
    <row r="115" spans="51:67" x14ac:dyDescent="0.4">
      <c r="AY115" s="227" t="s">
        <v>155</v>
      </c>
      <c r="AZ115" s="227"/>
      <c r="BB115" s="41">
        <f t="shared" si="16"/>
        <v>0</v>
      </c>
      <c r="BC115" s="41"/>
      <c r="BD115" s="41"/>
      <c r="BE115" s="41"/>
      <c r="BF115" s="42" t="str">
        <f t="shared" si="17"/>
        <v/>
      </c>
      <c r="BG115" s="43" t="str">
        <f t="shared" si="18"/>
        <v>0</v>
      </c>
      <c r="BH115" s="43" t="b">
        <f t="shared" si="19"/>
        <v>0</v>
      </c>
      <c r="BI115" s="40"/>
      <c r="BJ115" s="40"/>
      <c r="BK115" s="40"/>
      <c r="BL115" s="40"/>
      <c r="BM115" s="40"/>
      <c r="BN115" s="40"/>
      <c r="BO115" s="40"/>
    </row>
    <row r="116" spans="51:67" x14ac:dyDescent="0.4">
      <c r="AY116" s="227" t="s">
        <v>155</v>
      </c>
      <c r="AZ116" s="227"/>
      <c r="BB116" s="41">
        <f t="shared" si="16"/>
        <v>0</v>
      </c>
      <c r="BC116" s="41"/>
      <c r="BD116" s="41"/>
      <c r="BE116" s="41"/>
      <c r="BF116" s="42" t="str">
        <f t="shared" si="17"/>
        <v/>
      </c>
      <c r="BG116" s="43" t="str">
        <f t="shared" si="18"/>
        <v>0</v>
      </c>
      <c r="BH116" s="43" t="b">
        <f t="shared" si="19"/>
        <v>0</v>
      </c>
      <c r="BI116" s="40"/>
      <c r="BJ116" s="40"/>
      <c r="BK116" s="40"/>
      <c r="BL116" s="40"/>
      <c r="BM116" s="40"/>
      <c r="BN116" s="40"/>
      <c r="BO116" s="40"/>
    </row>
    <row r="117" spans="51:67" x14ac:dyDescent="0.4">
      <c r="AY117" s="227" t="s">
        <v>155</v>
      </c>
      <c r="AZ117" s="227"/>
      <c r="BB117" s="41">
        <f t="shared" si="16"/>
        <v>0</v>
      </c>
      <c r="BC117" s="41"/>
      <c r="BD117" s="41"/>
      <c r="BE117" s="41"/>
      <c r="BF117" s="42" t="str">
        <f t="shared" si="17"/>
        <v/>
      </c>
      <c r="BG117" s="43" t="str">
        <f t="shared" si="18"/>
        <v>0</v>
      </c>
      <c r="BH117" s="43" t="b">
        <f t="shared" si="19"/>
        <v>0</v>
      </c>
      <c r="BI117" s="40"/>
      <c r="BJ117" s="40"/>
      <c r="BK117" s="40"/>
      <c r="BL117" s="40"/>
      <c r="BM117" s="40"/>
      <c r="BN117" s="40"/>
      <c r="BO117" s="40"/>
    </row>
    <row r="118" spans="51:67" x14ac:dyDescent="0.4">
      <c r="AY118" s="227" t="s">
        <v>155</v>
      </c>
      <c r="AZ118" s="227"/>
      <c r="BB118" s="41">
        <f t="shared" si="16"/>
        <v>0</v>
      </c>
      <c r="BC118" s="41"/>
      <c r="BD118" s="41"/>
      <c r="BE118" s="41"/>
      <c r="BF118" s="42" t="str">
        <f t="shared" si="17"/>
        <v/>
      </c>
      <c r="BG118" s="43" t="str">
        <f t="shared" si="18"/>
        <v>0</v>
      </c>
      <c r="BH118" s="43" t="b">
        <f t="shared" si="19"/>
        <v>0</v>
      </c>
      <c r="BI118" s="40"/>
      <c r="BJ118" s="40"/>
      <c r="BK118" s="40"/>
      <c r="BL118" s="40"/>
      <c r="BM118" s="40"/>
      <c r="BN118" s="40"/>
      <c r="BO118" s="40"/>
    </row>
    <row r="119" spans="51:67" x14ac:dyDescent="0.4">
      <c r="AY119" s="227" t="s">
        <v>155</v>
      </c>
      <c r="AZ119" s="227"/>
      <c r="BB119" s="41">
        <f t="shared" si="16"/>
        <v>0</v>
      </c>
      <c r="BC119" s="41"/>
      <c r="BD119" s="41"/>
      <c r="BE119" s="41"/>
      <c r="BF119" s="42" t="str">
        <f t="shared" si="17"/>
        <v/>
      </c>
      <c r="BG119" s="43" t="str">
        <f t="shared" si="18"/>
        <v>0</v>
      </c>
      <c r="BH119" s="43" t="b">
        <f t="shared" si="19"/>
        <v>0</v>
      </c>
      <c r="BI119" s="40"/>
      <c r="BJ119" s="40"/>
      <c r="BK119" s="40"/>
      <c r="BL119" s="40"/>
      <c r="BM119" s="40"/>
      <c r="BN119" s="40"/>
      <c r="BO119" s="40"/>
    </row>
    <row r="120" spans="51:67" x14ac:dyDescent="0.4">
      <c r="AY120" s="227" t="s">
        <v>155</v>
      </c>
      <c r="AZ120" s="227"/>
      <c r="BB120" s="41">
        <f t="shared" si="16"/>
        <v>0</v>
      </c>
      <c r="BC120" s="41"/>
      <c r="BD120" s="41"/>
      <c r="BE120" s="41"/>
      <c r="BF120" s="42" t="str">
        <f t="shared" si="17"/>
        <v/>
      </c>
      <c r="BG120" s="43" t="str">
        <f t="shared" si="18"/>
        <v>0</v>
      </c>
      <c r="BH120" s="43" t="b">
        <f t="shared" si="19"/>
        <v>0</v>
      </c>
      <c r="BI120" s="40"/>
      <c r="BJ120" s="40"/>
      <c r="BK120" s="40"/>
      <c r="BL120" s="40"/>
      <c r="BM120" s="40"/>
      <c r="BN120" s="40"/>
      <c r="BO120" s="40"/>
    </row>
    <row r="121" spans="51:67" x14ac:dyDescent="0.4">
      <c r="AY121" s="227" t="s">
        <v>155</v>
      </c>
      <c r="AZ121" s="227"/>
      <c r="BB121" s="41">
        <f t="shared" si="16"/>
        <v>0</v>
      </c>
      <c r="BC121" s="41"/>
      <c r="BD121" s="41"/>
      <c r="BE121" s="41"/>
      <c r="BF121" s="42" t="str">
        <f t="shared" si="17"/>
        <v/>
      </c>
      <c r="BG121" s="43" t="str">
        <f t="shared" si="18"/>
        <v>0</v>
      </c>
      <c r="BH121" s="43" t="b">
        <f t="shared" si="19"/>
        <v>0</v>
      </c>
      <c r="BI121" s="40"/>
      <c r="BJ121" s="40"/>
      <c r="BK121" s="40"/>
      <c r="BL121" s="40"/>
      <c r="BM121" s="40"/>
      <c r="BN121" s="40"/>
      <c r="BO121" s="40"/>
    </row>
    <row r="122" spans="51:67" x14ac:dyDescent="0.4">
      <c r="AY122" s="227" t="s">
        <v>155</v>
      </c>
      <c r="AZ122" s="227"/>
      <c r="BB122" s="41">
        <f t="shared" si="16"/>
        <v>0</v>
      </c>
      <c r="BC122" s="41"/>
      <c r="BD122" s="41"/>
      <c r="BE122" s="41"/>
      <c r="BF122" s="42" t="str">
        <f t="shared" si="17"/>
        <v/>
      </c>
      <c r="BG122" s="43" t="str">
        <f t="shared" si="18"/>
        <v>0</v>
      </c>
      <c r="BH122" s="43" t="b">
        <f t="shared" si="19"/>
        <v>0</v>
      </c>
      <c r="BI122" s="40"/>
      <c r="BJ122" s="40"/>
      <c r="BK122" s="40"/>
      <c r="BL122" s="40"/>
      <c r="BM122" s="40"/>
      <c r="BN122" s="40"/>
      <c r="BO122" s="40"/>
    </row>
    <row r="123" spans="51:67" x14ac:dyDescent="0.4">
      <c r="AY123" s="227" t="s">
        <v>155</v>
      </c>
      <c r="AZ123" s="227"/>
      <c r="BB123" s="41">
        <f t="shared" si="16"/>
        <v>0</v>
      </c>
      <c r="BC123" s="41"/>
      <c r="BD123" s="41"/>
      <c r="BE123" s="41"/>
      <c r="BF123" s="42" t="str">
        <f t="shared" si="17"/>
        <v/>
      </c>
      <c r="BG123" s="43" t="str">
        <f t="shared" si="18"/>
        <v>0</v>
      </c>
      <c r="BH123" s="43" t="b">
        <f t="shared" si="19"/>
        <v>0</v>
      </c>
      <c r="BI123" s="40"/>
      <c r="BJ123" s="40"/>
      <c r="BK123" s="40"/>
      <c r="BL123" s="40"/>
      <c r="BM123" s="40"/>
      <c r="BN123" s="40"/>
      <c r="BO123" s="40"/>
    </row>
    <row r="124" spans="51:67" x14ac:dyDescent="0.4">
      <c r="AY124" s="227" t="s">
        <v>155</v>
      </c>
      <c r="AZ124" s="227"/>
      <c r="BB124" s="41">
        <f t="shared" si="16"/>
        <v>0</v>
      </c>
      <c r="BC124" s="41"/>
      <c r="BD124" s="41"/>
      <c r="BE124" s="41"/>
      <c r="BF124" s="42" t="str">
        <f t="shared" si="17"/>
        <v/>
      </c>
      <c r="BG124" s="43" t="str">
        <f t="shared" si="18"/>
        <v>0</v>
      </c>
      <c r="BH124" s="43" t="b">
        <f t="shared" si="19"/>
        <v>0</v>
      </c>
      <c r="BI124" s="40"/>
      <c r="BJ124" s="40"/>
      <c r="BK124" s="40"/>
      <c r="BL124" s="40"/>
      <c r="BM124" s="40"/>
      <c r="BN124" s="40"/>
      <c r="BO124" s="40"/>
    </row>
    <row r="125" spans="51:67" x14ac:dyDescent="0.4">
      <c r="AY125" s="227" t="s">
        <v>155</v>
      </c>
      <c r="AZ125" s="227"/>
      <c r="BB125" s="41">
        <f t="shared" si="16"/>
        <v>0</v>
      </c>
      <c r="BC125" s="41"/>
      <c r="BD125" s="41"/>
      <c r="BE125" s="41"/>
      <c r="BF125" s="42" t="str">
        <f t="shared" si="17"/>
        <v/>
      </c>
      <c r="BG125" s="43" t="str">
        <f t="shared" si="18"/>
        <v>0</v>
      </c>
      <c r="BH125" s="43" t="b">
        <f t="shared" si="19"/>
        <v>0</v>
      </c>
      <c r="BI125" s="40"/>
      <c r="BJ125" s="40"/>
      <c r="BK125" s="40"/>
      <c r="BL125" s="40"/>
      <c r="BM125" s="40"/>
      <c r="BN125" s="40"/>
      <c r="BO125" s="40"/>
    </row>
    <row r="126" spans="51:67" x14ac:dyDescent="0.4">
      <c r="AY126" s="227" t="s">
        <v>155</v>
      </c>
      <c r="AZ126" s="227"/>
      <c r="BB126" s="41">
        <f t="shared" si="16"/>
        <v>0</v>
      </c>
      <c r="BC126" s="41"/>
      <c r="BD126" s="41"/>
      <c r="BE126" s="41"/>
      <c r="BF126" s="42" t="str">
        <f t="shared" si="17"/>
        <v/>
      </c>
      <c r="BG126" s="43" t="str">
        <f t="shared" si="18"/>
        <v>0</v>
      </c>
      <c r="BH126" s="43" t="b">
        <f t="shared" si="19"/>
        <v>0</v>
      </c>
      <c r="BI126" s="40"/>
      <c r="BJ126" s="40"/>
      <c r="BK126" s="40"/>
      <c r="BL126" s="40"/>
      <c r="BM126" s="40"/>
      <c r="BN126" s="40"/>
      <c r="BO126" s="40"/>
    </row>
    <row r="127" spans="51:67" x14ac:dyDescent="0.4">
      <c r="AY127" s="227" t="s">
        <v>155</v>
      </c>
      <c r="AZ127" s="227"/>
      <c r="BB127" s="41">
        <f t="shared" si="16"/>
        <v>0</v>
      </c>
      <c r="BC127" s="41"/>
      <c r="BD127" s="41"/>
      <c r="BE127" s="41"/>
      <c r="BF127" s="42" t="str">
        <f t="shared" si="17"/>
        <v/>
      </c>
      <c r="BG127" s="43" t="str">
        <f t="shared" si="18"/>
        <v>0</v>
      </c>
      <c r="BH127" s="43" t="b">
        <f t="shared" si="19"/>
        <v>0</v>
      </c>
      <c r="BI127" s="40"/>
      <c r="BJ127" s="40"/>
      <c r="BK127" s="40"/>
      <c r="BL127" s="40"/>
      <c r="BM127" s="40"/>
      <c r="BN127" s="40"/>
      <c r="BO127" s="40"/>
    </row>
    <row r="128" spans="51:67" x14ac:dyDescent="0.4">
      <c r="AY128" s="227" t="s">
        <v>155</v>
      </c>
      <c r="AZ128" s="227"/>
      <c r="BB128" s="41">
        <f t="shared" si="16"/>
        <v>0</v>
      </c>
      <c r="BC128" s="41"/>
      <c r="BD128" s="41"/>
      <c r="BE128" s="41"/>
      <c r="BF128" s="42" t="str">
        <f t="shared" si="17"/>
        <v/>
      </c>
      <c r="BG128" s="43" t="str">
        <f t="shared" si="18"/>
        <v>0</v>
      </c>
      <c r="BH128" s="43" t="b">
        <f t="shared" si="19"/>
        <v>0</v>
      </c>
      <c r="BI128" s="40"/>
      <c r="BJ128" s="40"/>
      <c r="BK128" s="40"/>
      <c r="BL128" s="40"/>
      <c r="BM128" s="40"/>
      <c r="BN128" s="40"/>
      <c r="BO128" s="40"/>
    </row>
    <row r="129" spans="51:67" x14ac:dyDescent="0.4">
      <c r="AY129" s="227" t="s">
        <v>155</v>
      </c>
      <c r="AZ129" s="227"/>
      <c r="BB129" s="41">
        <f t="shared" si="16"/>
        <v>0</v>
      </c>
      <c r="BC129" s="41"/>
      <c r="BD129" s="41"/>
      <c r="BE129" s="41"/>
      <c r="BF129" s="42" t="str">
        <f t="shared" si="17"/>
        <v/>
      </c>
      <c r="BG129" s="43" t="str">
        <f t="shared" si="18"/>
        <v>0</v>
      </c>
      <c r="BH129" s="43" t="b">
        <f t="shared" si="19"/>
        <v>0</v>
      </c>
      <c r="BI129" s="40"/>
      <c r="BJ129" s="40"/>
      <c r="BK129" s="40"/>
      <c r="BL129" s="40"/>
      <c r="BM129" s="40"/>
      <c r="BN129" s="40"/>
      <c r="BO129" s="40"/>
    </row>
    <row r="130" spans="51:67" x14ac:dyDescent="0.4">
      <c r="AY130" s="227" t="s">
        <v>155</v>
      </c>
      <c r="AZ130" s="227"/>
      <c r="BB130" s="41">
        <f t="shared" si="16"/>
        <v>0</v>
      </c>
      <c r="BC130" s="41"/>
      <c r="BD130" s="41"/>
      <c r="BE130" s="41"/>
      <c r="BF130" s="42" t="str">
        <f t="shared" si="17"/>
        <v/>
      </c>
      <c r="BG130" s="43" t="str">
        <f t="shared" si="18"/>
        <v>0</v>
      </c>
      <c r="BH130" s="43" t="b">
        <f t="shared" si="19"/>
        <v>0</v>
      </c>
      <c r="BI130" s="40"/>
      <c r="BJ130" s="40"/>
      <c r="BK130" s="40"/>
      <c r="BL130" s="40"/>
      <c r="BM130" s="40"/>
      <c r="BN130" s="40"/>
      <c r="BO130" s="40"/>
    </row>
    <row r="131" spans="51:67" x14ac:dyDescent="0.4">
      <c r="AY131" s="227" t="s">
        <v>155</v>
      </c>
      <c r="AZ131" s="227"/>
      <c r="BB131" s="41">
        <f t="shared" si="16"/>
        <v>0</v>
      </c>
      <c r="BC131" s="41"/>
      <c r="BD131" s="41"/>
      <c r="BE131" s="41"/>
      <c r="BF131" s="42" t="str">
        <f t="shared" si="17"/>
        <v/>
      </c>
      <c r="BG131" s="43" t="str">
        <f t="shared" si="18"/>
        <v>0</v>
      </c>
      <c r="BH131" s="43" t="b">
        <f t="shared" si="19"/>
        <v>0</v>
      </c>
      <c r="BI131" s="40"/>
      <c r="BJ131" s="40"/>
      <c r="BK131" s="40"/>
      <c r="BL131" s="40"/>
      <c r="BM131" s="40"/>
      <c r="BN131" s="40"/>
      <c r="BO131" s="40"/>
    </row>
    <row r="132" spans="51:67" x14ac:dyDescent="0.4">
      <c r="AY132" s="227" t="s">
        <v>155</v>
      </c>
      <c r="AZ132" s="227"/>
      <c r="BB132" s="41">
        <f t="shared" si="16"/>
        <v>0</v>
      </c>
      <c r="BC132" s="41"/>
      <c r="BD132" s="41"/>
      <c r="BE132" s="41"/>
      <c r="BF132" s="42" t="str">
        <f t="shared" si="17"/>
        <v/>
      </c>
      <c r="BG132" s="43" t="str">
        <f t="shared" si="18"/>
        <v>0</v>
      </c>
      <c r="BH132" s="43" t="b">
        <f t="shared" si="19"/>
        <v>0</v>
      </c>
      <c r="BI132" s="40"/>
      <c r="BJ132" s="40"/>
      <c r="BK132" s="40"/>
      <c r="BL132" s="40"/>
      <c r="BM132" s="40"/>
      <c r="BN132" s="40"/>
      <c r="BO132" s="40"/>
    </row>
    <row r="133" spans="51:67" x14ac:dyDescent="0.4">
      <c r="AY133" s="227" t="s">
        <v>155</v>
      </c>
      <c r="AZ133" s="227"/>
      <c r="BB133" s="41">
        <f t="shared" si="16"/>
        <v>0</v>
      </c>
      <c r="BC133" s="41"/>
      <c r="BD133" s="41"/>
      <c r="BE133" s="41"/>
      <c r="BF133" s="42" t="str">
        <f t="shared" si="17"/>
        <v/>
      </c>
      <c r="BG133" s="43" t="str">
        <f t="shared" si="18"/>
        <v>0</v>
      </c>
      <c r="BH133" s="43" t="b">
        <f t="shared" si="19"/>
        <v>0</v>
      </c>
      <c r="BI133" s="40"/>
      <c r="BJ133" s="40"/>
      <c r="BK133" s="40"/>
      <c r="BL133" s="40"/>
      <c r="BM133" s="40"/>
      <c r="BN133" s="40"/>
      <c r="BO133" s="40"/>
    </row>
    <row r="134" spans="51:67" x14ac:dyDescent="0.4">
      <c r="AY134" s="227" t="s">
        <v>155</v>
      </c>
      <c r="AZ134" s="227"/>
      <c r="BB134" s="41">
        <f t="shared" si="16"/>
        <v>0</v>
      </c>
      <c r="BC134" s="41"/>
      <c r="BD134" s="41"/>
      <c r="BE134" s="41"/>
      <c r="BF134" s="42" t="str">
        <f t="shared" si="17"/>
        <v/>
      </c>
      <c r="BG134" s="43" t="str">
        <f t="shared" si="18"/>
        <v>0</v>
      </c>
      <c r="BH134" s="43" t="b">
        <f t="shared" si="19"/>
        <v>0</v>
      </c>
      <c r="BI134" s="40"/>
      <c r="BJ134" s="40"/>
      <c r="BK134" s="40"/>
      <c r="BL134" s="40"/>
      <c r="BM134" s="40"/>
      <c r="BN134" s="40"/>
      <c r="BO134" s="40"/>
    </row>
    <row r="135" spans="51:67" x14ac:dyDescent="0.4">
      <c r="AY135" s="227" t="s">
        <v>155</v>
      </c>
      <c r="AZ135" s="227"/>
      <c r="BB135" s="41">
        <f t="shared" si="16"/>
        <v>0</v>
      </c>
      <c r="BC135" s="41"/>
      <c r="BD135" s="41"/>
      <c r="BE135" s="41"/>
      <c r="BF135" s="42" t="str">
        <f t="shared" si="17"/>
        <v/>
      </c>
      <c r="BG135" s="43" t="str">
        <f t="shared" si="18"/>
        <v>0</v>
      </c>
      <c r="BH135" s="43" t="b">
        <f t="shared" si="19"/>
        <v>0</v>
      </c>
      <c r="BI135" s="40"/>
      <c r="BJ135" s="40"/>
      <c r="BK135" s="40"/>
      <c r="BL135" s="40"/>
      <c r="BM135" s="40"/>
      <c r="BN135" s="40"/>
      <c r="BO135" s="40"/>
    </row>
    <row r="136" spans="51:67" x14ac:dyDescent="0.4">
      <c r="AY136" s="227" t="s">
        <v>155</v>
      </c>
      <c r="AZ136" s="227"/>
      <c r="BB136" s="41">
        <f t="shared" si="16"/>
        <v>0</v>
      </c>
      <c r="BC136" s="41"/>
      <c r="BD136" s="41"/>
      <c r="BE136" s="41"/>
      <c r="BF136" s="42" t="str">
        <f t="shared" si="17"/>
        <v/>
      </c>
      <c r="BG136" s="43" t="str">
        <f t="shared" si="18"/>
        <v>0</v>
      </c>
      <c r="BH136" s="43" t="b">
        <f t="shared" si="19"/>
        <v>0</v>
      </c>
      <c r="BI136" s="40"/>
      <c r="BJ136" s="40"/>
      <c r="BK136" s="40"/>
      <c r="BL136" s="40"/>
      <c r="BM136" s="40"/>
      <c r="BN136" s="40"/>
      <c r="BO136" s="40"/>
    </row>
    <row r="137" spans="51:67" x14ac:dyDescent="0.4">
      <c r="AY137" s="227" t="s">
        <v>155</v>
      </c>
      <c r="AZ137" s="227"/>
      <c r="BB137" s="41">
        <f t="shared" ref="BB137:BB200" si="20">((IF(AU137="BUENO","100",IF(AU137="REGULAR","75",IF(AU137="MALO","50",IF(AU137="NA","0",IF(AU137="","0"))))))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1">((
IF(AU137="BUENO","100",
IF(AU137="REGULAR","50",
IF(AU137="MALO","0",
IF(AU137="NO APLICA","NA",
IF(AU137="","")))))))</f>
        <v/>
      </c>
      <c r="BG137" s="43" t="str">
        <f t="shared" ref="BG137:BG200" si="22">IF(AW137="BUENO","100",
IF(AW137="REGULAR","50",
IF(AW137="MALO","0",
IF(AW137="NO APLICA","NA",
IF(AW137="","0")))))</f>
        <v>0</v>
      </c>
      <c r="BH137" s="43" t="b">
        <f t="shared" si="19"/>
        <v>0</v>
      </c>
      <c r="BI137" s="40"/>
      <c r="BJ137" s="40"/>
      <c r="BK137" s="40"/>
      <c r="BL137" s="40"/>
      <c r="BM137" s="40"/>
      <c r="BN137" s="40"/>
      <c r="BO137" s="40"/>
    </row>
    <row r="138" spans="51:67" x14ac:dyDescent="0.4">
      <c r="AY138" s="227" t="s">
        <v>155</v>
      </c>
      <c r="AZ138" s="227"/>
      <c r="BB138" s="41">
        <f t="shared" si="20"/>
        <v>0</v>
      </c>
      <c r="BC138" s="41"/>
      <c r="BD138" s="41"/>
      <c r="BE138" s="41"/>
      <c r="BF138" s="42" t="str">
        <f t="shared" si="21"/>
        <v/>
      </c>
      <c r="BG138" s="43" t="str">
        <f t="shared" si="22"/>
        <v>0</v>
      </c>
      <c r="BH138" s="43" t="b">
        <f t="shared" si="19"/>
        <v>0</v>
      </c>
      <c r="BI138" s="40"/>
      <c r="BJ138" s="40"/>
      <c r="BK138" s="40"/>
      <c r="BL138" s="40"/>
      <c r="BM138" s="40"/>
      <c r="BN138" s="40"/>
      <c r="BO138" s="40"/>
    </row>
    <row r="139" spans="51:67" x14ac:dyDescent="0.4">
      <c r="AY139" s="227" t="s">
        <v>155</v>
      </c>
      <c r="AZ139" s="227"/>
      <c r="BB139" s="41">
        <f t="shared" si="20"/>
        <v>0</v>
      </c>
      <c r="BC139" s="41"/>
      <c r="BD139" s="41"/>
      <c r="BE139" s="41"/>
      <c r="BF139" s="42" t="str">
        <f t="shared" si="21"/>
        <v/>
      </c>
      <c r="BG139" s="43" t="str">
        <f t="shared" si="22"/>
        <v>0</v>
      </c>
      <c r="BH139" s="43" t="b">
        <f t="shared" si="19"/>
        <v>0</v>
      </c>
      <c r="BI139" s="40"/>
      <c r="BJ139" s="40"/>
      <c r="BK139" s="40"/>
      <c r="BL139" s="40"/>
      <c r="BM139" s="40"/>
      <c r="BN139" s="40"/>
      <c r="BO139" s="40"/>
    </row>
    <row r="140" spans="51:67" x14ac:dyDescent="0.4">
      <c r="AY140" s="227" t="s">
        <v>155</v>
      </c>
      <c r="AZ140" s="227"/>
      <c r="BB140" s="41">
        <f t="shared" si="20"/>
        <v>0</v>
      </c>
      <c r="BC140" s="41"/>
      <c r="BD140" s="41"/>
      <c r="BE140" s="41"/>
      <c r="BF140" s="42" t="str">
        <f t="shared" si="21"/>
        <v/>
      </c>
      <c r="BG140" s="43" t="str">
        <f t="shared" si="22"/>
        <v>0</v>
      </c>
      <c r="BH140" s="43" t="b">
        <f t="shared" si="19"/>
        <v>0</v>
      </c>
      <c r="BI140" s="40"/>
      <c r="BJ140" s="40"/>
      <c r="BK140" s="40"/>
      <c r="BL140" s="40"/>
      <c r="BM140" s="40"/>
      <c r="BN140" s="40"/>
      <c r="BO140" s="40"/>
    </row>
    <row r="141" spans="51:67" x14ac:dyDescent="0.4">
      <c r="AY141" s="227" t="s">
        <v>155</v>
      </c>
      <c r="AZ141" s="227"/>
      <c r="BB141" s="41">
        <f t="shared" si="20"/>
        <v>0</v>
      </c>
      <c r="BC141" s="41"/>
      <c r="BD141" s="41"/>
      <c r="BE141" s="41"/>
      <c r="BF141" s="42" t="str">
        <f t="shared" si="21"/>
        <v/>
      </c>
      <c r="BG141" s="43" t="str">
        <f t="shared" si="22"/>
        <v>0</v>
      </c>
      <c r="BH141" s="43" t="b">
        <f t="shared" si="19"/>
        <v>0</v>
      </c>
      <c r="BI141" s="40"/>
      <c r="BJ141" s="40"/>
      <c r="BK141" s="40"/>
      <c r="BL141" s="40"/>
      <c r="BM141" s="40"/>
      <c r="BN141" s="40"/>
      <c r="BO141" s="40"/>
    </row>
    <row r="142" spans="51:67" x14ac:dyDescent="0.4">
      <c r="AY142" s="227" t="s">
        <v>155</v>
      </c>
      <c r="AZ142" s="227"/>
      <c r="BB142" s="41">
        <f t="shared" si="20"/>
        <v>0</v>
      </c>
      <c r="BC142" s="41"/>
      <c r="BD142" s="41"/>
      <c r="BE142" s="41"/>
      <c r="BF142" s="42" t="str">
        <f t="shared" si="21"/>
        <v/>
      </c>
      <c r="BG142" s="43" t="str">
        <f t="shared" si="22"/>
        <v>0</v>
      </c>
      <c r="BH142" s="43" t="b">
        <f t="shared" si="19"/>
        <v>0</v>
      </c>
      <c r="BI142" s="40"/>
      <c r="BJ142" s="40"/>
      <c r="BK142" s="40"/>
      <c r="BL142" s="40"/>
      <c r="BM142" s="40"/>
      <c r="BN142" s="40"/>
      <c r="BO142" s="40"/>
    </row>
    <row r="143" spans="51:67" x14ac:dyDescent="0.4">
      <c r="AY143" s="227" t="s">
        <v>155</v>
      </c>
      <c r="AZ143" s="227"/>
      <c r="BB143" s="41">
        <f t="shared" si="20"/>
        <v>0</v>
      </c>
      <c r="BC143" s="41"/>
      <c r="BD143" s="41"/>
      <c r="BE143" s="41"/>
      <c r="BF143" s="42" t="str">
        <f t="shared" si="21"/>
        <v/>
      </c>
      <c r="BG143" s="43" t="str">
        <f t="shared" si="22"/>
        <v>0</v>
      </c>
      <c r="BH143" s="43" t="b">
        <f t="shared" ref="BH143:BH206" si="23">IF(AY143="BUENO","100",
IF(AY143="MALO","0",
IF(AY143="REGULAR","75",
IF(AY143="","0"))))</f>
        <v>0</v>
      </c>
      <c r="BI143" s="40"/>
      <c r="BJ143" s="40"/>
      <c r="BK143" s="40"/>
      <c r="BL143" s="40"/>
      <c r="BM143" s="40"/>
      <c r="BN143" s="40"/>
      <c r="BO143" s="40"/>
    </row>
    <row r="144" spans="51:67" x14ac:dyDescent="0.4">
      <c r="AY144" s="227" t="s">
        <v>155</v>
      </c>
      <c r="AZ144" s="227"/>
      <c r="BB144" s="41">
        <f t="shared" si="20"/>
        <v>0</v>
      </c>
      <c r="BC144" s="41"/>
      <c r="BD144" s="41"/>
      <c r="BE144" s="41"/>
      <c r="BF144" s="42" t="str">
        <f t="shared" si="21"/>
        <v/>
      </c>
      <c r="BG144" s="43" t="str">
        <f t="shared" si="22"/>
        <v>0</v>
      </c>
      <c r="BH144" s="43" t="b">
        <f t="shared" si="23"/>
        <v>0</v>
      </c>
      <c r="BI144" s="40"/>
      <c r="BJ144" s="40"/>
      <c r="BK144" s="40"/>
      <c r="BL144" s="40"/>
      <c r="BM144" s="40"/>
      <c r="BN144" s="40"/>
      <c r="BO144" s="40"/>
    </row>
    <row r="145" spans="51:67" x14ac:dyDescent="0.4">
      <c r="AY145" s="227" t="s">
        <v>155</v>
      </c>
      <c r="AZ145" s="227"/>
      <c r="BB145" s="41">
        <f t="shared" si="20"/>
        <v>0</v>
      </c>
      <c r="BC145" s="41"/>
      <c r="BD145" s="41"/>
      <c r="BE145" s="41"/>
      <c r="BF145" s="42" t="str">
        <f t="shared" si="21"/>
        <v/>
      </c>
      <c r="BG145" s="43" t="str">
        <f t="shared" si="22"/>
        <v>0</v>
      </c>
      <c r="BH145" s="43" t="b">
        <f t="shared" si="23"/>
        <v>0</v>
      </c>
      <c r="BI145" s="40"/>
      <c r="BJ145" s="40"/>
      <c r="BK145" s="40"/>
      <c r="BL145" s="40"/>
      <c r="BM145" s="40"/>
      <c r="BN145" s="40"/>
      <c r="BO145" s="40"/>
    </row>
    <row r="146" spans="51:67" x14ac:dyDescent="0.4">
      <c r="AY146" s="227" t="s">
        <v>155</v>
      </c>
      <c r="AZ146" s="227"/>
      <c r="BB146" s="41">
        <f t="shared" si="20"/>
        <v>0</v>
      </c>
      <c r="BC146" s="41"/>
      <c r="BD146" s="41"/>
      <c r="BE146" s="41"/>
      <c r="BF146" s="42" t="str">
        <f t="shared" si="21"/>
        <v/>
      </c>
      <c r="BG146" s="43" t="str">
        <f t="shared" si="22"/>
        <v>0</v>
      </c>
      <c r="BH146" s="43" t="b">
        <f t="shared" si="23"/>
        <v>0</v>
      </c>
      <c r="BI146" s="40"/>
      <c r="BJ146" s="40"/>
      <c r="BK146" s="40"/>
      <c r="BL146" s="40"/>
      <c r="BM146" s="40"/>
      <c r="BN146" s="40"/>
      <c r="BO146" s="40"/>
    </row>
    <row r="147" spans="51:67" x14ac:dyDescent="0.4">
      <c r="AY147" s="227" t="s">
        <v>155</v>
      </c>
      <c r="AZ147" s="227"/>
      <c r="BB147" s="41">
        <f t="shared" si="20"/>
        <v>0</v>
      </c>
      <c r="BC147" s="41"/>
      <c r="BD147" s="41"/>
      <c r="BE147" s="41"/>
      <c r="BF147" s="42" t="str">
        <f t="shared" si="21"/>
        <v/>
      </c>
      <c r="BG147" s="43" t="str">
        <f t="shared" si="22"/>
        <v>0</v>
      </c>
      <c r="BH147" s="43" t="b">
        <f t="shared" si="23"/>
        <v>0</v>
      </c>
      <c r="BI147" s="40"/>
      <c r="BJ147" s="40"/>
      <c r="BK147" s="40"/>
      <c r="BL147" s="40"/>
      <c r="BM147" s="40"/>
      <c r="BN147" s="40"/>
      <c r="BO147" s="40"/>
    </row>
    <row r="148" spans="51:67" x14ac:dyDescent="0.4">
      <c r="AY148" s="227" t="s">
        <v>155</v>
      </c>
      <c r="AZ148" s="227"/>
      <c r="BB148" s="41">
        <f t="shared" si="20"/>
        <v>0</v>
      </c>
      <c r="BC148" s="41"/>
      <c r="BD148" s="41"/>
      <c r="BE148" s="41"/>
      <c r="BF148" s="42" t="str">
        <f t="shared" si="21"/>
        <v/>
      </c>
      <c r="BG148" s="43" t="str">
        <f t="shared" si="22"/>
        <v>0</v>
      </c>
      <c r="BH148" s="43" t="b">
        <f t="shared" si="23"/>
        <v>0</v>
      </c>
      <c r="BI148" s="40"/>
      <c r="BJ148" s="40"/>
      <c r="BK148" s="40"/>
      <c r="BL148" s="40"/>
      <c r="BM148" s="40"/>
      <c r="BN148" s="40"/>
      <c r="BO148" s="40"/>
    </row>
    <row r="149" spans="51:67" x14ac:dyDescent="0.4">
      <c r="AY149" s="227" t="s">
        <v>155</v>
      </c>
      <c r="AZ149" s="227"/>
      <c r="BB149" s="41">
        <f t="shared" si="20"/>
        <v>0</v>
      </c>
      <c r="BC149" s="41"/>
      <c r="BD149" s="41"/>
      <c r="BE149" s="41"/>
      <c r="BF149" s="42" t="str">
        <f t="shared" si="21"/>
        <v/>
      </c>
      <c r="BG149" s="43" t="str">
        <f t="shared" si="22"/>
        <v>0</v>
      </c>
      <c r="BH149" s="43" t="b">
        <f t="shared" si="23"/>
        <v>0</v>
      </c>
      <c r="BI149" s="40"/>
      <c r="BJ149" s="40"/>
      <c r="BK149" s="40"/>
      <c r="BL149" s="40"/>
      <c r="BM149" s="40"/>
      <c r="BN149" s="40"/>
      <c r="BO149" s="40"/>
    </row>
    <row r="150" spans="51:67" x14ac:dyDescent="0.4">
      <c r="AY150" s="227" t="s">
        <v>155</v>
      </c>
      <c r="AZ150" s="227"/>
      <c r="BB150" s="41">
        <f t="shared" si="20"/>
        <v>0</v>
      </c>
      <c r="BC150" s="41"/>
      <c r="BD150" s="41"/>
      <c r="BE150" s="41"/>
      <c r="BF150" s="42" t="str">
        <f t="shared" si="21"/>
        <v/>
      </c>
      <c r="BG150" s="43" t="str">
        <f t="shared" si="22"/>
        <v>0</v>
      </c>
      <c r="BH150" s="43" t="b">
        <f t="shared" si="23"/>
        <v>0</v>
      </c>
      <c r="BI150" s="40"/>
      <c r="BJ150" s="40"/>
      <c r="BK150" s="40"/>
      <c r="BL150" s="40"/>
      <c r="BM150" s="40"/>
      <c r="BN150" s="40"/>
      <c r="BO150" s="40"/>
    </row>
    <row r="151" spans="51:67" x14ac:dyDescent="0.4">
      <c r="AY151" s="227" t="s">
        <v>155</v>
      </c>
      <c r="AZ151" s="227"/>
      <c r="BB151" s="41">
        <f t="shared" si="20"/>
        <v>0</v>
      </c>
      <c r="BC151" s="41"/>
      <c r="BD151" s="41"/>
      <c r="BE151" s="41"/>
      <c r="BF151" s="42" t="str">
        <f t="shared" si="21"/>
        <v/>
      </c>
      <c r="BG151" s="43" t="str">
        <f t="shared" si="22"/>
        <v>0</v>
      </c>
      <c r="BH151" s="43" t="b">
        <f t="shared" si="23"/>
        <v>0</v>
      </c>
      <c r="BI151" s="40"/>
      <c r="BJ151" s="40"/>
      <c r="BK151" s="40"/>
      <c r="BL151" s="40"/>
      <c r="BM151" s="40"/>
      <c r="BN151" s="40"/>
      <c r="BO151" s="40"/>
    </row>
    <row r="152" spans="51:67" x14ac:dyDescent="0.4">
      <c r="AY152" s="227" t="s">
        <v>155</v>
      </c>
      <c r="AZ152" s="227"/>
      <c r="BB152" s="41">
        <f t="shared" si="20"/>
        <v>0</v>
      </c>
      <c r="BC152" s="41"/>
      <c r="BD152" s="41"/>
      <c r="BE152" s="41"/>
      <c r="BF152" s="42" t="str">
        <f t="shared" si="21"/>
        <v/>
      </c>
      <c r="BG152" s="43" t="str">
        <f t="shared" si="22"/>
        <v>0</v>
      </c>
      <c r="BH152" s="43" t="b">
        <f t="shared" si="23"/>
        <v>0</v>
      </c>
      <c r="BI152" s="40"/>
      <c r="BJ152" s="40"/>
      <c r="BK152" s="40"/>
      <c r="BL152" s="40"/>
      <c r="BM152" s="40"/>
      <c r="BN152" s="40"/>
      <c r="BO152" s="40"/>
    </row>
    <row r="153" spans="51:67" x14ac:dyDescent="0.4">
      <c r="AY153" s="227" t="s">
        <v>155</v>
      </c>
      <c r="AZ153" s="227"/>
      <c r="BB153" s="41">
        <f t="shared" si="20"/>
        <v>0</v>
      </c>
      <c r="BC153" s="41"/>
      <c r="BD153" s="41"/>
      <c r="BE153" s="41"/>
      <c r="BF153" s="42" t="str">
        <f t="shared" si="21"/>
        <v/>
      </c>
      <c r="BG153" s="43" t="str">
        <f t="shared" si="22"/>
        <v>0</v>
      </c>
      <c r="BH153" s="43" t="b">
        <f t="shared" si="23"/>
        <v>0</v>
      </c>
      <c r="BI153" s="40"/>
      <c r="BJ153" s="40"/>
      <c r="BK153" s="40"/>
      <c r="BL153" s="40"/>
      <c r="BM153" s="40"/>
      <c r="BN153" s="40"/>
      <c r="BO153" s="40"/>
    </row>
    <row r="154" spans="51:67" x14ac:dyDescent="0.4">
      <c r="AY154" s="227" t="s">
        <v>155</v>
      </c>
      <c r="AZ154" s="227"/>
      <c r="BB154" s="41">
        <f t="shared" si="20"/>
        <v>0</v>
      </c>
      <c r="BC154" s="41"/>
      <c r="BD154" s="41"/>
      <c r="BE154" s="41"/>
      <c r="BF154" s="42" t="str">
        <f t="shared" si="21"/>
        <v/>
      </c>
      <c r="BG154" s="43" t="str">
        <f t="shared" si="22"/>
        <v>0</v>
      </c>
      <c r="BH154" s="43" t="b">
        <f t="shared" si="23"/>
        <v>0</v>
      </c>
      <c r="BI154" s="40"/>
      <c r="BJ154" s="40"/>
      <c r="BK154" s="40"/>
      <c r="BL154" s="40"/>
      <c r="BM154" s="40"/>
      <c r="BN154" s="40"/>
      <c r="BO154" s="40"/>
    </row>
    <row r="155" spans="51:67" x14ac:dyDescent="0.4">
      <c r="AY155" s="227" t="s">
        <v>155</v>
      </c>
      <c r="AZ155" s="227"/>
      <c r="BB155" s="41">
        <f t="shared" si="20"/>
        <v>0</v>
      </c>
      <c r="BC155" s="41"/>
      <c r="BD155" s="41"/>
      <c r="BE155" s="41"/>
      <c r="BF155" s="42" t="str">
        <f t="shared" si="21"/>
        <v/>
      </c>
      <c r="BG155" s="43" t="str">
        <f t="shared" si="22"/>
        <v>0</v>
      </c>
      <c r="BH155" s="43" t="b">
        <f t="shared" si="23"/>
        <v>0</v>
      </c>
      <c r="BI155" s="40"/>
      <c r="BJ155" s="40"/>
      <c r="BK155" s="40"/>
      <c r="BL155" s="40"/>
      <c r="BM155" s="40"/>
      <c r="BN155" s="40"/>
      <c r="BO155" s="40"/>
    </row>
    <row r="156" spans="51:67" x14ac:dyDescent="0.4">
      <c r="AY156" s="227" t="s">
        <v>155</v>
      </c>
      <c r="AZ156" s="227"/>
      <c r="BB156" s="64">
        <f t="shared" si="20"/>
        <v>0</v>
      </c>
      <c r="BC156" s="64"/>
      <c r="BD156" s="64"/>
      <c r="BE156" s="64"/>
      <c r="BF156" s="65" t="str">
        <f t="shared" si="21"/>
        <v/>
      </c>
      <c r="BG156" s="66" t="str">
        <f t="shared" si="22"/>
        <v>0</v>
      </c>
      <c r="BH156" s="66" t="b">
        <f t="shared" si="23"/>
        <v>0</v>
      </c>
    </row>
    <row r="157" spans="51:67" x14ac:dyDescent="0.4">
      <c r="AY157" s="227" t="s">
        <v>155</v>
      </c>
      <c r="AZ157" s="227"/>
      <c r="BB157" s="64">
        <f t="shared" si="20"/>
        <v>0</v>
      </c>
      <c r="BC157" s="64"/>
      <c r="BD157" s="64"/>
      <c r="BE157" s="64"/>
      <c r="BF157" s="65" t="str">
        <f t="shared" si="21"/>
        <v/>
      </c>
      <c r="BG157" s="66" t="str">
        <f t="shared" si="22"/>
        <v>0</v>
      </c>
      <c r="BH157" s="66" t="b">
        <f t="shared" si="23"/>
        <v>0</v>
      </c>
    </row>
    <row r="158" spans="51:67" x14ac:dyDescent="0.4">
      <c r="AY158" s="227" t="s">
        <v>155</v>
      </c>
      <c r="AZ158" s="227"/>
      <c r="BB158" s="64">
        <f t="shared" si="20"/>
        <v>0</v>
      </c>
      <c r="BC158" s="64"/>
      <c r="BD158" s="64"/>
      <c r="BE158" s="64"/>
      <c r="BF158" s="65" t="str">
        <f t="shared" si="21"/>
        <v/>
      </c>
      <c r="BG158" s="66" t="str">
        <f t="shared" si="22"/>
        <v>0</v>
      </c>
      <c r="BH158" s="66" t="b">
        <f t="shared" si="23"/>
        <v>0</v>
      </c>
    </row>
    <row r="159" spans="51:67" x14ac:dyDescent="0.4">
      <c r="AY159" s="227" t="s">
        <v>155</v>
      </c>
      <c r="AZ159" s="227"/>
      <c r="BB159" s="64">
        <f t="shared" si="20"/>
        <v>0</v>
      </c>
      <c r="BC159" s="64"/>
      <c r="BD159" s="64"/>
      <c r="BE159" s="64"/>
      <c r="BF159" s="65" t="str">
        <f t="shared" si="21"/>
        <v/>
      </c>
      <c r="BG159" s="66" t="str">
        <f t="shared" si="22"/>
        <v>0</v>
      </c>
      <c r="BH159" s="66" t="b">
        <f t="shared" si="23"/>
        <v>0</v>
      </c>
    </row>
    <row r="160" spans="51:67" x14ac:dyDescent="0.4">
      <c r="AY160" s="227" t="s">
        <v>155</v>
      </c>
      <c r="AZ160" s="227"/>
      <c r="BB160" s="64">
        <f t="shared" si="20"/>
        <v>0</v>
      </c>
      <c r="BC160" s="64"/>
      <c r="BD160" s="64"/>
      <c r="BE160" s="64"/>
      <c r="BF160" s="65" t="str">
        <f t="shared" si="21"/>
        <v/>
      </c>
      <c r="BG160" s="66" t="str">
        <f t="shared" si="22"/>
        <v>0</v>
      </c>
      <c r="BH160" s="66" t="b">
        <f t="shared" si="23"/>
        <v>0</v>
      </c>
    </row>
    <row r="161" spans="51:60" x14ac:dyDescent="0.4">
      <c r="AY161" s="227" t="s">
        <v>155</v>
      </c>
      <c r="AZ161" s="227"/>
      <c r="BB161" s="64">
        <f t="shared" si="20"/>
        <v>0</v>
      </c>
      <c r="BC161" s="64"/>
      <c r="BD161" s="64"/>
      <c r="BE161" s="64"/>
      <c r="BF161" s="65" t="str">
        <f t="shared" si="21"/>
        <v/>
      </c>
      <c r="BG161" s="66" t="str">
        <f t="shared" si="22"/>
        <v>0</v>
      </c>
      <c r="BH161" s="66" t="b">
        <f t="shared" si="23"/>
        <v>0</v>
      </c>
    </row>
    <row r="162" spans="51:60" x14ac:dyDescent="0.4">
      <c r="AY162" s="227" t="s">
        <v>155</v>
      </c>
      <c r="AZ162" s="227"/>
      <c r="BB162" s="64">
        <f t="shared" si="20"/>
        <v>0</v>
      </c>
      <c r="BC162" s="64"/>
      <c r="BD162" s="64"/>
      <c r="BE162" s="64"/>
      <c r="BF162" s="65" t="str">
        <f t="shared" si="21"/>
        <v/>
      </c>
      <c r="BG162" s="66" t="str">
        <f t="shared" si="22"/>
        <v>0</v>
      </c>
      <c r="BH162" s="66" t="b">
        <f t="shared" si="23"/>
        <v>0</v>
      </c>
    </row>
    <row r="163" spans="51:60" x14ac:dyDescent="0.4">
      <c r="AY163" s="227" t="s">
        <v>155</v>
      </c>
      <c r="AZ163" s="227"/>
      <c r="BB163" s="64">
        <f t="shared" si="20"/>
        <v>0</v>
      </c>
      <c r="BC163" s="64"/>
      <c r="BD163" s="64"/>
      <c r="BE163" s="64"/>
      <c r="BF163" s="65" t="str">
        <f t="shared" si="21"/>
        <v/>
      </c>
      <c r="BG163" s="66" t="str">
        <f t="shared" si="22"/>
        <v>0</v>
      </c>
      <c r="BH163" s="66" t="b">
        <f t="shared" si="23"/>
        <v>0</v>
      </c>
    </row>
    <row r="164" spans="51:60" x14ac:dyDescent="0.4">
      <c r="AY164" s="227" t="s">
        <v>155</v>
      </c>
      <c r="AZ164" s="227"/>
      <c r="BB164" s="64">
        <f t="shared" si="20"/>
        <v>0</v>
      </c>
      <c r="BC164" s="64"/>
      <c r="BD164" s="64"/>
      <c r="BE164" s="64"/>
      <c r="BF164" s="65" t="str">
        <f t="shared" si="21"/>
        <v/>
      </c>
      <c r="BG164" s="66" t="str">
        <f t="shared" si="22"/>
        <v>0</v>
      </c>
      <c r="BH164" s="66" t="b">
        <f t="shared" si="23"/>
        <v>0</v>
      </c>
    </row>
    <row r="165" spans="51:60" x14ac:dyDescent="0.4">
      <c r="AY165" s="227" t="s">
        <v>155</v>
      </c>
      <c r="AZ165" s="227"/>
      <c r="BB165" s="64">
        <f t="shared" si="20"/>
        <v>0</v>
      </c>
      <c r="BC165" s="64"/>
      <c r="BD165" s="64"/>
      <c r="BE165" s="64"/>
      <c r="BF165" s="65" t="str">
        <f t="shared" si="21"/>
        <v/>
      </c>
      <c r="BG165" s="66" t="str">
        <f t="shared" si="22"/>
        <v>0</v>
      </c>
      <c r="BH165" s="66" t="b">
        <f t="shared" si="23"/>
        <v>0</v>
      </c>
    </row>
    <row r="166" spans="51:60" x14ac:dyDescent="0.4">
      <c r="AY166" s="227" t="s">
        <v>155</v>
      </c>
      <c r="AZ166" s="227"/>
      <c r="BB166" s="64">
        <f t="shared" si="20"/>
        <v>0</v>
      </c>
      <c r="BC166" s="64"/>
      <c r="BD166" s="64"/>
      <c r="BE166" s="64"/>
      <c r="BF166" s="65" t="str">
        <f t="shared" si="21"/>
        <v/>
      </c>
      <c r="BG166" s="66" t="str">
        <f t="shared" si="22"/>
        <v>0</v>
      </c>
      <c r="BH166" s="66" t="b">
        <f t="shared" si="23"/>
        <v>0</v>
      </c>
    </row>
    <row r="167" spans="51:60" x14ac:dyDescent="0.4">
      <c r="AY167" s="227" t="s">
        <v>155</v>
      </c>
      <c r="AZ167" s="227"/>
      <c r="BB167" s="64">
        <f t="shared" si="20"/>
        <v>0</v>
      </c>
      <c r="BC167" s="64"/>
      <c r="BD167" s="64"/>
      <c r="BE167" s="64"/>
      <c r="BF167" s="65" t="str">
        <f t="shared" si="21"/>
        <v/>
      </c>
      <c r="BG167" s="66" t="str">
        <f t="shared" si="22"/>
        <v>0</v>
      </c>
      <c r="BH167" s="66" t="b">
        <f t="shared" si="23"/>
        <v>0</v>
      </c>
    </row>
    <row r="168" spans="51:60" x14ac:dyDescent="0.4">
      <c r="AY168" s="227" t="s">
        <v>155</v>
      </c>
      <c r="AZ168" s="227"/>
      <c r="BB168" s="64">
        <f t="shared" si="20"/>
        <v>0</v>
      </c>
      <c r="BC168" s="64"/>
      <c r="BD168" s="64"/>
      <c r="BE168" s="64"/>
      <c r="BF168" s="65" t="str">
        <f t="shared" si="21"/>
        <v/>
      </c>
      <c r="BG168" s="66" t="str">
        <f t="shared" si="22"/>
        <v>0</v>
      </c>
      <c r="BH168" s="66" t="b">
        <f t="shared" si="23"/>
        <v>0</v>
      </c>
    </row>
    <row r="169" spans="51:60" x14ac:dyDescent="0.4">
      <c r="AY169" s="227" t="s">
        <v>155</v>
      </c>
      <c r="AZ169" s="227"/>
      <c r="BB169" s="64">
        <f t="shared" si="20"/>
        <v>0</v>
      </c>
      <c r="BC169" s="64"/>
      <c r="BD169" s="64"/>
      <c r="BE169" s="64"/>
      <c r="BF169" s="65" t="str">
        <f t="shared" si="21"/>
        <v/>
      </c>
      <c r="BG169" s="66" t="str">
        <f t="shared" si="22"/>
        <v>0</v>
      </c>
      <c r="BH169" s="66" t="b">
        <f t="shared" si="23"/>
        <v>0</v>
      </c>
    </row>
    <row r="170" spans="51:60" x14ac:dyDescent="0.4">
      <c r="AY170" s="227" t="s">
        <v>155</v>
      </c>
      <c r="AZ170" s="227"/>
      <c r="BB170" s="64">
        <f t="shared" si="20"/>
        <v>0</v>
      </c>
      <c r="BC170" s="64"/>
      <c r="BD170" s="64"/>
      <c r="BE170" s="64"/>
      <c r="BF170" s="65" t="str">
        <f t="shared" si="21"/>
        <v/>
      </c>
      <c r="BG170" s="66" t="str">
        <f t="shared" si="22"/>
        <v>0</v>
      </c>
      <c r="BH170" s="66" t="b">
        <f t="shared" si="23"/>
        <v>0</v>
      </c>
    </row>
    <row r="171" spans="51:60" x14ac:dyDescent="0.4">
      <c r="AY171" s="227" t="s">
        <v>155</v>
      </c>
      <c r="AZ171" s="227"/>
      <c r="BB171" s="64">
        <f t="shared" si="20"/>
        <v>0</v>
      </c>
      <c r="BC171" s="64"/>
      <c r="BD171" s="64"/>
      <c r="BE171" s="64"/>
      <c r="BF171" s="65" t="str">
        <f t="shared" si="21"/>
        <v/>
      </c>
      <c r="BG171" s="66" t="str">
        <f t="shared" si="22"/>
        <v>0</v>
      </c>
      <c r="BH171" s="66" t="b">
        <f t="shared" si="23"/>
        <v>0</v>
      </c>
    </row>
    <row r="172" spans="51:60" x14ac:dyDescent="0.4">
      <c r="AY172" s="227" t="s">
        <v>155</v>
      </c>
      <c r="AZ172" s="227"/>
      <c r="BB172" s="64">
        <f t="shared" si="20"/>
        <v>0</v>
      </c>
      <c r="BC172" s="64"/>
      <c r="BD172" s="64"/>
      <c r="BE172" s="64"/>
      <c r="BF172" s="65" t="str">
        <f t="shared" si="21"/>
        <v/>
      </c>
      <c r="BG172" s="66" t="str">
        <f t="shared" si="22"/>
        <v>0</v>
      </c>
      <c r="BH172" s="66" t="b">
        <f t="shared" si="23"/>
        <v>0</v>
      </c>
    </row>
    <row r="173" spans="51:60" x14ac:dyDescent="0.4">
      <c r="AY173" s="227" t="s">
        <v>155</v>
      </c>
      <c r="AZ173" s="227"/>
      <c r="BB173" s="64">
        <f t="shared" si="20"/>
        <v>0</v>
      </c>
      <c r="BC173" s="64"/>
      <c r="BD173" s="64"/>
      <c r="BE173" s="64"/>
      <c r="BF173" s="65" t="str">
        <f t="shared" si="21"/>
        <v/>
      </c>
      <c r="BG173" s="66" t="str">
        <f t="shared" si="22"/>
        <v>0</v>
      </c>
      <c r="BH173" s="66" t="b">
        <f t="shared" si="23"/>
        <v>0</v>
      </c>
    </row>
    <row r="174" spans="51:60" x14ac:dyDescent="0.4">
      <c r="AY174" s="227" t="s">
        <v>155</v>
      </c>
      <c r="AZ174" s="227"/>
      <c r="BB174" s="64">
        <f t="shared" si="20"/>
        <v>0</v>
      </c>
      <c r="BC174" s="64"/>
      <c r="BD174" s="64"/>
      <c r="BE174" s="64"/>
      <c r="BF174" s="65" t="str">
        <f t="shared" si="21"/>
        <v/>
      </c>
      <c r="BG174" s="66" t="str">
        <f t="shared" si="22"/>
        <v>0</v>
      </c>
      <c r="BH174" s="66" t="b">
        <f t="shared" si="23"/>
        <v>0</v>
      </c>
    </row>
    <row r="175" spans="51:60" x14ac:dyDescent="0.4">
      <c r="AY175" s="227" t="s">
        <v>155</v>
      </c>
      <c r="AZ175" s="227"/>
      <c r="BB175" s="64">
        <f t="shared" si="20"/>
        <v>0</v>
      </c>
      <c r="BC175" s="64"/>
      <c r="BD175" s="64"/>
      <c r="BE175" s="64"/>
      <c r="BF175" s="65" t="str">
        <f t="shared" si="21"/>
        <v/>
      </c>
      <c r="BG175" s="66" t="str">
        <f t="shared" si="22"/>
        <v>0</v>
      </c>
      <c r="BH175" s="66" t="b">
        <f t="shared" si="23"/>
        <v>0</v>
      </c>
    </row>
    <row r="176" spans="51:60" x14ac:dyDescent="0.4">
      <c r="AY176" s="227" t="s">
        <v>155</v>
      </c>
      <c r="AZ176" s="227"/>
      <c r="BB176" s="64">
        <f t="shared" si="20"/>
        <v>0</v>
      </c>
      <c r="BC176" s="64"/>
      <c r="BD176" s="64"/>
      <c r="BE176" s="64"/>
      <c r="BF176" s="65" t="str">
        <f t="shared" si="21"/>
        <v/>
      </c>
      <c r="BG176" s="66" t="str">
        <f t="shared" si="22"/>
        <v>0</v>
      </c>
      <c r="BH176" s="66" t="b">
        <f t="shared" si="23"/>
        <v>0</v>
      </c>
    </row>
    <row r="177" spans="51:60" x14ac:dyDescent="0.4">
      <c r="AY177" s="227" t="s">
        <v>155</v>
      </c>
      <c r="AZ177" s="227"/>
      <c r="BB177" s="64">
        <f t="shared" si="20"/>
        <v>0</v>
      </c>
      <c r="BC177" s="64"/>
      <c r="BD177" s="64"/>
      <c r="BE177" s="64"/>
      <c r="BF177" s="65" t="str">
        <f t="shared" si="21"/>
        <v/>
      </c>
      <c r="BG177" s="66" t="str">
        <f t="shared" si="22"/>
        <v>0</v>
      </c>
      <c r="BH177" s="66" t="b">
        <f t="shared" si="23"/>
        <v>0</v>
      </c>
    </row>
    <row r="178" spans="51:60" x14ac:dyDescent="0.4">
      <c r="AY178" s="227" t="s">
        <v>155</v>
      </c>
      <c r="AZ178" s="227"/>
      <c r="BB178" s="64">
        <f t="shared" si="20"/>
        <v>0</v>
      </c>
      <c r="BC178" s="64"/>
      <c r="BD178" s="64"/>
      <c r="BE178" s="64"/>
      <c r="BF178" s="65" t="str">
        <f t="shared" si="21"/>
        <v/>
      </c>
      <c r="BG178" s="66" t="str">
        <f t="shared" si="22"/>
        <v>0</v>
      </c>
      <c r="BH178" s="66" t="b">
        <f t="shared" si="23"/>
        <v>0</v>
      </c>
    </row>
    <row r="179" spans="51:60" x14ac:dyDescent="0.4">
      <c r="AY179" s="227" t="s">
        <v>155</v>
      </c>
      <c r="AZ179" s="227"/>
      <c r="BB179" s="64">
        <f t="shared" si="20"/>
        <v>0</v>
      </c>
      <c r="BC179" s="64"/>
      <c r="BD179" s="64"/>
      <c r="BE179" s="64"/>
      <c r="BF179" s="65" t="str">
        <f t="shared" si="21"/>
        <v/>
      </c>
      <c r="BG179" s="66" t="str">
        <f t="shared" si="22"/>
        <v>0</v>
      </c>
      <c r="BH179" s="66" t="b">
        <f t="shared" si="23"/>
        <v>0</v>
      </c>
    </row>
    <row r="180" spans="51:60" x14ac:dyDescent="0.4">
      <c r="AY180" s="227" t="s">
        <v>155</v>
      </c>
      <c r="AZ180" s="227"/>
      <c r="BB180" s="64">
        <f t="shared" si="20"/>
        <v>0</v>
      </c>
      <c r="BC180" s="64"/>
      <c r="BD180" s="64"/>
      <c r="BE180" s="64"/>
      <c r="BF180" s="65" t="str">
        <f t="shared" si="21"/>
        <v/>
      </c>
      <c r="BG180" s="66" t="str">
        <f t="shared" si="22"/>
        <v>0</v>
      </c>
      <c r="BH180" s="66" t="b">
        <f t="shared" si="23"/>
        <v>0</v>
      </c>
    </row>
    <row r="181" spans="51:60" x14ac:dyDescent="0.4">
      <c r="AY181" s="227" t="s">
        <v>155</v>
      </c>
      <c r="AZ181" s="227"/>
      <c r="BB181" s="64">
        <f t="shared" si="20"/>
        <v>0</v>
      </c>
      <c r="BC181" s="64"/>
      <c r="BD181" s="64"/>
      <c r="BE181" s="64"/>
      <c r="BF181" s="65" t="str">
        <f t="shared" si="21"/>
        <v/>
      </c>
      <c r="BG181" s="66" t="str">
        <f t="shared" si="22"/>
        <v>0</v>
      </c>
      <c r="BH181" s="66" t="b">
        <f t="shared" si="23"/>
        <v>0</v>
      </c>
    </row>
    <row r="182" spans="51:60" x14ac:dyDescent="0.4">
      <c r="AY182" s="227" t="s">
        <v>155</v>
      </c>
      <c r="AZ182" s="227"/>
      <c r="BB182" s="64">
        <f t="shared" si="20"/>
        <v>0</v>
      </c>
      <c r="BC182" s="64"/>
      <c r="BD182" s="64"/>
      <c r="BE182" s="64"/>
      <c r="BF182" s="65" t="str">
        <f t="shared" si="21"/>
        <v/>
      </c>
      <c r="BG182" s="66" t="str">
        <f t="shared" si="22"/>
        <v>0</v>
      </c>
      <c r="BH182" s="66" t="b">
        <f t="shared" si="23"/>
        <v>0</v>
      </c>
    </row>
    <row r="183" spans="51:60" x14ac:dyDescent="0.4">
      <c r="AY183" s="227" t="s">
        <v>155</v>
      </c>
      <c r="AZ183" s="227"/>
      <c r="BB183" s="64">
        <f t="shared" si="20"/>
        <v>0</v>
      </c>
      <c r="BC183" s="64"/>
      <c r="BD183" s="64"/>
      <c r="BE183" s="64"/>
      <c r="BF183" s="65" t="str">
        <f t="shared" si="21"/>
        <v/>
      </c>
      <c r="BG183" s="66" t="str">
        <f t="shared" si="22"/>
        <v>0</v>
      </c>
      <c r="BH183" s="66" t="b">
        <f t="shared" si="23"/>
        <v>0</v>
      </c>
    </row>
    <row r="184" spans="51:60" x14ac:dyDescent="0.4">
      <c r="AY184" s="227" t="s">
        <v>155</v>
      </c>
      <c r="AZ184" s="227"/>
      <c r="BB184" s="64">
        <f t="shared" si="20"/>
        <v>0</v>
      </c>
      <c r="BC184" s="64"/>
      <c r="BD184" s="64"/>
      <c r="BE184" s="64"/>
      <c r="BF184" s="65" t="str">
        <f t="shared" si="21"/>
        <v/>
      </c>
      <c r="BG184" s="66" t="str">
        <f t="shared" si="22"/>
        <v>0</v>
      </c>
      <c r="BH184" s="66" t="b">
        <f t="shared" si="23"/>
        <v>0</v>
      </c>
    </row>
    <row r="185" spans="51:60" x14ac:dyDescent="0.4">
      <c r="AY185" s="227" t="s">
        <v>155</v>
      </c>
      <c r="AZ185" s="227"/>
      <c r="BB185" s="64">
        <f t="shared" si="20"/>
        <v>0</v>
      </c>
      <c r="BC185" s="64"/>
      <c r="BD185" s="64"/>
      <c r="BE185" s="64"/>
      <c r="BF185" s="65" t="str">
        <f t="shared" si="21"/>
        <v/>
      </c>
      <c r="BG185" s="66" t="str">
        <f t="shared" si="22"/>
        <v>0</v>
      </c>
      <c r="BH185" s="66" t="b">
        <f t="shared" si="23"/>
        <v>0</v>
      </c>
    </row>
    <row r="186" spans="51:60" x14ac:dyDescent="0.4">
      <c r="AY186" s="227" t="s">
        <v>155</v>
      </c>
      <c r="AZ186" s="227"/>
      <c r="BB186" s="64">
        <f t="shared" si="20"/>
        <v>0</v>
      </c>
      <c r="BC186" s="64"/>
      <c r="BD186" s="64"/>
      <c r="BE186" s="64"/>
      <c r="BF186" s="65" t="str">
        <f t="shared" si="21"/>
        <v/>
      </c>
      <c r="BG186" s="66" t="str">
        <f t="shared" si="22"/>
        <v>0</v>
      </c>
      <c r="BH186" s="66" t="b">
        <f t="shared" si="23"/>
        <v>0</v>
      </c>
    </row>
    <row r="187" spans="51:60" x14ac:dyDescent="0.4">
      <c r="AY187" s="227" t="s">
        <v>155</v>
      </c>
      <c r="AZ187" s="227"/>
      <c r="BB187" s="64">
        <f t="shared" si="20"/>
        <v>0</v>
      </c>
      <c r="BC187" s="64"/>
      <c r="BD187" s="64"/>
      <c r="BE187" s="64"/>
      <c r="BF187" s="65" t="str">
        <f t="shared" si="21"/>
        <v/>
      </c>
      <c r="BG187" s="66" t="str">
        <f t="shared" si="22"/>
        <v>0</v>
      </c>
      <c r="BH187" s="66" t="b">
        <f t="shared" si="23"/>
        <v>0</v>
      </c>
    </row>
    <row r="188" spans="51:60" x14ac:dyDescent="0.4">
      <c r="AY188" s="227" t="s">
        <v>155</v>
      </c>
      <c r="AZ188" s="227"/>
      <c r="BB188" s="64">
        <f t="shared" si="20"/>
        <v>0</v>
      </c>
      <c r="BC188" s="64"/>
      <c r="BD188" s="64"/>
      <c r="BE188" s="64"/>
      <c r="BF188" s="65" t="str">
        <f t="shared" si="21"/>
        <v/>
      </c>
      <c r="BG188" s="66" t="str">
        <f t="shared" si="22"/>
        <v>0</v>
      </c>
      <c r="BH188" s="66" t="b">
        <f t="shared" si="23"/>
        <v>0</v>
      </c>
    </row>
    <row r="189" spans="51:60" x14ac:dyDescent="0.4">
      <c r="AY189" s="227" t="s">
        <v>155</v>
      </c>
      <c r="AZ189" s="227"/>
      <c r="BB189" s="64">
        <f t="shared" si="20"/>
        <v>0</v>
      </c>
      <c r="BC189" s="64"/>
      <c r="BD189" s="64"/>
      <c r="BE189" s="64"/>
      <c r="BF189" s="65" t="str">
        <f t="shared" si="21"/>
        <v/>
      </c>
      <c r="BG189" s="66" t="str">
        <f t="shared" si="22"/>
        <v>0</v>
      </c>
      <c r="BH189" s="66" t="b">
        <f t="shared" si="23"/>
        <v>0</v>
      </c>
    </row>
    <row r="190" spans="51:60" x14ac:dyDescent="0.4">
      <c r="AY190" s="227" t="s">
        <v>155</v>
      </c>
      <c r="AZ190" s="227"/>
      <c r="BB190" s="64">
        <f t="shared" si="20"/>
        <v>0</v>
      </c>
      <c r="BC190" s="64"/>
      <c r="BD190" s="64"/>
      <c r="BE190" s="64"/>
      <c r="BF190" s="65" t="str">
        <f t="shared" si="21"/>
        <v/>
      </c>
      <c r="BG190" s="66" t="str">
        <f t="shared" si="22"/>
        <v>0</v>
      </c>
      <c r="BH190" s="66" t="b">
        <f t="shared" si="23"/>
        <v>0</v>
      </c>
    </row>
    <row r="191" spans="51:60" x14ac:dyDescent="0.4">
      <c r="AY191" s="227" t="s">
        <v>155</v>
      </c>
      <c r="AZ191" s="227"/>
      <c r="BB191" s="64">
        <f t="shared" si="20"/>
        <v>0</v>
      </c>
      <c r="BC191" s="64"/>
      <c r="BD191" s="64"/>
      <c r="BE191" s="64"/>
      <c r="BF191" s="65" t="str">
        <f t="shared" si="21"/>
        <v/>
      </c>
      <c r="BG191" s="66" t="str">
        <f t="shared" si="22"/>
        <v>0</v>
      </c>
      <c r="BH191" s="66" t="b">
        <f t="shared" si="23"/>
        <v>0</v>
      </c>
    </row>
    <row r="192" spans="51:60" x14ac:dyDescent="0.4">
      <c r="AY192" s="227" t="s">
        <v>155</v>
      </c>
      <c r="AZ192" s="227"/>
      <c r="BB192" s="64">
        <f t="shared" si="20"/>
        <v>0</v>
      </c>
      <c r="BC192" s="64"/>
      <c r="BD192" s="64"/>
      <c r="BE192" s="64"/>
      <c r="BF192" s="65" t="str">
        <f t="shared" si="21"/>
        <v/>
      </c>
      <c r="BG192" s="66" t="str">
        <f t="shared" si="22"/>
        <v>0</v>
      </c>
      <c r="BH192" s="66" t="b">
        <f t="shared" si="23"/>
        <v>0</v>
      </c>
    </row>
    <row r="193" spans="51:60" x14ac:dyDescent="0.4">
      <c r="AY193" s="227" t="s">
        <v>155</v>
      </c>
      <c r="AZ193" s="227"/>
      <c r="BB193" s="64">
        <f t="shared" si="20"/>
        <v>0</v>
      </c>
      <c r="BC193" s="64"/>
      <c r="BD193" s="64"/>
      <c r="BE193" s="64"/>
      <c r="BF193" s="65" t="str">
        <f t="shared" si="21"/>
        <v/>
      </c>
      <c r="BG193" s="66" t="str">
        <f t="shared" si="22"/>
        <v>0</v>
      </c>
      <c r="BH193" s="66" t="b">
        <f t="shared" si="23"/>
        <v>0</v>
      </c>
    </row>
    <row r="194" spans="51:60" x14ac:dyDescent="0.4">
      <c r="AY194" s="227" t="s">
        <v>155</v>
      </c>
      <c r="AZ194" s="227"/>
      <c r="BB194" s="64">
        <f t="shared" si="20"/>
        <v>0</v>
      </c>
      <c r="BC194" s="64"/>
      <c r="BD194" s="64"/>
      <c r="BE194" s="64"/>
      <c r="BF194" s="65" t="str">
        <f t="shared" si="21"/>
        <v/>
      </c>
      <c r="BG194" s="66" t="str">
        <f t="shared" si="22"/>
        <v>0</v>
      </c>
      <c r="BH194" s="66" t="b">
        <f t="shared" si="23"/>
        <v>0</v>
      </c>
    </row>
    <row r="195" spans="51:60" x14ac:dyDescent="0.4">
      <c r="AY195" s="227" t="s">
        <v>155</v>
      </c>
      <c r="AZ195" s="227"/>
      <c r="BB195" s="64">
        <f t="shared" si="20"/>
        <v>0</v>
      </c>
      <c r="BC195" s="64"/>
      <c r="BD195" s="64"/>
      <c r="BE195" s="64"/>
      <c r="BF195" s="65" t="str">
        <f t="shared" si="21"/>
        <v/>
      </c>
      <c r="BG195" s="66" t="str">
        <f t="shared" si="22"/>
        <v>0</v>
      </c>
      <c r="BH195" s="66" t="b">
        <f t="shared" si="23"/>
        <v>0</v>
      </c>
    </row>
    <row r="196" spans="51:60" x14ac:dyDescent="0.4">
      <c r="AY196" s="227" t="s">
        <v>155</v>
      </c>
      <c r="AZ196" s="227"/>
      <c r="BB196" s="64">
        <f t="shared" si="20"/>
        <v>0</v>
      </c>
      <c r="BC196" s="64"/>
      <c r="BD196" s="64"/>
      <c r="BE196" s="64"/>
      <c r="BF196" s="65" t="str">
        <f t="shared" si="21"/>
        <v/>
      </c>
      <c r="BG196" s="66" t="str">
        <f t="shared" si="22"/>
        <v>0</v>
      </c>
      <c r="BH196" s="66" t="b">
        <f t="shared" si="23"/>
        <v>0</v>
      </c>
    </row>
    <row r="197" spans="51:60" x14ac:dyDescent="0.4">
      <c r="AY197" s="227" t="s">
        <v>155</v>
      </c>
      <c r="AZ197" s="227"/>
      <c r="BB197" s="64">
        <f t="shared" si="20"/>
        <v>0</v>
      </c>
      <c r="BC197" s="64"/>
      <c r="BD197" s="64"/>
      <c r="BE197" s="64"/>
      <c r="BF197" s="65" t="str">
        <f t="shared" si="21"/>
        <v/>
      </c>
      <c r="BG197" s="66" t="str">
        <f t="shared" si="22"/>
        <v>0</v>
      </c>
      <c r="BH197" s="66" t="b">
        <f t="shared" si="23"/>
        <v>0</v>
      </c>
    </row>
    <row r="198" spans="51:60" x14ac:dyDescent="0.4">
      <c r="AY198" s="227" t="s">
        <v>155</v>
      </c>
      <c r="AZ198" s="227"/>
      <c r="BB198" s="64">
        <f t="shared" si="20"/>
        <v>0</v>
      </c>
      <c r="BC198" s="64"/>
      <c r="BD198" s="64"/>
      <c r="BE198" s="64"/>
      <c r="BF198" s="65" t="str">
        <f t="shared" si="21"/>
        <v/>
      </c>
      <c r="BG198" s="66" t="str">
        <f t="shared" si="22"/>
        <v>0</v>
      </c>
      <c r="BH198" s="66" t="b">
        <f t="shared" si="23"/>
        <v>0</v>
      </c>
    </row>
    <row r="199" spans="51:60" x14ac:dyDescent="0.4">
      <c r="AY199" s="227" t="s">
        <v>155</v>
      </c>
      <c r="AZ199" s="227"/>
      <c r="BB199" s="64">
        <f t="shared" si="20"/>
        <v>0</v>
      </c>
      <c r="BC199" s="64"/>
      <c r="BD199" s="64"/>
      <c r="BE199" s="64"/>
      <c r="BF199" s="65" t="str">
        <f t="shared" si="21"/>
        <v/>
      </c>
      <c r="BG199" s="66" t="str">
        <f t="shared" si="22"/>
        <v>0</v>
      </c>
      <c r="BH199" s="66" t="b">
        <f t="shared" si="23"/>
        <v>0</v>
      </c>
    </row>
    <row r="200" spans="51:60" x14ac:dyDescent="0.4">
      <c r="AY200" s="227" t="s">
        <v>155</v>
      </c>
      <c r="AZ200" s="227"/>
      <c r="BB200" s="64">
        <f t="shared" si="20"/>
        <v>0</v>
      </c>
      <c r="BC200" s="64"/>
      <c r="BD200" s="64"/>
      <c r="BE200" s="64"/>
      <c r="BF200" s="65" t="str">
        <f t="shared" si="21"/>
        <v/>
      </c>
      <c r="BG200" s="66" t="str">
        <f t="shared" si="22"/>
        <v>0</v>
      </c>
      <c r="BH200" s="66" t="b">
        <f t="shared" si="23"/>
        <v>0</v>
      </c>
    </row>
    <row r="201" spans="51:60" x14ac:dyDescent="0.4">
      <c r="AY201" s="227" t="s">
        <v>155</v>
      </c>
      <c r="AZ201" s="227"/>
      <c r="BB201" s="64">
        <f t="shared" ref="BB201:BB239" si="24">((IF(AU201="BUENO","100",IF(AU201="REGULAR","75",IF(AU201="MALO","50",IF(AU201="NA","0",IF(AU201="","0"))))))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5">((
IF(AU201="BUENO","100",
IF(AU201="REGULAR","50",
IF(AU201="MALO","0",
IF(AU201="NO APLICA","NA",
IF(AU201="","")))))))</f>
        <v/>
      </c>
      <c r="BG201" s="66" t="str">
        <f t="shared" ref="BG201:BG239" si="26">IF(AW201="BUENO","100",
IF(AW201="REGULAR","50",
IF(AW201="MALO","0",
IF(AW201="NO APLICA","NA",
IF(AW201="","0")))))</f>
        <v>0</v>
      </c>
      <c r="BH201" s="66" t="b">
        <f t="shared" si="23"/>
        <v>0</v>
      </c>
    </row>
    <row r="202" spans="51:60" x14ac:dyDescent="0.4">
      <c r="AY202" s="227" t="s">
        <v>155</v>
      </c>
      <c r="AZ202" s="227"/>
      <c r="BB202" s="64">
        <f t="shared" si="24"/>
        <v>0</v>
      </c>
      <c r="BC202" s="64"/>
      <c r="BD202" s="64"/>
      <c r="BE202" s="64"/>
      <c r="BF202" s="65" t="str">
        <f t="shared" si="25"/>
        <v/>
      </c>
      <c r="BG202" s="66" t="str">
        <f t="shared" si="26"/>
        <v>0</v>
      </c>
      <c r="BH202" s="66" t="b">
        <f t="shared" si="23"/>
        <v>0</v>
      </c>
    </row>
    <row r="203" spans="51:60" x14ac:dyDescent="0.4">
      <c r="AY203" s="227" t="s">
        <v>155</v>
      </c>
      <c r="AZ203" s="227"/>
      <c r="BB203" s="64">
        <f t="shared" si="24"/>
        <v>0</v>
      </c>
      <c r="BC203" s="64"/>
      <c r="BD203" s="64"/>
      <c r="BE203" s="64"/>
      <c r="BF203" s="65" t="str">
        <f t="shared" si="25"/>
        <v/>
      </c>
      <c r="BG203" s="66" t="str">
        <f t="shared" si="26"/>
        <v>0</v>
      </c>
      <c r="BH203" s="66" t="b">
        <f t="shared" si="23"/>
        <v>0</v>
      </c>
    </row>
    <row r="204" spans="51:60" x14ac:dyDescent="0.4">
      <c r="AY204" s="227" t="s">
        <v>155</v>
      </c>
      <c r="AZ204" s="227"/>
      <c r="BB204" s="64">
        <f t="shared" si="24"/>
        <v>0</v>
      </c>
      <c r="BC204" s="64"/>
      <c r="BD204" s="64"/>
      <c r="BE204" s="64"/>
      <c r="BF204" s="65" t="str">
        <f t="shared" si="25"/>
        <v/>
      </c>
      <c r="BG204" s="66" t="str">
        <f t="shared" si="26"/>
        <v>0</v>
      </c>
      <c r="BH204" s="66" t="b">
        <f t="shared" si="23"/>
        <v>0</v>
      </c>
    </row>
    <row r="205" spans="51:60" x14ac:dyDescent="0.4">
      <c r="AY205" s="227" t="s">
        <v>155</v>
      </c>
      <c r="AZ205" s="227"/>
      <c r="BB205" s="64">
        <f t="shared" si="24"/>
        <v>0</v>
      </c>
      <c r="BC205" s="64"/>
      <c r="BD205" s="64"/>
      <c r="BE205" s="64"/>
      <c r="BF205" s="65" t="str">
        <f t="shared" si="25"/>
        <v/>
      </c>
      <c r="BG205" s="66" t="str">
        <f t="shared" si="26"/>
        <v>0</v>
      </c>
      <c r="BH205" s="66" t="b">
        <f t="shared" si="23"/>
        <v>0</v>
      </c>
    </row>
    <row r="206" spans="51:60" x14ac:dyDescent="0.4">
      <c r="AY206" s="227" t="s">
        <v>155</v>
      </c>
      <c r="AZ206" s="227"/>
      <c r="BB206" s="64">
        <f t="shared" si="24"/>
        <v>0</v>
      </c>
      <c r="BC206" s="64"/>
      <c r="BD206" s="64"/>
      <c r="BE206" s="64"/>
      <c r="BF206" s="65" t="str">
        <f t="shared" si="25"/>
        <v/>
      </c>
      <c r="BG206" s="66" t="str">
        <f t="shared" si="26"/>
        <v>0</v>
      </c>
      <c r="BH206" s="66" t="b">
        <f t="shared" si="23"/>
        <v>0</v>
      </c>
    </row>
    <row r="207" spans="51:60" x14ac:dyDescent="0.4">
      <c r="AY207" s="227" t="s">
        <v>155</v>
      </c>
      <c r="AZ207" s="227"/>
      <c r="BB207" s="64">
        <f t="shared" si="24"/>
        <v>0</v>
      </c>
      <c r="BC207" s="64"/>
      <c r="BD207" s="64"/>
      <c r="BE207" s="64"/>
      <c r="BF207" s="65" t="str">
        <f t="shared" si="25"/>
        <v/>
      </c>
      <c r="BG207" s="66" t="str">
        <f t="shared" si="26"/>
        <v>0</v>
      </c>
      <c r="BH207" s="66" t="b">
        <f t="shared" ref="BH207:BH239" si="27">IF(AY207="BUENO","100",
IF(AY207="MALO","0",
IF(AY207="REGULAR","75",
IF(AY207="","0"))))</f>
        <v>0</v>
      </c>
    </row>
    <row r="208" spans="51:60" x14ac:dyDescent="0.4">
      <c r="AY208" s="227" t="s">
        <v>155</v>
      </c>
      <c r="AZ208" s="227"/>
      <c r="BB208" s="64">
        <f t="shared" si="24"/>
        <v>0</v>
      </c>
      <c r="BC208" s="64"/>
      <c r="BD208" s="64"/>
      <c r="BE208" s="64"/>
      <c r="BF208" s="65" t="str">
        <f t="shared" si="25"/>
        <v/>
      </c>
      <c r="BG208" s="66" t="str">
        <f t="shared" si="26"/>
        <v>0</v>
      </c>
      <c r="BH208" s="66" t="b">
        <f t="shared" si="27"/>
        <v>0</v>
      </c>
    </row>
    <row r="209" spans="51:60" x14ac:dyDescent="0.4">
      <c r="AY209" s="227" t="s">
        <v>155</v>
      </c>
      <c r="AZ209" s="227"/>
      <c r="BB209" s="64">
        <f t="shared" si="24"/>
        <v>0</v>
      </c>
      <c r="BC209" s="64"/>
      <c r="BD209" s="64"/>
      <c r="BE209" s="64"/>
      <c r="BF209" s="65" t="str">
        <f t="shared" si="25"/>
        <v/>
      </c>
      <c r="BG209" s="66" t="str">
        <f t="shared" si="26"/>
        <v>0</v>
      </c>
      <c r="BH209" s="66" t="b">
        <f t="shared" si="27"/>
        <v>0</v>
      </c>
    </row>
    <row r="210" spans="51:60" x14ac:dyDescent="0.4">
      <c r="AY210" s="227" t="s">
        <v>155</v>
      </c>
      <c r="AZ210" s="227"/>
      <c r="BB210" s="64">
        <f t="shared" si="24"/>
        <v>0</v>
      </c>
      <c r="BC210" s="64"/>
      <c r="BD210" s="64"/>
      <c r="BE210" s="64"/>
      <c r="BF210" s="65" t="str">
        <f t="shared" si="25"/>
        <v/>
      </c>
      <c r="BG210" s="66" t="str">
        <f t="shared" si="26"/>
        <v>0</v>
      </c>
      <c r="BH210" s="66" t="b">
        <f t="shared" si="27"/>
        <v>0</v>
      </c>
    </row>
    <row r="211" spans="51:60" x14ac:dyDescent="0.4">
      <c r="AY211" s="227" t="s">
        <v>155</v>
      </c>
      <c r="AZ211" s="227"/>
      <c r="BB211" s="64">
        <f t="shared" si="24"/>
        <v>0</v>
      </c>
      <c r="BC211" s="64"/>
      <c r="BD211" s="64"/>
      <c r="BE211" s="64"/>
      <c r="BF211" s="65" t="str">
        <f t="shared" si="25"/>
        <v/>
      </c>
      <c r="BG211" s="66" t="str">
        <f t="shared" si="26"/>
        <v>0</v>
      </c>
      <c r="BH211" s="66" t="b">
        <f t="shared" si="27"/>
        <v>0</v>
      </c>
    </row>
    <row r="212" spans="51:60" x14ac:dyDescent="0.4">
      <c r="AY212" s="227" t="s">
        <v>155</v>
      </c>
      <c r="AZ212" s="227"/>
      <c r="BB212" s="64">
        <f t="shared" si="24"/>
        <v>0</v>
      </c>
      <c r="BC212" s="64"/>
      <c r="BD212" s="64"/>
      <c r="BE212" s="64"/>
      <c r="BF212" s="65" t="str">
        <f t="shared" si="25"/>
        <v/>
      </c>
      <c r="BG212" s="66" t="str">
        <f t="shared" si="26"/>
        <v>0</v>
      </c>
      <c r="BH212" s="66" t="b">
        <f t="shared" si="27"/>
        <v>0</v>
      </c>
    </row>
    <row r="213" spans="51:60" x14ac:dyDescent="0.4">
      <c r="AY213" s="227" t="s">
        <v>155</v>
      </c>
      <c r="AZ213" s="227"/>
      <c r="BB213" s="64">
        <f t="shared" si="24"/>
        <v>0</v>
      </c>
      <c r="BC213" s="64"/>
      <c r="BD213" s="64"/>
      <c r="BE213" s="64"/>
      <c r="BF213" s="65" t="str">
        <f t="shared" si="25"/>
        <v/>
      </c>
      <c r="BG213" s="66" t="str">
        <f t="shared" si="26"/>
        <v>0</v>
      </c>
      <c r="BH213" s="66" t="b">
        <f t="shared" si="27"/>
        <v>0</v>
      </c>
    </row>
    <row r="214" spans="51:60" x14ac:dyDescent="0.4">
      <c r="AY214" s="227" t="s">
        <v>155</v>
      </c>
      <c r="AZ214" s="227"/>
      <c r="BB214" s="64">
        <f t="shared" si="24"/>
        <v>0</v>
      </c>
      <c r="BC214" s="64"/>
      <c r="BD214" s="64"/>
      <c r="BE214" s="64"/>
      <c r="BF214" s="65" t="str">
        <f t="shared" si="25"/>
        <v/>
      </c>
      <c r="BG214" s="66" t="str">
        <f t="shared" si="26"/>
        <v>0</v>
      </c>
      <c r="BH214" s="66" t="b">
        <f t="shared" si="27"/>
        <v>0</v>
      </c>
    </row>
    <row r="215" spans="51:60" x14ac:dyDescent="0.4">
      <c r="AY215" s="227" t="s">
        <v>155</v>
      </c>
      <c r="AZ215" s="227"/>
      <c r="BB215" s="64">
        <f t="shared" si="24"/>
        <v>0</v>
      </c>
      <c r="BC215" s="64"/>
      <c r="BD215" s="64"/>
      <c r="BE215" s="64"/>
      <c r="BF215" s="65" t="str">
        <f t="shared" si="25"/>
        <v/>
      </c>
      <c r="BG215" s="66" t="str">
        <f t="shared" si="26"/>
        <v>0</v>
      </c>
      <c r="BH215" s="66" t="b">
        <f t="shared" si="27"/>
        <v>0</v>
      </c>
    </row>
    <row r="216" spans="51:60" x14ac:dyDescent="0.4">
      <c r="AY216" s="227" t="s">
        <v>155</v>
      </c>
      <c r="AZ216" s="227"/>
      <c r="BB216" s="64">
        <f t="shared" si="24"/>
        <v>0</v>
      </c>
      <c r="BC216" s="64"/>
      <c r="BD216" s="64"/>
      <c r="BE216" s="64"/>
      <c r="BF216" s="65" t="str">
        <f t="shared" si="25"/>
        <v/>
      </c>
      <c r="BG216" s="66" t="str">
        <f t="shared" si="26"/>
        <v>0</v>
      </c>
      <c r="BH216" s="66" t="b">
        <f t="shared" si="27"/>
        <v>0</v>
      </c>
    </row>
    <row r="217" spans="51:60" x14ac:dyDescent="0.4">
      <c r="AY217" s="227" t="s">
        <v>155</v>
      </c>
      <c r="AZ217" s="227"/>
      <c r="BB217" s="64">
        <f t="shared" si="24"/>
        <v>0</v>
      </c>
      <c r="BC217" s="64"/>
      <c r="BD217" s="64"/>
      <c r="BE217" s="64"/>
      <c r="BF217" s="65" t="str">
        <f t="shared" si="25"/>
        <v/>
      </c>
      <c r="BG217" s="66" t="str">
        <f t="shared" si="26"/>
        <v>0</v>
      </c>
      <c r="BH217" s="66" t="b">
        <f t="shared" si="27"/>
        <v>0</v>
      </c>
    </row>
    <row r="218" spans="51:60" x14ac:dyDescent="0.4">
      <c r="AY218" s="227" t="s">
        <v>155</v>
      </c>
      <c r="AZ218" s="227"/>
      <c r="BB218" s="64">
        <f t="shared" si="24"/>
        <v>0</v>
      </c>
      <c r="BC218" s="64"/>
      <c r="BD218" s="64"/>
      <c r="BE218" s="64"/>
      <c r="BF218" s="65" t="str">
        <f t="shared" si="25"/>
        <v/>
      </c>
      <c r="BG218" s="66" t="str">
        <f t="shared" si="26"/>
        <v>0</v>
      </c>
      <c r="BH218" s="66" t="b">
        <f t="shared" si="27"/>
        <v>0</v>
      </c>
    </row>
    <row r="219" spans="51:60" x14ac:dyDescent="0.4">
      <c r="AY219" s="227" t="s">
        <v>155</v>
      </c>
      <c r="AZ219" s="227"/>
      <c r="BB219" s="64">
        <f t="shared" si="24"/>
        <v>0</v>
      </c>
      <c r="BC219" s="64"/>
      <c r="BD219" s="64"/>
      <c r="BE219" s="64"/>
      <c r="BF219" s="65" t="str">
        <f t="shared" si="25"/>
        <v/>
      </c>
      <c r="BG219" s="66" t="str">
        <f t="shared" si="26"/>
        <v>0</v>
      </c>
      <c r="BH219" s="66" t="b">
        <f t="shared" si="27"/>
        <v>0</v>
      </c>
    </row>
    <row r="220" spans="51:60" x14ac:dyDescent="0.4">
      <c r="AY220" s="227" t="s">
        <v>155</v>
      </c>
      <c r="AZ220" s="227"/>
      <c r="BB220" s="64">
        <f t="shared" si="24"/>
        <v>0</v>
      </c>
      <c r="BC220" s="64"/>
      <c r="BD220" s="64"/>
      <c r="BE220" s="64"/>
      <c r="BF220" s="65" t="str">
        <f t="shared" si="25"/>
        <v/>
      </c>
      <c r="BG220" s="66" t="str">
        <f t="shared" si="26"/>
        <v>0</v>
      </c>
      <c r="BH220" s="66" t="b">
        <f t="shared" si="27"/>
        <v>0</v>
      </c>
    </row>
    <row r="221" spans="51:60" x14ac:dyDescent="0.4">
      <c r="AY221" s="227" t="s">
        <v>155</v>
      </c>
      <c r="AZ221" s="227"/>
      <c r="BB221" s="64">
        <f t="shared" si="24"/>
        <v>0</v>
      </c>
      <c r="BC221" s="64"/>
      <c r="BD221" s="64"/>
      <c r="BE221" s="64"/>
      <c r="BF221" s="65" t="str">
        <f t="shared" si="25"/>
        <v/>
      </c>
      <c r="BG221" s="66" t="str">
        <f t="shared" si="26"/>
        <v>0</v>
      </c>
      <c r="BH221" s="66" t="b">
        <f t="shared" si="27"/>
        <v>0</v>
      </c>
    </row>
    <row r="222" spans="51:60" x14ac:dyDescent="0.4">
      <c r="AY222" s="227" t="s">
        <v>155</v>
      </c>
      <c r="AZ222" s="227"/>
      <c r="BB222" s="64">
        <f t="shared" si="24"/>
        <v>0</v>
      </c>
      <c r="BC222" s="64"/>
      <c r="BD222" s="64"/>
      <c r="BE222" s="64"/>
      <c r="BF222" s="65" t="str">
        <f t="shared" si="25"/>
        <v/>
      </c>
      <c r="BG222" s="66" t="str">
        <f t="shared" si="26"/>
        <v>0</v>
      </c>
      <c r="BH222" s="66" t="b">
        <f t="shared" si="27"/>
        <v>0</v>
      </c>
    </row>
    <row r="223" spans="51:60" x14ac:dyDescent="0.4">
      <c r="AY223" s="227" t="s">
        <v>155</v>
      </c>
      <c r="AZ223" s="227"/>
      <c r="BB223" s="64">
        <f t="shared" si="24"/>
        <v>0</v>
      </c>
      <c r="BC223" s="64"/>
      <c r="BD223" s="64"/>
      <c r="BE223" s="64"/>
      <c r="BF223" s="65" t="str">
        <f t="shared" si="25"/>
        <v/>
      </c>
      <c r="BG223" s="66" t="str">
        <f t="shared" si="26"/>
        <v>0</v>
      </c>
      <c r="BH223" s="66" t="b">
        <f t="shared" si="27"/>
        <v>0</v>
      </c>
    </row>
    <row r="224" spans="51:60" x14ac:dyDescent="0.4">
      <c r="AY224" s="227" t="s">
        <v>155</v>
      </c>
      <c r="AZ224" s="227"/>
      <c r="BB224" s="64">
        <f t="shared" si="24"/>
        <v>0</v>
      </c>
      <c r="BC224" s="64"/>
      <c r="BD224" s="64"/>
      <c r="BE224" s="64"/>
      <c r="BF224" s="65" t="str">
        <f t="shared" si="25"/>
        <v/>
      </c>
      <c r="BG224" s="66" t="str">
        <f t="shared" si="26"/>
        <v>0</v>
      </c>
      <c r="BH224" s="66" t="b">
        <f t="shared" si="27"/>
        <v>0</v>
      </c>
    </row>
    <row r="225" spans="51:60" x14ac:dyDescent="0.4">
      <c r="AY225" s="227" t="s">
        <v>155</v>
      </c>
      <c r="AZ225" s="227"/>
      <c r="BB225" s="64">
        <f t="shared" si="24"/>
        <v>0</v>
      </c>
      <c r="BC225" s="64"/>
      <c r="BD225" s="64"/>
      <c r="BE225" s="64"/>
      <c r="BF225" s="65" t="str">
        <f t="shared" si="25"/>
        <v/>
      </c>
      <c r="BG225" s="66" t="str">
        <f t="shared" si="26"/>
        <v>0</v>
      </c>
      <c r="BH225" s="66" t="b">
        <f t="shared" si="27"/>
        <v>0</v>
      </c>
    </row>
    <row r="226" spans="51:60" x14ac:dyDescent="0.4">
      <c r="AY226" s="227" t="s">
        <v>155</v>
      </c>
      <c r="AZ226" s="227"/>
      <c r="BB226" s="64">
        <f t="shared" si="24"/>
        <v>0</v>
      </c>
      <c r="BC226" s="64"/>
      <c r="BD226" s="64"/>
      <c r="BE226" s="64"/>
      <c r="BF226" s="65" t="str">
        <f t="shared" si="25"/>
        <v/>
      </c>
      <c r="BG226" s="66" t="str">
        <f t="shared" si="26"/>
        <v>0</v>
      </c>
      <c r="BH226" s="66" t="b">
        <f t="shared" si="27"/>
        <v>0</v>
      </c>
    </row>
    <row r="227" spans="51:60" x14ac:dyDescent="0.4">
      <c r="AY227" s="227" t="s">
        <v>155</v>
      </c>
      <c r="AZ227" s="227"/>
      <c r="BB227" s="64">
        <f t="shared" si="24"/>
        <v>0</v>
      </c>
      <c r="BC227" s="64"/>
      <c r="BD227" s="64"/>
      <c r="BE227" s="64"/>
      <c r="BF227" s="65" t="str">
        <f t="shared" si="25"/>
        <v/>
      </c>
      <c r="BG227" s="66" t="str">
        <f t="shared" si="26"/>
        <v>0</v>
      </c>
      <c r="BH227" s="66" t="b">
        <f t="shared" si="27"/>
        <v>0</v>
      </c>
    </row>
    <row r="228" spans="51:60" x14ac:dyDescent="0.4">
      <c r="AY228" s="227" t="s">
        <v>155</v>
      </c>
      <c r="AZ228" s="227"/>
      <c r="BB228" s="64">
        <f t="shared" si="24"/>
        <v>0</v>
      </c>
      <c r="BC228" s="64"/>
      <c r="BD228" s="64"/>
      <c r="BE228" s="64"/>
      <c r="BF228" s="65" t="str">
        <f t="shared" si="25"/>
        <v/>
      </c>
      <c r="BG228" s="66" t="str">
        <f t="shared" si="26"/>
        <v>0</v>
      </c>
      <c r="BH228" s="66" t="b">
        <f t="shared" si="27"/>
        <v>0</v>
      </c>
    </row>
    <row r="229" spans="51:60" x14ac:dyDescent="0.4">
      <c r="AY229" s="227" t="s">
        <v>155</v>
      </c>
      <c r="AZ229" s="227"/>
      <c r="BB229" s="64">
        <f t="shared" si="24"/>
        <v>0</v>
      </c>
      <c r="BC229" s="64"/>
      <c r="BD229" s="64"/>
      <c r="BE229" s="64"/>
      <c r="BF229" s="65" t="str">
        <f t="shared" si="25"/>
        <v/>
      </c>
      <c r="BG229" s="66" t="str">
        <f t="shared" si="26"/>
        <v>0</v>
      </c>
      <c r="BH229" s="66" t="b">
        <f t="shared" si="27"/>
        <v>0</v>
      </c>
    </row>
    <row r="230" spans="51:60" x14ac:dyDescent="0.4">
      <c r="AY230" s="227" t="s">
        <v>155</v>
      </c>
      <c r="AZ230" s="227"/>
      <c r="BB230" s="64">
        <f t="shared" si="24"/>
        <v>0</v>
      </c>
      <c r="BC230" s="64"/>
      <c r="BD230" s="64"/>
      <c r="BE230" s="64"/>
      <c r="BF230" s="65" t="str">
        <f t="shared" si="25"/>
        <v/>
      </c>
      <c r="BG230" s="66" t="str">
        <f t="shared" si="26"/>
        <v>0</v>
      </c>
      <c r="BH230" s="66" t="b">
        <f t="shared" si="27"/>
        <v>0</v>
      </c>
    </row>
    <row r="231" spans="51:60" x14ac:dyDescent="0.4">
      <c r="AY231" s="227" t="s">
        <v>155</v>
      </c>
      <c r="AZ231" s="227"/>
      <c r="BB231" s="64">
        <f t="shared" si="24"/>
        <v>0</v>
      </c>
      <c r="BC231" s="64"/>
      <c r="BD231" s="64"/>
      <c r="BE231" s="64"/>
      <c r="BF231" s="65" t="str">
        <f t="shared" si="25"/>
        <v/>
      </c>
      <c r="BG231" s="66" t="str">
        <f t="shared" si="26"/>
        <v>0</v>
      </c>
      <c r="BH231" s="66" t="b">
        <f t="shared" si="27"/>
        <v>0</v>
      </c>
    </row>
    <row r="232" spans="51:60" x14ac:dyDescent="0.4">
      <c r="AY232" s="227" t="s">
        <v>155</v>
      </c>
      <c r="AZ232" s="227"/>
      <c r="BB232" s="64">
        <f t="shared" si="24"/>
        <v>0</v>
      </c>
      <c r="BC232" s="64"/>
      <c r="BD232" s="64"/>
      <c r="BE232" s="64"/>
      <c r="BF232" s="65" t="str">
        <f t="shared" si="25"/>
        <v/>
      </c>
      <c r="BG232" s="66" t="str">
        <f t="shared" si="26"/>
        <v>0</v>
      </c>
      <c r="BH232" s="66" t="b">
        <f t="shared" si="27"/>
        <v>0</v>
      </c>
    </row>
    <row r="233" spans="51:60" x14ac:dyDescent="0.4">
      <c r="AY233" s="227" t="s">
        <v>155</v>
      </c>
      <c r="AZ233" s="227"/>
      <c r="BB233" s="64">
        <f t="shared" si="24"/>
        <v>0</v>
      </c>
      <c r="BC233" s="64"/>
      <c r="BD233" s="64"/>
      <c r="BE233" s="64"/>
      <c r="BF233" s="65" t="str">
        <f t="shared" si="25"/>
        <v/>
      </c>
      <c r="BG233" s="66" t="str">
        <f t="shared" si="26"/>
        <v>0</v>
      </c>
      <c r="BH233" s="66" t="b">
        <f t="shared" si="27"/>
        <v>0</v>
      </c>
    </row>
    <row r="234" spans="51:60" x14ac:dyDescent="0.4">
      <c r="AY234" s="227" t="s">
        <v>155</v>
      </c>
      <c r="AZ234" s="227"/>
      <c r="BB234" s="64">
        <f t="shared" si="24"/>
        <v>0</v>
      </c>
      <c r="BC234" s="64"/>
      <c r="BD234" s="64"/>
      <c r="BE234" s="64"/>
      <c r="BF234" s="65" t="str">
        <f t="shared" si="25"/>
        <v/>
      </c>
      <c r="BG234" s="66" t="str">
        <f t="shared" si="26"/>
        <v>0</v>
      </c>
      <c r="BH234" s="66" t="b">
        <f t="shared" si="27"/>
        <v>0</v>
      </c>
    </row>
    <row r="235" spans="51:60" x14ac:dyDescent="0.4">
      <c r="AY235" s="227" t="s">
        <v>155</v>
      </c>
      <c r="AZ235" s="227"/>
      <c r="BB235" s="64">
        <f t="shared" si="24"/>
        <v>0</v>
      </c>
      <c r="BC235" s="64"/>
      <c r="BD235" s="64"/>
      <c r="BE235" s="64"/>
      <c r="BF235" s="65" t="str">
        <f t="shared" si="25"/>
        <v/>
      </c>
      <c r="BG235" s="66" t="str">
        <f t="shared" si="26"/>
        <v>0</v>
      </c>
      <c r="BH235" s="66" t="b">
        <f t="shared" si="27"/>
        <v>0</v>
      </c>
    </row>
    <row r="236" spans="51:60" x14ac:dyDescent="0.4">
      <c r="AY236" s="227" t="s">
        <v>155</v>
      </c>
      <c r="AZ236" s="227"/>
      <c r="BB236" s="64">
        <f t="shared" si="24"/>
        <v>0</v>
      </c>
      <c r="BC236" s="64"/>
      <c r="BD236" s="64"/>
      <c r="BE236" s="64"/>
      <c r="BF236" s="65" t="str">
        <f t="shared" si="25"/>
        <v/>
      </c>
      <c r="BG236" s="66" t="str">
        <f t="shared" si="26"/>
        <v>0</v>
      </c>
      <c r="BH236" s="66" t="b">
        <f t="shared" si="27"/>
        <v>0</v>
      </c>
    </row>
    <row r="237" spans="51:60" x14ac:dyDescent="0.4">
      <c r="AY237" s="227" t="s">
        <v>155</v>
      </c>
      <c r="AZ237" s="227"/>
      <c r="BB237" s="64">
        <f t="shared" si="24"/>
        <v>0</v>
      </c>
      <c r="BC237" s="64"/>
      <c r="BD237" s="64"/>
      <c r="BE237" s="64"/>
      <c r="BF237" s="65" t="str">
        <f t="shared" si="25"/>
        <v/>
      </c>
      <c r="BG237" s="66" t="str">
        <f t="shared" si="26"/>
        <v>0</v>
      </c>
      <c r="BH237" s="66" t="b">
        <f t="shared" si="27"/>
        <v>0</v>
      </c>
    </row>
    <row r="238" spans="51:60" x14ac:dyDescent="0.4">
      <c r="AY238" s="227" t="s">
        <v>155</v>
      </c>
      <c r="AZ238" s="227"/>
      <c r="BB238" s="64">
        <f t="shared" si="24"/>
        <v>0</v>
      </c>
      <c r="BC238" s="64"/>
      <c r="BD238" s="64"/>
      <c r="BE238" s="64"/>
      <c r="BF238" s="65" t="str">
        <f t="shared" si="25"/>
        <v/>
      </c>
      <c r="BG238" s="66" t="str">
        <f t="shared" si="26"/>
        <v>0</v>
      </c>
      <c r="BH238" s="66" t="b">
        <f t="shared" si="27"/>
        <v>0</v>
      </c>
    </row>
    <row r="239" spans="51:60" x14ac:dyDescent="0.4">
      <c r="AY239" s="227" t="s">
        <v>155</v>
      </c>
      <c r="AZ239" s="227"/>
      <c r="BB239" s="64">
        <f t="shared" si="24"/>
        <v>0</v>
      </c>
      <c r="BC239" s="64"/>
      <c r="BD239" s="64"/>
      <c r="BE239" s="64"/>
      <c r="BF239" s="65" t="str">
        <f t="shared" si="25"/>
        <v/>
      </c>
      <c r="BG239" s="66" t="str">
        <f t="shared" si="26"/>
        <v>0</v>
      </c>
      <c r="BH239" s="66" t="b">
        <f t="shared" si="27"/>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N9:N14"/>
    <mergeCell ref="A9:A14"/>
    <mergeCell ref="B9:B14"/>
    <mergeCell ref="C9:C14"/>
    <mergeCell ref="D9:D14"/>
    <mergeCell ref="E9:E14"/>
    <mergeCell ref="F9:F14"/>
    <mergeCell ref="G9:G14"/>
    <mergeCell ref="I9:I14"/>
    <mergeCell ref="J9:J14"/>
    <mergeCell ref="K9:K14"/>
    <mergeCell ref="L9:L14"/>
    <mergeCell ref="M9:M14"/>
    <mergeCell ref="AB9:AB14"/>
    <mergeCell ref="AC9:AC14"/>
    <mergeCell ref="O9:O14"/>
    <mergeCell ref="Y9:Y14"/>
    <mergeCell ref="Z9:Z14"/>
    <mergeCell ref="AA9:AA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230" priority="37" operator="equal">
      <formula>"Muy Baja"</formula>
    </cfRule>
    <cfRule type="cellIs" dxfId="1229" priority="36" operator="equal">
      <formula>"Baja"</formula>
    </cfRule>
    <cfRule type="cellIs" dxfId="1228" priority="35" operator="equal">
      <formula>"Media"</formula>
    </cfRule>
    <cfRule type="cellIs" dxfId="1227" priority="34" operator="equal">
      <formula>"Alta"</formula>
    </cfRule>
    <cfRule type="cellIs" dxfId="1226" priority="33" operator="equal">
      <formula>"Muy Alta"</formula>
    </cfRule>
  </conditionalFormatting>
  <conditionalFormatting sqref="M9">
    <cfRule type="cellIs" dxfId="1225" priority="32" operator="equal">
      <formula>"Leve"</formula>
    </cfRule>
    <cfRule type="cellIs" dxfId="1224" priority="31" operator="equal">
      <formula>"Menor"</formula>
    </cfRule>
    <cfRule type="cellIs" dxfId="1223" priority="30" operator="equal">
      <formula>"Moderado"</formula>
    </cfRule>
    <cfRule type="cellIs" dxfId="1222" priority="29" operator="equal">
      <formula>"Mayor"</formula>
    </cfRule>
    <cfRule type="cellIs" dxfId="1221" priority="28" operator="equal">
      <formula>"Catastrófico"</formula>
    </cfRule>
  </conditionalFormatting>
  <conditionalFormatting sqref="O9">
    <cfRule type="cellIs" dxfId="1220" priority="27" operator="equal">
      <formula>"Bajo"</formula>
    </cfRule>
    <cfRule type="cellIs" dxfId="1219" priority="26" operator="equal">
      <formula>"Moderado"</formula>
    </cfRule>
    <cfRule type="cellIs" dxfId="1218" priority="25" operator="equal">
      <formula>"Alto"</formula>
    </cfRule>
    <cfRule type="cellIs" dxfId="1217" priority="24" operator="equal">
      <formula>"Extremo"</formula>
    </cfRule>
  </conditionalFormatting>
  <conditionalFormatting sqref="Y9">
    <cfRule type="cellIs" dxfId="1216" priority="20" operator="equal">
      <formula>"Alta"</formula>
    </cfRule>
    <cfRule type="cellIs" dxfId="1215" priority="21" operator="equal">
      <formula>"Media"</formula>
    </cfRule>
    <cfRule type="cellIs" dxfId="1214" priority="22" operator="equal">
      <formula>"Baja"</formula>
    </cfRule>
    <cfRule type="cellIs" dxfId="1213" priority="23" operator="equal">
      <formula>"Muy Baja"</formula>
    </cfRule>
    <cfRule type="cellIs" dxfId="1212" priority="19" operator="equal">
      <formula>"Muy Alta"</formula>
    </cfRule>
  </conditionalFormatting>
  <conditionalFormatting sqref="AA9">
    <cfRule type="cellIs" dxfId="1211" priority="18" operator="equal">
      <formula>"Leve"</formula>
    </cfRule>
    <cfRule type="cellIs" dxfId="1210" priority="17" operator="equal">
      <formula>"Menor"</formula>
    </cfRule>
    <cfRule type="cellIs" dxfId="1209" priority="16" operator="equal">
      <formula>"Moderado"</formula>
    </cfRule>
    <cfRule type="cellIs" dxfId="1208" priority="15" operator="equal">
      <formula>"Mayor"</formula>
    </cfRule>
    <cfRule type="cellIs" dxfId="1207" priority="14" operator="equal">
      <formula>"Catastrófico"</formula>
    </cfRule>
  </conditionalFormatting>
  <conditionalFormatting sqref="AC9">
    <cfRule type="cellIs" dxfId="1206" priority="13" operator="equal">
      <formula>"Bajo"</formula>
    </cfRule>
    <cfRule type="cellIs" dxfId="1205" priority="12" operator="equal">
      <formula>"Moderado"</formula>
    </cfRule>
    <cfRule type="cellIs" dxfId="1204" priority="11" operator="equal">
      <formula>"Alto"</formula>
    </cfRule>
    <cfRule type="cellIs" dxfId="1203" priority="10" operator="equal">
      <formula>"Extremo"</formula>
    </cfRule>
  </conditionalFormatting>
  <conditionalFormatting sqref="AN9:AN14">
    <cfRule type="containsText" dxfId="1202" priority="2" operator="containsText" text="REGULAR">
      <formula>NOT(ISERROR(SEARCH("REGULAR",AN9)))</formula>
    </cfRule>
    <cfRule type="containsText" dxfId="1201" priority="3" operator="containsText" text="BUENO">
      <formula>NOT(ISERROR(SEARCH("BUENO",AN9)))</formula>
    </cfRule>
    <cfRule type="containsText" dxfId="1200" priority="1" operator="containsText" text="MALO">
      <formula>NOT(ISERROR(SEARCH("MALO",AN9)))</formula>
    </cfRule>
  </conditionalFormatting>
  <conditionalFormatting sqref="AT9:AT14 AV9:AV14 AX9:AX14">
    <cfRule type="cellIs" dxfId="1199" priority="9" operator="equal">
      <formula>0</formula>
    </cfRule>
    <cfRule type="cellIs" dxfId="1198" priority="8" operator="equal">
      <formula>50</formula>
    </cfRule>
    <cfRule type="cellIs" dxfId="1197" priority="7" operator="equal">
      <formula>100</formula>
    </cfRule>
  </conditionalFormatting>
  <conditionalFormatting sqref="AU9:AU14 AW9:AW14 BJ9:BJ14 AY9:AZ256 BJ17:BJ23 AT23">
    <cfRule type="containsText" dxfId="1196" priority="4" operator="containsText" text="REGULAR">
      <formula>NOT(ISERROR(SEARCH("REGULAR",AT9)))</formula>
    </cfRule>
    <cfRule type="containsText" dxfId="1195" priority="5" operator="containsText" text="BUENO">
      <formula>NOT(ISERROR(SEARCH("BUENO",AT9)))</formula>
    </cfRule>
    <cfRule type="containsText" dxfId="1194" priority="6" operator="containsText" text="MALO">
      <formula>NOT(ISERROR(SEARCH("MALO",AT9)))</formula>
    </cfRule>
  </conditionalFormatting>
  <dataValidations count="9">
    <dataValidation type="list" operator="lessThanOrEqual" allowBlank="1" showInputMessage="1" showErrorMessage="1" sqref="AN9" xr:uid="{50601016-9AF6-4131-A319-94BA024680EE}">
      <formula1>"BUENO,REGULAR,MALO,NO APLICA"</formula1>
    </dataValidation>
    <dataValidation type="list" allowBlank="1" showInputMessage="1" showErrorMessage="1" error="Por favor una Opcion Valida" sqref="AM9:AM14" xr:uid="{047CD87B-DB29-4896-8362-20D82B4CEC9C}">
      <formula1>"SI,NO,NO APLICA"</formula1>
    </dataValidation>
    <dataValidation type="list" allowBlank="1" showInputMessage="1" showErrorMessage="1" sqref="AR9:AR14 AP9:AP14" xr:uid="{F5C51DA2-AAA0-4CE6-8256-523A5E9EBCF2}">
      <formula1>"SI,NO,NO APLICA"</formula1>
    </dataValidation>
    <dataValidation operator="notEqual" allowBlank="1" showInputMessage="1" showErrorMessage="1" sqref="AU9:AU14 AW9:AW14" xr:uid="{E37AC92E-E90B-4E05-B324-FEBCCFD899C7}"/>
    <dataValidation type="list" errorStyle="information" operator="notEqual" allowBlank="1" showInputMessage="1" showErrorMessage="1" errorTitle="OPORTUNIDAD" error="No es opcion valida" sqref="AX9:AX14" xr:uid="{5F78D351-CE0D-4C14-A770-708005F9E66D}">
      <formula1>"BUENO,REGULAR,MALO,NO APLICA"</formula1>
    </dataValidation>
    <dataValidation type="list" allowBlank="1" showInputMessage="1" showErrorMessage="1" error="Por favor una Opcion Valida" sqref="AL9:AL14" xr:uid="{FF58B214-3900-464C-BBD5-55BB606E05A1}">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195D5DBF-9914-4500-8CB3-EC432C18D5AB}">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9B0D3FCF-86C1-4C46-816C-ED9CB8BF7540}">
      <formula1>$Q$1:$Q$6</formula1>
    </dataValidation>
    <dataValidation type="list" operator="notEqual" allowBlank="1" showInputMessage="1" showErrorMessage="1" sqref="AV9:AV11" xr:uid="{D5FEE8AC-E96C-4355-BB63-A772F0508779}">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043-AEE6-405D-ACC4-767D6F288C5C}">
  <dimension ref="A1:BO3294"/>
  <sheetViews>
    <sheetView topLeftCell="AO5" zoomScale="60" zoomScaleNormal="60" workbookViewId="0">
      <selection activeCell="AT12" sqref="AT12"/>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85.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07.75" customHeight="1" thickBot="1" x14ac:dyDescent="0.25">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thickBot="1" x14ac:dyDescent="0.35">
      <c r="A9" s="75" t="s">
        <v>104</v>
      </c>
      <c r="B9" s="75" t="s">
        <v>171</v>
      </c>
      <c r="C9" s="75" t="s">
        <v>172</v>
      </c>
      <c r="D9" s="75" t="s">
        <v>107</v>
      </c>
      <c r="E9" s="75" t="s">
        <v>173</v>
      </c>
      <c r="F9" s="75" t="s">
        <v>109</v>
      </c>
      <c r="G9" s="75" t="s">
        <v>174</v>
      </c>
      <c r="H9" s="12" t="s">
        <v>111</v>
      </c>
      <c r="I9" s="85" t="s">
        <v>175</v>
      </c>
      <c r="J9" s="88" t="s">
        <v>113</v>
      </c>
      <c r="K9" s="76" t="s">
        <v>210</v>
      </c>
      <c r="L9" s="74">
        <v>0.8</v>
      </c>
      <c r="M9" s="76" t="s">
        <v>115</v>
      </c>
      <c r="N9" s="81">
        <v>0.8</v>
      </c>
      <c r="O9" s="80" t="s">
        <v>116</v>
      </c>
      <c r="P9" s="12">
        <v>1</v>
      </c>
      <c r="Q9" s="12" t="s">
        <v>176</v>
      </c>
      <c r="R9" s="12" t="s">
        <v>47</v>
      </c>
      <c r="S9" s="168" t="s">
        <v>118</v>
      </c>
      <c r="T9" s="168" t="s">
        <v>119</v>
      </c>
      <c r="U9" s="168" t="s">
        <v>120</v>
      </c>
      <c r="V9" s="168" t="s">
        <v>177</v>
      </c>
      <c r="W9" s="168" t="s">
        <v>122</v>
      </c>
      <c r="X9" s="14" t="s">
        <v>178</v>
      </c>
      <c r="Y9" s="76" t="s">
        <v>124</v>
      </c>
      <c r="Z9" s="74">
        <v>0.17279999999999998</v>
      </c>
      <c r="AA9" s="76" t="s">
        <v>125</v>
      </c>
      <c r="AB9" s="74">
        <v>0.60000000000000009</v>
      </c>
      <c r="AC9" s="80" t="s">
        <v>125</v>
      </c>
      <c r="AD9" s="68" t="s">
        <v>179</v>
      </c>
      <c r="AE9" s="15" t="s">
        <v>244</v>
      </c>
      <c r="AF9" s="15" t="s">
        <v>245</v>
      </c>
      <c r="AG9" s="12" t="s">
        <v>246</v>
      </c>
      <c r="AH9" s="12" t="s">
        <v>198</v>
      </c>
      <c r="AI9" s="12" t="s">
        <v>128</v>
      </c>
      <c r="AJ9" s="68" t="s">
        <v>129</v>
      </c>
      <c r="AK9" s="68" t="s">
        <v>181</v>
      </c>
      <c r="AL9" s="239" t="s">
        <v>131</v>
      </c>
      <c r="AM9" s="177" t="s">
        <v>132</v>
      </c>
      <c r="AN9" s="177" t="s">
        <v>133</v>
      </c>
      <c r="AO9" s="278" t="s">
        <v>247</v>
      </c>
      <c r="AP9" s="179" t="s">
        <v>135</v>
      </c>
      <c r="AQ9" s="279" t="s">
        <v>183</v>
      </c>
      <c r="AR9" s="179" t="s">
        <v>132</v>
      </c>
      <c r="AS9" s="280" t="s">
        <v>203</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thickBot="1" x14ac:dyDescent="0.35">
      <c r="A10" s="75"/>
      <c r="B10" s="75"/>
      <c r="C10" s="75"/>
      <c r="D10" s="75"/>
      <c r="E10" s="75"/>
      <c r="F10" s="75"/>
      <c r="G10" s="75"/>
      <c r="H10" s="12" t="s">
        <v>185</v>
      </c>
      <c r="I10" s="86"/>
      <c r="J10" s="88"/>
      <c r="K10" s="76"/>
      <c r="L10" s="75"/>
      <c r="M10" s="76"/>
      <c r="N10" s="81"/>
      <c r="O10" s="80"/>
      <c r="P10" s="12">
        <v>2</v>
      </c>
      <c r="Q10" s="12" t="s">
        <v>186</v>
      </c>
      <c r="R10" s="12" t="s">
        <v>47</v>
      </c>
      <c r="S10" s="168" t="s">
        <v>118</v>
      </c>
      <c r="T10" s="168" t="s">
        <v>119</v>
      </c>
      <c r="U10" s="168" t="s">
        <v>120</v>
      </c>
      <c r="V10" s="168" t="s">
        <v>177</v>
      </c>
      <c r="W10" s="168" t="s">
        <v>122</v>
      </c>
      <c r="X10" s="14" t="s">
        <v>248</v>
      </c>
      <c r="Y10" s="76"/>
      <c r="Z10" s="75"/>
      <c r="AA10" s="76"/>
      <c r="AB10" s="75"/>
      <c r="AC10" s="80"/>
      <c r="AD10" s="69"/>
      <c r="AE10" s="15"/>
      <c r="AF10" s="15"/>
      <c r="AG10" s="12"/>
      <c r="AH10" s="12"/>
      <c r="AI10" s="12"/>
      <c r="AJ10" s="69"/>
      <c r="AK10" s="69"/>
      <c r="AL10" s="239"/>
      <c r="AM10" s="177"/>
      <c r="AN10" s="177"/>
      <c r="AO10" s="278"/>
      <c r="AP10" s="179" t="s">
        <v>135</v>
      </c>
      <c r="AQ10" s="279" t="s">
        <v>183</v>
      </c>
      <c r="AR10" s="179" t="s">
        <v>132</v>
      </c>
      <c r="AS10" s="280" t="s">
        <v>204</v>
      </c>
      <c r="AT10" s="45" t="s">
        <v>166</v>
      </c>
      <c r="AU10" s="45" t="str">
        <f t="shared" ref="AU10:AU11" si="12">IF(AT10="Sí, Reporta evidencia y ES coherente","BUENO",IF(AT10="Sí y No reporta evidencia","REGULAR",IF(AT10="No y Sí reporta evidencia","REGULAR",
IF(AT10="Sí, Reporta evidencia y  NO es coherente","REGULAR",
IF(AT10="No y No reporta evidencia","MALO",
IF(AT10="N/A","No Aplica",IF(AT10="","")))))))</f>
        <v>BUENO</v>
      </c>
      <c r="AV10" s="45" t="s">
        <v>133</v>
      </c>
      <c r="AW10" s="45" t="str">
        <f t="shared" ref="AW10:AW11" si="13">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thickBot="1" x14ac:dyDescent="0.35">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190</v>
      </c>
      <c r="Y11" s="76"/>
      <c r="Z11" s="75"/>
      <c r="AA11" s="76"/>
      <c r="AB11" s="75"/>
      <c r="AC11" s="80"/>
      <c r="AD11" s="69"/>
      <c r="AE11" s="15"/>
      <c r="AF11" s="15"/>
      <c r="AG11" s="12"/>
      <c r="AH11" s="12"/>
      <c r="AI11" s="12"/>
      <c r="AJ11" s="70"/>
      <c r="AK11" s="70"/>
      <c r="AL11" s="239"/>
      <c r="AM11" s="177"/>
      <c r="AN11" s="177"/>
      <c r="AO11" s="278"/>
      <c r="AP11" s="179" t="s">
        <v>135</v>
      </c>
      <c r="AQ11" s="279" t="s">
        <v>183</v>
      </c>
      <c r="AR11" s="179" t="s">
        <v>132</v>
      </c>
      <c r="AS11" s="280" t="s">
        <v>232</v>
      </c>
      <c r="AT11" s="45" t="s">
        <v>166</v>
      </c>
      <c r="AU11" s="45" t="str">
        <f t="shared" si="12"/>
        <v>BUENO</v>
      </c>
      <c r="AV11" s="45" t="s">
        <v>133</v>
      </c>
      <c r="AW11" s="45" t="str">
        <f t="shared" si="13"/>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76"/>
      <c r="Z12" s="75"/>
      <c r="AA12" s="76"/>
      <c r="AB12" s="75"/>
      <c r="AC12" s="80"/>
      <c r="AD12" s="69"/>
      <c r="AE12" s="15"/>
      <c r="AF12" s="15"/>
      <c r="AG12" s="12"/>
      <c r="AH12" s="12"/>
      <c r="AI12" s="12"/>
      <c r="AJ12" s="68" t="s">
        <v>193</v>
      </c>
      <c r="AK12" s="68" t="s">
        <v>194</v>
      </c>
      <c r="AL12" s="239"/>
      <c r="AM12" s="177"/>
      <c r="AN12" s="177"/>
      <c r="AO12" s="278"/>
      <c r="AP12" s="179" t="s">
        <v>135</v>
      </c>
      <c r="AQ12" s="279" t="s">
        <v>183</v>
      </c>
      <c r="AR12" s="179" t="s">
        <v>132</v>
      </c>
      <c r="AS12" s="280" t="s">
        <v>233</v>
      </c>
      <c r="AT12" s="45"/>
      <c r="AU12" s="45" t="str">
        <f t="shared" si="0"/>
        <v/>
      </c>
      <c r="AV12" s="45"/>
      <c r="AW12" s="45" t="str">
        <f t="shared" ref="AW12:AW14" si="14">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c r="I13" s="86"/>
      <c r="J13" s="88"/>
      <c r="K13" s="76"/>
      <c r="L13" s="75"/>
      <c r="M13" s="76"/>
      <c r="N13" s="81"/>
      <c r="O13" s="80"/>
      <c r="P13" s="12">
        <v>5</v>
      </c>
      <c r="Q13" s="12"/>
      <c r="R13" s="12" t="s">
        <v>137</v>
      </c>
      <c r="S13" s="168"/>
      <c r="T13" s="168"/>
      <c r="U13" s="168"/>
      <c r="V13" s="168"/>
      <c r="W13" s="168"/>
      <c r="X13" s="14"/>
      <c r="Y13" s="76"/>
      <c r="Z13" s="75"/>
      <c r="AA13" s="76"/>
      <c r="AB13" s="75"/>
      <c r="AC13" s="80"/>
      <c r="AD13" s="69"/>
      <c r="AE13" s="15"/>
      <c r="AF13" s="15"/>
      <c r="AG13" s="12"/>
      <c r="AH13" s="12"/>
      <c r="AI13" s="12"/>
      <c r="AJ13" s="69"/>
      <c r="AK13" s="69"/>
      <c r="AL13" s="239"/>
      <c r="AM13" s="177"/>
      <c r="AN13" s="177"/>
      <c r="AO13" s="278"/>
      <c r="AP13" s="179" t="s">
        <v>132</v>
      </c>
      <c r="AQ13" s="180"/>
      <c r="AR13" s="179"/>
      <c r="AS13" s="184"/>
      <c r="AT13" s="45"/>
      <c r="AU13" s="45" t="str">
        <f t="shared" si="0"/>
        <v/>
      </c>
      <c r="AV13" s="45"/>
      <c r="AW13" s="45" t="str">
        <f t="shared" si="14"/>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c r="I14" s="87"/>
      <c r="J14" s="88"/>
      <c r="K14" s="76"/>
      <c r="L14" s="75"/>
      <c r="M14" s="76"/>
      <c r="N14" s="81"/>
      <c r="O14" s="80"/>
      <c r="P14" s="12">
        <v>6</v>
      </c>
      <c r="Q14" s="12"/>
      <c r="R14" s="12" t="s">
        <v>137</v>
      </c>
      <c r="S14" s="168"/>
      <c r="T14" s="168"/>
      <c r="U14" s="168"/>
      <c r="V14" s="168"/>
      <c r="W14" s="168"/>
      <c r="X14" s="14"/>
      <c r="Y14" s="76"/>
      <c r="Z14" s="75"/>
      <c r="AA14" s="76"/>
      <c r="AB14" s="75"/>
      <c r="AC14" s="80"/>
      <c r="AD14" s="70"/>
      <c r="AE14" s="15"/>
      <c r="AF14" s="15"/>
      <c r="AG14" s="12"/>
      <c r="AH14" s="12"/>
      <c r="AI14" s="12"/>
      <c r="AJ14" s="70"/>
      <c r="AK14" s="70"/>
      <c r="AL14" s="244"/>
      <c r="AM14" s="186"/>
      <c r="AN14" s="186"/>
      <c r="AO14" s="281"/>
      <c r="AP14" s="179" t="s">
        <v>132</v>
      </c>
      <c r="AQ14" s="180"/>
      <c r="AR14" s="179"/>
      <c r="AS14" s="184"/>
      <c r="AT14" s="45"/>
      <c r="AU14" s="45" t="str">
        <f t="shared" si="0"/>
        <v/>
      </c>
      <c r="AV14" s="45"/>
      <c r="AW14" s="45" t="str">
        <f t="shared" si="14"/>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5">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5"/>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5"/>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5"/>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5"/>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5"/>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5"/>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5"/>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5"/>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5"/>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5"/>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5"/>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5"/>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5"/>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5"/>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5"/>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5"/>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5"/>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5"/>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5"/>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5"/>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5"/>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5"/>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5"/>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5"/>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5"/>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5"/>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5"/>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5"/>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5"/>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5"/>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5"/>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5"/>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5"/>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5"/>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5"/>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5"/>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5"/>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5"/>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5"/>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5"/>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5"/>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5"/>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5"/>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5"/>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5"/>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5"/>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5"/>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5"/>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5"/>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5"/>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5"/>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5"/>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5"/>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5"/>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5"/>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5"/>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5"/>
        <v>0</v>
      </c>
      <c r="BI72" s="40"/>
      <c r="BJ72" s="40"/>
      <c r="BK72" s="40"/>
      <c r="BL72" s="40"/>
      <c r="BM72" s="40"/>
      <c r="BN72" s="40"/>
      <c r="BO72" s="40"/>
    </row>
    <row r="73" spans="51:67" x14ac:dyDescent="0.4">
      <c r="AY73" s="227" t="s">
        <v>155</v>
      </c>
      <c r="AZ73" s="227"/>
      <c r="BB73" s="41">
        <f t="shared" ref="BB73:BB136" si="16">((IF(AU73="BUENO","100",IF(AU73="REGULAR","75",IF(AU73="MALO","50",IF(AU73="NA","0",IF(AU73="","0"))))))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7">((
IF(AU73="BUENO","100",
IF(AU73="REGULAR","50",
IF(AU73="MALO","0",
IF(AU73="NO APLICA","NA",
IF(AU73="","")))))))</f>
        <v/>
      </c>
      <c r="BG73" s="43" t="str">
        <f t="shared" ref="BG73:BG136" si="18">IF(AW73="BUENO","100",
IF(AW73="REGULAR","50",
IF(AW73="MALO","0",
IF(AW73="NO APLICA","NA",
IF(AW73="","0")))))</f>
        <v>0</v>
      </c>
      <c r="BH73" s="43" t="b">
        <f t="shared" si="15"/>
        <v>0</v>
      </c>
      <c r="BI73" s="40"/>
      <c r="BJ73" s="40"/>
      <c r="BK73" s="40"/>
      <c r="BL73" s="40"/>
      <c r="BM73" s="40"/>
      <c r="BN73" s="40"/>
      <c r="BO73" s="40"/>
    </row>
    <row r="74" spans="51:67" x14ac:dyDescent="0.4">
      <c r="AY74" s="227" t="s">
        <v>155</v>
      </c>
      <c r="AZ74" s="227"/>
      <c r="BB74" s="41">
        <f t="shared" si="16"/>
        <v>0</v>
      </c>
      <c r="BC74" s="41"/>
      <c r="BD74" s="41"/>
      <c r="BE74" s="41"/>
      <c r="BF74" s="42" t="str">
        <f t="shared" si="17"/>
        <v/>
      </c>
      <c r="BG74" s="43" t="str">
        <f t="shared" si="18"/>
        <v>0</v>
      </c>
      <c r="BH74" s="43" t="b">
        <f t="shared" si="15"/>
        <v>0</v>
      </c>
      <c r="BI74" s="40"/>
      <c r="BJ74" s="40"/>
      <c r="BK74" s="40"/>
      <c r="BL74" s="40"/>
      <c r="BM74" s="40"/>
      <c r="BN74" s="40"/>
      <c r="BO74" s="40"/>
    </row>
    <row r="75" spans="51:67" x14ac:dyDescent="0.4">
      <c r="AY75" s="227" t="s">
        <v>155</v>
      </c>
      <c r="AZ75" s="227"/>
      <c r="BB75" s="41">
        <f t="shared" si="16"/>
        <v>0</v>
      </c>
      <c r="BC75" s="41"/>
      <c r="BD75" s="41"/>
      <c r="BE75" s="41"/>
      <c r="BF75" s="42" t="str">
        <f t="shared" si="17"/>
        <v/>
      </c>
      <c r="BG75" s="43" t="str">
        <f t="shared" si="18"/>
        <v>0</v>
      </c>
      <c r="BH75" s="43" t="b">
        <f t="shared" si="15"/>
        <v>0</v>
      </c>
      <c r="BI75" s="40"/>
      <c r="BJ75" s="40"/>
      <c r="BK75" s="40"/>
      <c r="BL75" s="40"/>
      <c r="BM75" s="40"/>
      <c r="BN75" s="40"/>
      <c r="BO75" s="40"/>
    </row>
    <row r="76" spans="51:67" x14ac:dyDescent="0.4">
      <c r="AY76" s="227" t="s">
        <v>155</v>
      </c>
      <c r="AZ76" s="227"/>
      <c r="BB76" s="41">
        <f t="shared" si="16"/>
        <v>0</v>
      </c>
      <c r="BC76" s="41"/>
      <c r="BD76" s="41"/>
      <c r="BE76" s="41"/>
      <c r="BF76" s="42" t="str">
        <f t="shared" si="17"/>
        <v/>
      </c>
      <c r="BG76" s="43" t="str">
        <f t="shared" si="18"/>
        <v>0</v>
      </c>
      <c r="BH76" s="43" t="b">
        <f t="shared" si="15"/>
        <v>0</v>
      </c>
      <c r="BI76" s="40"/>
      <c r="BJ76" s="40"/>
      <c r="BK76" s="40"/>
      <c r="BL76" s="40"/>
      <c r="BM76" s="40"/>
      <c r="BN76" s="40"/>
      <c r="BO76" s="40"/>
    </row>
    <row r="77" spans="51:67" x14ac:dyDescent="0.4">
      <c r="AY77" s="227" t="s">
        <v>155</v>
      </c>
      <c r="AZ77" s="227"/>
      <c r="BB77" s="41">
        <f t="shared" si="16"/>
        <v>0</v>
      </c>
      <c r="BC77" s="41"/>
      <c r="BD77" s="41"/>
      <c r="BE77" s="41"/>
      <c r="BF77" s="42" t="str">
        <f t="shared" si="17"/>
        <v/>
      </c>
      <c r="BG77" s="43" t="str">
        <f t="shared" si="18"/>
        <v>0</v>
      </c>
      <c r="BH77" s="43" t="b">
        <f t="shared" si="15"/>
        <v>0</v>
      </c>
      <c r="BI77" s="40"/>
      <c r="BJ77" s="40"/>
      <c r="BK77" s="40"/>
      <c r="BL77" s="40"/>
      <c r="BM77" s="40"/>
      <c r="BN77" s="40"/>
      <c r="BO77" s="40"/>
    </row>
    <row r="78" spans="51:67" x14ac:dyDescent="0.4">
      <c r="AY78" s="227" t="s">
        <v>155</v>
      </c>
      <c r="AZ78" s="227"/>
      <c r="BB78" s="41">
        <f t="shared" si="16"/>
        <v>0</v>
      </c>
      <c r="BC78" s="41"/>
      <c r="BD78" s="41"/>
      <c r="BE78" s="41"/>
      <c r="BF78" s="42" t="str">
        <f t="shared" si="17"/>
        <v/>
      </c>
      <c r="BG78" s="43" t="str">
        <f t="shared" si="18"/>
        <v>0</v>
      </c>
      <c r="BH78" s="43" t="b">
        <f t="shared" si="15"/>
        <v>0</v>
      </c>
      <c r="BI78" s="40"/>
      <c r="BJ78" s="40"/>
      <c r="BK78" s="40"/>
      <c r="BL78" s="40"/>
      <c r="BM78" s="40"/>
      <c r="BN78" s="40"/>
      <c r="BO78" s="40"/>
    </row>
    <row r="79" spans="51:67" x14ac:dyDescent="0.4">
      <c r="AY79" s="227" t="s">
        <v>155</v>
      </c>
      <c r="AZ79" s="227"/>
      <c r="BB79" s="41">
        <f t="shared" si="16"/>
        <v>0</v>
      </c>
      <c r="BC79" s="41"/>
      <c r="BD79" s="41"/>
      <c r="BE79" s="41"/>
      <c r="BF79" s="42" t="str">
        <f t="shared" si="17"/>
        <v/>
      </c>
      <c r="BG79" s="43" t="str">
        <f t="shared" si="18"/>
        <v>0</v>
      </c>
      <c r="BH79" s="43" t="b">
        <f t="shared" ref="BH79:BH142" si="19">IF(AY79="BUENO","100",
IF(AY79="MALO","0",
IF(AY79="REGULAR","75",
IF(AY79="","0"))))</f>
        <v>0</v>
      </c>
      <c r="BI79" s="40"/>
      <c r="BJ79" s="40"/>
      <c r="BK79" s="40"/>
      <c r="BL79" s="40"/>
      <c r="BM79" s="40"/>
      <c r="BN79" s="40"/>
      <c r="BO79" s="40"/>
    </row>
    <row r="80" spans="51:67" x14ac:dyDescent="0.4">
      <c r="AY80" s="227" t="s">
        <v>155</v>
      </c>
      <c r="AZ80" s="227"/>
      <c r="BB80" s="41">
        <f t="shared" si="16"/>
        <v>0</v>
      </c>
      <c r="BC80" s="41"/>
      <c r="BD80" s="41"/>
      <c r="BE80" s="41"/>
      <c r="BF80" s="42" t="str">
        <f t="shared" si="17"/>
        <v/>
      </c>
      <c r="BG80" s="43" t="str">
        <f t="shared" si="18"/>
        <v>0</v>
      </c>
      <c r="BH80" s="43" t="b">
        <f t="shared" si="19"/>
        <v>0</v>
      </c>
      <c r="BI80" s="40"/>
      <c r="BJ80" s="40"/>
      <c r="BK80" s="40"/>
      <c r="BL80" s="40"/>
      <c r="BM80" s="40"/>
      <c r="BN80" s="40"/>
      <c r="BO80" s="40"/>
    </row>
    <row r="81" spans="51:67" x14ac:dyDescent="0.4">
      <c r="AY81" s="227" t="s">
        <v>155</v>
      </c>
      <c r="AZ81" s="227"/>
      <c r="BB81" s="41">
        <f t="shared" si="16"/>
        <v>0</v>
      </c>
      <c r="BC81" s="41"/>
      <c r="BD81" s="41"/>
      <c r="BE81" s="41"/>
      <c r="BF81" s="42" t="str">
        <f t="shared" si="17"/>
        <v/>
      </c>
      <c r="BG81" s="43" t="str">
        <f t="shared" si="18"/>
        <v>0</v>
      </c>
      <c r="BH81" s="43" t="b">
        <f t="shared" si="19"/>
        <v>0</v>
      </c>
      <c r="BI81" s="40"/>
      <c r="BJ81" s="40"/>
      <c r="BK81" s="40"/>
      <c r="BL81" s="40"/>
      <c r="BM81" s="40"/>
      <c r="BN81" s="40"/>
      <c r="BO81" s="40"/>
    </row>
    <row r="82" spans="51:67" x14ac:dyDescent="0.4">
      <c r="AY82" s="227" t="s">
        <v>155</v>
      </c>
      <c r="AZ82" s="227"/>
      <c r="BB82" s="41">
        <f t="shared" si="16"/>
        <v>0</v>
      </c>
      <c r="BC82" s="41"/>
      <c r="BD82" s="41"/>
      <c r="BE82" s="41"/>
      <c r="BF82" s="42" t="str">
        <f t="shared" si="17"/>
        <v/>
      </c>
      <c r="BG82" s="43" t="str">
        <f t="shared" si="18"/>
        <v>0</v>
      </c>
      <c r="BH82" s="43" t="b">
        <f t="shared" si="19"/>
        <v>0</v>
      </c>
      <c r="BI82" s="40"/>
      <c r="BJ82" s="40"/>
      <c r="BK82" s="40"/>
      <c r="BL82" s="40"/>
      <c r="BM82" s="40"/>
      <c r="BN82" s="40"/>
      <c r="BO82" s="40"/>
    </row>
    <row r="83" spans="51:67" x14ac:dyDescent="0.4">
      <c r="AY83" s="227" t="s">
        <v>155</v>
      </c>
      <c r="AZ83" s="227"/>
      <c r="BB83" s="41">
        <f t="shared" si="16"/>
        <v>0</v>
      </c>
      <c r="BC83" s="41"/>
      <c r="BD83" s="41"/>
      <c r="BE83" s="41"/>
      <c r="BF83" s="42" t="str">
        <f t="shared" si="17"/>
        <v/>
      </c>
      <c r="BG83" s="43" t="str">
        <f t="shared" si="18"/>
        <v>0</v>
      </c>
      <c r="BH83" s="43" t="b">
        <f t="shared" si="19"/>
        <v>0</v>
      </c>
      <c r="BI83" s="40"/>
      <c r="BJ83" s="40"/>
      <c r="BK83" s="40"/>
      <c r="BL83" s="40"/>
      <c r="BM83" s="40"/>
      <c r="BN83" s="40"/>
      <c r="BO83" s="40"/>
    </row>
    <row r="84" spans="51:67" x14ac:dyDescent="0.4">
      <c r="AY84" s="227" t="s">
        <v>155</v>
      </c>
      <c r="AZ84" s="227"/>
      <c r="BB84" s="41">
        <f t="shared" si="16"/>
        <v>0</v>
      </c>
      <c r="BC84" s="41"/>
      <c r="BD84" s="41"/>
      <c r="BE84" s="41"/>
      <c r="BF84" s="42" t="str">
        <f t="shared" si="17"/>
        <v/>
      </c>
      <c r="BG84" s="43" t="str">
        <f t="shared" si="18"/>
        <v>0</v>
      </c>
      <c r="BH84" s="43" t="b">
        <f t="shared" si="19"/>
        <v>0</v>
      </c>
      <c r="BI84" s="40"/>
      <c r="BJ84" s="40"/>
      <c r="BK84" s="40"/>
      <c r="BL84" s="40"/>
      <c r="BM84" s="40"/>
      <c r="BN84" s="40"/>
      <c r="BO84" s="40"/>
    </row>
    <row r="85" spans="51:67" x14ac:dyDescent="0.4">
      <c r="AY85" s="227" t="s">
        <v>155</v>
      </c>
      <c r="AZ85" s="227"/>
      <c r="BB85" s="41">
        <f t="shared" si="16"/>
        <v>0</v>
      </c>
      <c r="BC85" s="41"/>
      <c r="BD85" s="41"/>
      <c r="BE85" s="41"/>
      <c r="BF85" s="42" t="str">
        <f t="shared" si="17"/>
        <v/>
      </c>
      <c r="BG85" s="43" t="str">
        <f t="shared" si="18"/>
        <v>0</v>
      </c>
      <c r="BH85" s="43" t="b">
        <f t="shared" si="19"/>
        <v>0</v>
      </c>
      <c r="BI85" s="40"/>
      <c r="BJ85" s="40"/>
      <c r="BK85" s="40"/>
      <c r="BL85" s="40"/>
      <c r="BM85" s="40"/>
      <c r="BN85" s="40"/>
      <c r="BO85" s="40"/>
    </row>
    <row r="86" spans="51:67" x14ac:dyDescent="0.4">
      <c r="AY86" s="227" t="s">
        <v>155</v>
      </c>
      <c r="AZ86" s="227"/>
      <c r="BB86" s="41">
        <f t="shared" si="16"/>
        <v>0</v>
      </c>
      <c r="BC86" s="41"/>
      <c r="BD86" s="41"/>
      <c r="BE86" s="41"/>
      <c r="BF86" s="42" t="str">
        <f t="shared" si="17"/>
        <v/>
      </c>
      <c r="BG86" s="43" t="str">
        <f t="shared" si="18"/>
        <v>0</v>
      </c>
      <c r="BH86" s="43" t="b">
        <f t="shared" si="19"/>
        <v>0</v>
      </c>
      <c r="BI86" s="40"/>
      <c r="BJ86" s="40"/>
      <c r="BK86" s="40"/>
      <c r="BL86" s="40"/>
      <c r="BM86" s="40"/>
      <c r="BN86" s="40"/>
      <c r="BO86" s="40"/>
    </row>
    <row r="87" spans="51:67" x14ac:dyDescent="0.4">
      <c r="AY87" s="227" t="s">
        <v>155</v>
      </c>
      <c r="AZ87" s="227"/>
      <c r="BB87" s="41">
        <f t="shared" si="16"/>
        <v>0</v>
      </c>
      <c r="BC87" s="41"/>
      <c r="BD87" s="41"/>
      <c r="BE87" s="41"/>
      <c r="BF87" s="42" t="str">
        <f t="shared" si="17"/>
        <v/>
      </c>
      <c r="BG87" s="43" t="str">
        <f t="shared" si="18"/>
        <v>0</v>
      </c>
      <c r="BH87" s="43" t="b">
        <f t="shared" si="19"/>
        <v>0</v>
      </c>
      <c r="BI87" s="40"/>
      <c r="BJ87" s="40"/>
      <c r="BK87" s="40"/>
      <c r="BL87" s="40"/>
      <c r="BM87" s="40"/>
      <c r="BN87" s="40"/>
      <c r="BO87" s="40"/>
    </row>
    <row r="88" spans="51:67" x14ac:dyDescent="0.4">
      <c r="AY88" s="227" t="s">
        <v>155</v>
      </c>
      <c r="AZ88" s="227"/>
      <c r="BB88" s="41">
        <f t="shared" si="16"/>
        <v>0</v>
      </c>
      <c r="BC88" s="41"/>
      <c r="BD88" s="41"/>
      <c r="BE88" s="41"/>
      <c r="BF88" s="42" t="str">
        <f t="shared" si="17"/>
        <v/>
      </c>
      <c r="BG88" s="43" t="str">
        <f t="shared" si="18"/>
        <v>0</v>
      </c>
      <c r="BH88" s="43" t="b">
        <f t="shared" si="19"/>
        <v>0</v>
      </c>
      <c r="BI88" s="40"/>
      <c r="BJ88" s="40"/>
      <c r="BK88" s="40"/>
      <c r="BL88" s="40"/>
      <c r="BM88" s="40"/>
      <c r="BN88" s="40"/>
      <c r="BO88" s="40"/>
    </row>
    <row r="89" spans="51:67" x14ac:dyDescent="0.4">
      <c r="AY89" s="227" t="s">
        <v>155</v>
      </c>
      <c r="AZ89" s="227"/>
      <c r="BB89" s="41">
        <f t="shared" si="16"/>
        <v>0</v>
      </c>
      <c r="BC89" s="41"/>
      <c r="BD89" s="41"/>
      <c r="BE89" s="41"/>
      <c r="BF89" s="42" t="str">
        <f t="shared" si="17"/>
        <v/>
      </c>
      <c r="BG89" s="43" t="str">
        <f t="shared" si="18"/>
        <v>0</v>
      </c>
      <c r="BH89" s="43" t="b">
        <f t="shared" si="19"/>
        <v>0</v>
      </c>
      <c r="BI89" s="40"/>
      <c r="BJ89" s="40"/>
      <c r="BK89" s="40"/>
      <c r="BL89" s="40"/>
      <c r="BM89" s="40"/>
      <c r="BN89" s="40"/>
      <c r="BO89" s="40"/>
    </row>
    <row r="90" spans="51:67" x14ac:dyDescent="0.4">
      <c r="AY90" s="227" t="s">
        <v>155</v>
      </c>
      <c r="AZ90" s="227"/>
      <c r="BB90" s="41">
        <f t="shared" si="16"/>
        <v>0</v>
      </c>
      <c r="BC90" s="41"/>
      <c r="BD90" s="41"/>
      <c r="BE90" s="41"/>
      <c r="BF90" s="42" t="str">
        <f t="shared" si="17"/>
        <v/>
      </c>
      <c r="BG90" s="43" t="str">
        <f t="shared" si="18"/>
        <v>0</v>
      </c>
      <c r="BH90" s="43" t="b">
        <f t="shared" si="19"/>
        <v>0</v>
      </c>
      <c r="BI90" s="40"/>
      <c r="BJ90" s="40"/>
      <c r="BK90" s="40"/>
      <c r="BL90" s="40"/>
      <c r="BM90" s="40"/>
      <c r="BN90" s="40"/>
      <c r="BO90" s="40"/>
    </row>
    <row r="91" spans="51:67" x14ac:dyDescent="0.4">
      <c r="AY91" s="227" t="s">
        <v>155</v>
      </c>
      <c r="AZ91" s="227"/>
      <c r="BB91" s="41">
        <f t="shared" si="16"/>
        <v>0</v>
      </c>
      <c r="BC91" s="41"/>
      <c r="BD91" s="41"/>
      <c r="BE91" s="41"/>
      <c r="BF91" s="42" t="str">
        <f t="shared" si="17"/>
        <v/>
      </c>
      <c r="BG91" s="43" t="str">
        <f t="shared" si="18"/>
        <v>0</v>
      </c>
      <c r="BH91" s="43" t="b">
        <f t="shared" si="19"/>
        <v>0</v>
      </c>
      <c r="BI91" s="40"/>
      <c r="BJ91" s="40"/>
      <c r="BK91" s="40"/>
      <c r="BL91" s="40"/>
      <c r="BM91" s="40"/>
      <c r="BN91" s="40"/>
      <c r="BO91" s="40"/>
    </row>
    <row r="92" spans="51:67" x14ac:dyDescent="0.4">
      <c r="AY92" s="227" t="s">
        <v>155</v>
      </c>
      <c r="AZ92" s="227"/>
      <c r="BB92" s="41">
        <f t="shared" si="16"/>
        <v>0</v>
      </c>
      <c r="BC92" s="41"/>
      <c r="BD92" s="41"/>
      <c r="BE92" s="41"/>
      <c r="BF92" s="42" t="str">
        <f t="shared" si="17"/>
        <v/>
      </c>
      <c r="BG92" s="43" t="str">
        <f t="shared" si="18"/>
        <v>0</v>
      </c>
      <c r="BH92" s="43" t="b">
        <f t="shared" si="19"/>
        <v>0</v>
      </c>
      <c r="BI92" s="40"/>
      <c r="BJ92" s="40"/>
      <c r="BK92" s="40"/>
      <c r="BL92" s="40"/>
      <c r="BM92" s="40"/>
      <c r="BN92" s="40"/>
      <c r="BO92" s="40"/>
    </row>
    <row r="93" spans="51:67" x14ac:dyDescent="0.4">
      <c r="AY93" s="227" t="s">
        <v>155</v>
      </c>
      <c r="AZ93" s="227"/>
      <c r="BB93" s="41">
        <f t="shared" si="16"/>
        <v>0</v>
      </c>
      <c r="BC93" s="41"/>
      <c r="BD93" s="41"/>
      <c r="BE93" s="41"/>
      <c r="BF93" s="42" t="str">
        <f t="shared" si="17"/>
        <v/>
      </c>
      <c r="BG93" s="43" t="str">
        <f t="shared" si="18"/>
        <v>0</v>
      </c>
      <c r="BH93" s="43" t="b">
        <f t="shared" si="19"/>
        <v>0</v>
      </c>
      <c r="BI93" s="40"/>
      <c r="BJ93" s="40"/>
      <c r="BK93" s="40"/>
      <c r="BL93" s="40"/>
      <c r="BM93" s="40"/>
      <c r="BN93" s="40"/>
      <c r="BO93" s="40"/>
    </row>
    <row r="94" spans="51:67" x14ac:dyDescent="0.4">
      <c r="AY94" s="227" t="s">
        <v>155</v>
      </c>
      <c r="AZ94" s="227"/>
      <c r="BB94" s="41">
        <f t="shared" si="16"/>
        <v>0</v>
      </c>
      <c r="BC94" s="41"/>
      <c r="BD94" s="41"/>
      <c r="BE94" s="41"/>
      <c r="BF94" s="42" t="str">
        <f t="shared" si="17"/>
        <v/>
      </c>
      <c r="BG94" s="43" t="str">
        <f t="shared" si="18"/>
        <v>0</v>
      </c>
      <c r="BH94" s="43" t="b">
        <f t="shared" si="19"/>
        <v>0</v>
      </c>
      <c r="BI94" s="40"/>
      <c r="BJ94" s="40"/>
      <c r="BK94" s="40"/>
      <c r="BL94" s="40"/>
      <c r="BM94" s="40"/>
      <c r="BN94" s="40"/>
      <c r="BO94" s="40"/>
    </row>
    <row r="95" spans="51:67" x14ac:dyDescent="0.4">
      <c r="AY95" s="227" t="s">
        <v>155</v>
      </c>
      <c r="AZ95" s="227"/>
      <c r="BB95" s="41">
        <f t="shared" si="16"/>
        <v>0</v>
      </c>
      <c r="BC95" s="41"/>
      <c r="BD95" s="41"/>
      <c r="BE95" s="41"/>
      <c r="BF95" s="42" t="str">
        <f t="shared" si="17"/>
        <v/>
      </c>
      <c r="BG95" s="43" t="str">
        <f t="shared" si="18"/>
        <v>0</v>
      </c>
      <c r="BH95" s="43" t="b">
        <f t="shared" si="19"/>
        <v>0</v>
      </c>
      <c r="BI95" s="40"/>
      <c r="BJ95" s="40"/>
      <c r="BK95" s="40"/>
      <c r="BL95" s="40"/>
      <c r="BM95" s="40"/>
      <c r="BN95" s="40"/>
      <c r="BO95" s="40"/>
    </row>
    <row r="96" spans="51:67" x14ac:dyDescent="0.4">
      <c r="AY96" s="227" t="s">
        <v>155</v>
      </c>
      <c r="AZ96" s="227"/>
      <c r="BB96" s="41">
        <f t="shared" si="16"/>
        <v>0</v>
      </c>
      <c r="BC96" s="41"/>
      <c r="BD96" s="41"/>
      <c r="BE96" s="41"/>
      <c r="BF96" s="42" t="str">
        <f t="shared" si="17"/>
        <v/>
      </c>
      <c r="BG96" s="43" t="str">
        <f t="shared" si="18"/>
        <v>0</v>
      </c>
      <c r="BH96" s="43" t="b">
        <f t="shared" si="19"/>
        <v>0</v>
      </c>
      <c r="BI96" s="40"/>
      <c r="BJ96" s="40"/>
      <c r="BK96" s="40"/>
      <c r="BL96" s="40"/>
      <c r="BM96" s="40"/>
      <c r="BN96" s="40"/>
      <c r="BO96" s="40"/>
    </row>
    <row r="97" spans="51:67" x14ac:dyDescent="0.4">
      <c r="AY97" s="227" t="s">
        <v>155</v>
      </c>
      <c r="AZ97" s="227"/>
      <c r="BB97" s="41">
        <f t="shared" si="16"/>
        <v>0</v>
      </c>
      <c r="BC97" s="41"/>
      <c r="BD97" s="41"/>
      <c r="BE97" s="41"/>
      <c r="BF97" s="42" t="str">
        <f t="shared" si="17"/>
        <v/>
      </c>
      <c r="BG97" s="43" t="str">
        <f t="shared" si="18"/>
        <v>0</v>
      </c>
      <c r="BH97" s="43" t="b">
        <f t="shared" si="19"/>
        <v>0</v>
      </c>
      <c r="BI97" s="40"/>
      <c r="BJ97" s="40"/>
      <c r="BK97" s="40"/>
      <c r="BL97" s="40"/>
      <c r="BM97" s="40"/>
      <c r="BN97" s="40"/>
      <c r="BO97" s="40"/>
    </row>
    <row r="98" spans="51:67" x14ac:dyDescent="0.4">
      <c r="AY98" s="227" t="s">
        <v>155</v>
      </c>
      <c r="AZ98" s="227"/>
      <c r="BB98" s="41">
        <f t="shared" si="16"/>
        <v>0</v>
      </c>
      <c r="BC98" s="41"/>
      <c r="BD98" s="41"/>
      <c r="BE98" s="41"/>
      <c r="BF98" s="42" t="str">
        <f t="shared" si="17"/>
        <v/>
      </c>
      <c r="BG98" s="43" t="str">
        <f t="shared" si="18"/>
        <v>0</v>
      </c>
      <c r="BH98" s="43" t="b">
        <f t="shared" si="19"/>
        <v>0</v>
      </c>
      <c r="BI98" s="40"/>
      <c r="BJ98" s="40"/>
      <c r="BK98" s="40"/>
      <c r="BL98" s="40"/>
      <c r="BM98" s="40"/>
      <c r="BN98" s="40"/>
      <c r="BO98" s="40"/>
    </row>
    <row r="99" spans="51:67" x14ac:dyDescent="0.4">
      <c r="AY99" s="227" t="s">
        <v>155</v>
      </c>
      <c r="AZ99" s="227"/>
      <c r="BB99" s="41">
        <f t="shared" si="16"/>
        <v>0</v>
      </c>
      <c r="BC99" s="41"/>
      <c r="BD99" s="41"/>
      <c r="BE99" s="41"/>
      <c r="BF99" s="42" t="str">
        <f t="shared" si="17"/>
        <v/>
      </c>
      <c r="BG99" s="43" t="str">
        <f t="shared" si="18"/>
        <v>0</v>
      </c>
      <c r="BH99" s="43" t="b">
        <f t="shared" si="19"/>
        <v>0</v>
      </c>
      <c r="BI99" s="40"/>
      <c r="BJ99" s="40"/>
      <c r="BK99" s="40"/>
      <c r="BL99" s="40"/>
      <c r="BM99" s="40"/>
      <c r="BN99" s="40"/>
      <c r="BO99" s="40"/>
    </row>
    <row r="100" spans="51:67" x14ac:dyDescent="0.4">
      <c r="AY100" s="227" t="s">
        <v>155</v>
      </c>
      <c r="AZ100" s="227"/>
      <c r="BB100" s="41">
        <f t="shared" si="16"/>
        <v>0</v>
      </c>
      <c r="BC100" s="41"/>
      <c r="BD100" s="41"/>
      <c r="BE100" s="41"/>
      <c r="BF100" s="42" t="str">
        <f t="shared" si="17"/>
        <v/>
      </c>
      <c r="BG100" s="43" t="str">
        <f t="shared" si="18"/>
        <v>0</v>
      </c>
      <c r="BH100" s="43" t="b">
        <f t="shared" si="19"/>
        <v>0</v>
      </c>
      <c r="BI100" s="40"/>
      <c r="BJ100" s="40"/>
      <c r="BK100" s="40"/>
      <c r="BL100" s="40"/>
      <c r="BM100" s="40"/>
      <c r="BN100" s="40"/>
      <c r="BO100" s="40"/>
    </row>
    <row r="101" spans="51:67" x14ac:dyDescent="0.4">
      <c r="AY101" s="227" t="s">
        <v>155</v>
      </c>
      <c r="AZ101" s="227"/>
      <c r="BB101" s="41">
        <f t="shared" si="16"/>
        <v>0</v>
      </c>
      <c r="BC101" s="41"/>
      <c r="BD101" s="41"/>
      <c r="BE101" s="41"/>
      <c r="BF101" s="42" t="str">
        <f t="shared" si="17"/>
        <v/>
      </c>
      <c r="BG101" s="43" t="str">
        <f t="shared" si="18"/>
        <v>0</v>
      </c>
      <c r="BH101" s="43" t="b">
        <f t="shared" si="19"/>
        <v>0</v>
      </c>
      <c r="BI101" s="40"/>
      <c r="BJ101" s="40"/>
      <c r="BK101" s="40"/>
      <c r="BL101" s="40"/>
      <c r="BM101" s="40"/>
      <c r="BN101" s="40"/>
      <c r="BO101" s="40"/>
    </row>
    <row r="102" spans="51:67" x14ac:dyDescent="0.4">
      <c r="AY102" s="227" t="s">
        <v>155</v>
      </c>
      <c r="AZ102" s="227"/>
      <c r="BB102" s="41">
        <f t="shared" si="16"/>
        <v>0</v>
      </c>
      <c r="BC102" s="41"/>
      <c r="BD102" s="41"/>
      <c r="BE102" s="41"/>
      <c r="BF102" s="42" t="str">
        <f t="shared" si="17"/>
        <v/>
      </c>
      <c r="BG102" s="43" t="str">
        <f t="shared" si="18"/>
        <v>0</v>
      </c>
      <c r="BH102" s="43" t="b">
        <f t="shared" si="19"/>
        <v>0</v>
      </c>
      <c r="BI102" s="40"/>
      <c r="BJ102" s="40"/>
      <c r="BK102" s="40"/>
      <c r="BL102" s="40"/>
      <c r="BM102" s="40"/>
      <c r="BN102" s="40"/>
      <c r="BO102" s="40"/>
    </row>
    <row r="103" spans="51:67" x14ac:dyDescent="0.4">
      <c r="AY103" s="227" t="s">
        <v>155</v>
      </c>
      <c r="AZ103" s="227"/>
      <c r="BB103" s="41">
        <f t="shared" si="16"/>
        <v>0</v>
      </c>
      <c r="BC103" s="41"/>
      <c r="BD103" s="41"/>
      <c r="BE103" s="41"/>
      <c r="BF103" s="42" t="str">
        <f t="shared" si="17"/>
        <v/>
      </c>
      <c r="BG103" s="43" t="str">
        <f t="shared" si="18"/>
        <v>0</v>
      </c>
      <c r="BH103" s="43" t="b">
        <f t="shared" si="19"/>
        <v>0</v>
      </c>
      <c r="BI103" s="40"/>
      <c r="BJ103" s="40"/>
      <c r="BK103" s="40"/>
      <c r="BL103" s="40"/>
      <c r="BM103" s="40"/>
      <c r="BN103" s="40"/>
      <c r="BO103" s="40"/>
    </row>
    <row r="104" spans="51:67" x14ac:dyDescent="0.4">
      <c r="AY104" s="227" t="s">
        <v>155</v>
      </c>
      <c r="AZ104" s="227"/>
      <c r="BB104" s="41">
        <f t="shared" si="16"/>
        <v>0</v>
      </c>
      <c r="BC104" s="41"/>
      <c r="BD104" s="41"/>
      <c r="BE104" s="41"/>
      <c r="BF104" s="42" t="str">
        <f t="shared" si="17"/>
        <v/>
      </c>
      <c r="BG104" s="43" t="str">
        <f t="shared" si="18"/>
        <v>0</v>
      </c>
      <c r="BH104" s="43" t="b">
        <f t="shared" si="19"/>
        <v>0</v>
      </c>
      <c r="BI104" s="40"/>
      <c r="BJ104" s="40"/>
      <c r="BK104" s="40"/>
      <c r="BL104" s="40"/>
      <c r="BM104" s="40"/>
      <c r="BN104" s="40"/>
      <c r="BO104" s="40"/>
    </row>
    <row r="105" spans="51:67" x14ac:dyDescent="0.4">
      <c r="AY105" s="227" t="s">
        <v>155</v>
      </c>
      <c r="AZ105" s="227"/>
      <c r="BB105" s="41">
        <f t="shared" si="16"/>
        <v>0</v>
      </c>
      <c r="BC105" s="41"/>
      <c r="BD105" s="41"/>
      <c r="BE105" s="41"/>
      <c r="BF105" s="42" t="str">
        <f t="shared" si="17"/>
        <v/>
      </c>
      <c r="BG105" s="43" t="str">
        <f t="shared" si="18"/>
        <v>0</v>
      </c>
      <c r="BH105" s="43" t="b">
        <f t="shared" si="19"/>
        <v>0</v>
      </c>
      <c r="BI105" s="40"/>
      <c r="BJ105" s="40"/>
      <c r="BK105" s="40"/>
      <c r="BL105" s="40"/>
      <c r="BM105" s="40"/>
      <c r="BN105" s="40"/>
      <c r="BO105" s="40"/>
    </row>
    <row r="106" spans="51:67" x14ac:dyDescent="0.4">
      <c r="AY106" s="227" t="s">
        <v>155</v>
      </c>
      <c r="AZ106" s="227"/>
      <c r="BB106" s="41">
        <f t="shared" si="16"/>
        <v>0</v>
      </c>
      <c r="BC106" s="41"/>
      <c r="BD106" s="41"/>
      <c r="BE106" s="41"/>
      <c r="BF106" s="42" t="str">
        <f t="shared" si="17"/>
        <v/>
      </c>
      <c r="BG106" s="43" t="str">
        <f t="shared" si="18"/>
        <v>0</v>
      </c>
      <c r="BH106" s="43" t="b">
        <f t="shared" si="19"/>
        <v>0</v>
      </c>
      <c r="BI106" s="40"/>
      <c r="BJ106" s="40"/>
      <c r="BK106" s="40"/>
      <c r="BL106" s="40"/>
      <c r="BM106" s="40"/>
      <c r="BN106" s="40"/>
      <c r="BO106" s="40"/>
    </row>
    <row r="107" spans="51:67" x14ac:dyDescent="0.4">
      <c r="AY107" s="227" t="s">
        <v>155</v>
      </c>
      <c r="AZ107" s="227"/>
      <c r="BB107" s="41">
        <f t="shared" si="16"/>
        <v>0</v>
      </c>
      <c r="BC107" s="41"/>
      <c r="BD107" s="41"/>
      <c r="BE107" s="41"/>
      <c r="BF107" s="42" t="str">
        <f t="shared" si="17"/>
        <v/>
      </c>
      <c r="BG107" s="43" t="str">
        <f t="shared" si="18"/>
        <v>0</v>
      </c>
      <c r="BH107" s="43" t="b">
        <f t="shared" si="19"/>
        <v>0</v>
      </c>
      <c r="BI107" s="40"/>
      <c r="BJ107" s="40"/>
      <c r="BK107" s="40"/>
      <c r="BL107" s="40"/>
      <c r="BM107" s="40"/>
      <c r="BN107" s="40"/>
      <c r="BO107" s="40"/>
    </row>
    <row r="108" spans="51:67" x14ac:dyDescent="0.4">
      <c r="AY108" s="227" t="s">
        <v>155</v>
      </c>
      <c r="AZ108" s="227"/>
      <c r="BB108" s="41">
        <f t="shared" si="16"/>
        <v>0</v>
      </c>
      <c r="BC108" s="41"/>
      <c r="BD108" s="41"/>
      <c r="BE108" s="41"/>
      <c r="BF108" s="42" t="str">
        <f t="shared" si="17"/>
        <v/>
      </c>
      <c r="BG108" s="43" t="str">
        <f t="shared" si="18"/>
        <v>0</v>
      </c>
      <c r="BH108" s="43" t="b">
        <f t="shared" si="19"/>
        <v>0</v>
      </c>
      <c r="BI108" s="40"/>
      <c r="BJ108" s="40"/>
      <c r="BK108" s="40"/>
      <c r="BL108" s="40"/>
      <c r="BM108" s="40"/>
      <c r="BN108" s="40"/>
      <c r="BO108" s="40"/>
    </row>
    <row r="109" spans="51:67" x14ac:dyDescent="0.4">
      <c r="AY109" s="227" t="s">
        <v>155</v>
      </c>
      <c r="AZ109" s="227"/>
      <c r="BB109" s="41">
        <f t="shared" si="16"/>
        <v>0</v>
      </c>
      <c r="BC109" s="41"/>
      <c r="BD109" s="41"/>
      <c r="BE109" s="41"/>
      <c r="BF109" s="42" t="str">
        <f t="shared" si="17"/>
        <v/>
      </c>
      <c r="BG109" s="43" t="str">
        <f t="shared" si="18"/>
        <v>0</v>
      </c>
      <c r="BH109" s="43" t="b">
        <f t="shared" si="19"/>
        <v>0</v>
      </c>
      <c r="BI109" s="40"/>
      <c r="BJ109" s="40"/>
      <c r="BK109" s="40"/>
      <c r="BL109" s="40"/>
      <c r="BM109" s="40"/>
      <c r="BN109" s="40"/>
      <c r="BO109" s="40"/>
    </row>
    <row r="110" spans="51:67" x14ac:dyDescent="0.4">
      <c r="AY110" s="227" t="s">
        <v>155</v>
      </c>
      <c r="AZ110" s="227"/>
      <c r="BB110" s="41">
        <f t="shared" si="16"/>
        <v>0</v>
      </c>
      <c r="BC110" s="41"/>
      <c r="BD110" s="41"/>
      <c r="BE110" s="41"/>
      <c r="BF110" s="42" t="str">
        <f t="shared" si="17"/>
        <v/>
      </c>
      <c r="BG110" s="43" t="str">
        <f t="shared" si="18"/>
        <v>0</v>
      </c>
      <c r="BH110" s="43" t="b">
        <f t="shared" si="19"/>
        <v>0</v>
      </c>
      <c r="BI110" s="40"/>
      <c r="BJ110" s="40"/>
      <c r="BK110" s="40"/>
      <c r="BL110" s="40"/>
      <c r="BM110" s="40"/>
      <c r="BN110" s="40"/>
      <c r="BO110" s="40"/>
    </row>
    <row r="111" spans="51:67" x14ac:dyDescent="0.4">
      <c r="AY111" s="227" t="s">
        <v>155</v>
      </c>
      <c r="AZ111" s="227"/>
      <c r="BB111" s="41">
        <f t="shared" si="16"/>
        <v>0</v>
      </c>
      <c r="BC111" s="41"/>
      <c r="BD111" s="41"/>
      <c r="BE111" s="41"/>
      <c r="BF111" s="42" t="str">
        <f t="shared" si="17"/>
        <v/>
      </c>
      <c r="BG111" s="43" t="str">
        <f t="shared" si="18"/>
        <v>0</v>
      </c>
      <c r="BH111" s="43" t="b">
        <f t="shared" si="19"/>
        <v>0</v>
      </c>
      <c r="BI111" s="40"/>
      <c r="BJ111" s="40"/>
      <c r="BK111" s="40"/>
      <c r="BL111" s="40"/>
      <c r="BM111" s="40"/>
      <c r="BN111" s="40"/>
      <c r="BO111" s="40"/>
    </row>
    <row r="112" spans="51:67" x14ac:dyDescent="0.4">
      <c r="AY112" s="227" t="s">
        <v>155</v>
      </c>
      <c r="AZ112" s="227"/>
      <c r="BB112" s="41">
        <f t="shared" si="16"/>
        <v>0</v>
      </c>
      <c r="BC112" s="41"/>
      <c r="BD112" s="41"/>
      <c r="BE112" s="41"/>
      <c r="BF112" s="42" t="str">
        <f t="shared" si="17"/>
        <v/>
      </c>
      <c r="BG112" s="43" t="str">
        <f t="shared" si="18"/>
        <v>0</v>
      </c>
      <c r="BH112" s="43" t="b">
        <f t="shared" si="19"/>
        <v>0</v>
      </c>
      <c r="BI112" s="40"/>
      <c r="BJ112" s="40"/>
      <c r="BK112" s="40"/>
      <c r="BL112" s="40"/>
      <c r="BM112" s="40"/>
      <c r="BN112" s="40"/>
      <c r="BO112" s="40"/>
    </row>
    <row r="113" spans="51:67" x14ac:dyDescent="0.4">
      <c r="AY113" s="227" t="s">
        <v>155</v>
      </c>
      <c r="AZ113" s="227"/>
      <c r="BB113" s="41">
        <f t="shared" si="16"/>
        <v>0</v>
      </c>
      <c r="BC113" s="41"/>
      <c r="BD113" s="41"/>
      <c r="BE113" s="41"/>
      <c r="BF113" s="42" t="str">
        <f t="shared" si="17"/>
        <v/>
      </c>
      <c r="BG113" s="43" t="str">
        <f t="shared" si="18"/>
        <v>0</v>
      </c>
      <c r="BH113" s="43" t="b">
        <f t="shared" si="19"/>
        <v>0</v>
      </c>
      <c r="BI113" s="40"/>
      <c r="BJ113" s="40"/>
      <c r="BK113" s="40"/>
      <c r="BL113" s="40"/>
      <c r="BM113" s="40"/>
      <c r="BN113" s="40"/>
      <c r="BO113" s="40"/>
    </row>
    <row r="114" spans="51:67" x14ac:dyDescent="0.4">
      <c r="AY114" s="227" t="s">
        <v>155</v>
      </c>
      <c r="AZ114" s="227"/>
      <c r="BB114" s="41">
        <f t="shared" si="16"/>
        <v>0</v>
      </c>
      <c r="BC114" s="41"/>
      <c r="BD114" s="41"/>
      <c r="BE114" s="41"/>
      <c r="BF114" s="42" t="str">
        <f t="shared" si="17"/>
        <v/>
      </c>
      <c r="BG114" s="43" t="str">
        <f t="shared" si="18"/>
        <v>0</v>
      </c>
      <c r="BH114" s="43" t="b">
        <f t="shared" si="19"/>
        <v>0</v>
      </c>
      <c r="BI114" s="40"/>
      <c r="BJ114" s="40"/>
      <c r="BK114" s="40"/>
      <c r="BL114" s="40"/>
      <c r="BM114" s="40"/>
      <c r="BN114" s="40"/>
      <c r="BO114" s="40"/>
    </row>
    <row r="115" spans="51:67" x14ac:dyDescent="0.4">
      <c r="AY115" s="227" t="s">
        <v>155</v>
      </c>
      <c r="AZ115" s="227"/>
      <c r="BB115" s="41">
        <f t="shared" si="16"/>
        <v>0</v>
      </c>
      <c r="BC115" s="41"/>
      <c r="BD115" s="41"/>
      <c r="BE115" s="41"/>
      <c r="BF115" s="42" t="str">
        <f t="shared" si="17"/>
        <v/>
      </c>
      <c r="BG115" s="43" t="str">
        <f t="shared" si="18"/>
        <v>0</v>
      </c>
      <c r="BH115" s="43" t="b">
        <f t="shared" si="19"/>
        <v>0</v>
      </c>
      <c r="BI115" s="40"/>
      <c r="BJ115" s="40"/>
      <c r="BK115" s="40"/>
      <c r="BL115" s="40"/>
      <c r="BM115" s="40"/>
      <c r="BN115" s="40"/>
      <c r="BO115" s="40"/>
    </row>
    <row r="116" spans="51:67" x14ac:dyDescent="0.4">
      <c r="AY116" s="227" t="s">
        <v>155</v>
      </c>
      <c r="AZ116" s="227"/>
      <c r="BB116" s="41">
        <f t="shared" si="16"/>
        <v>0</v>
      </c>
      <c r="BC116" s="41"/>
      <c r="BD116" s="41"/>
      <c r="BE116" s="41"/>
      <c r="BF116" s="42" t="str">
        <f t="shared" si="17"/>
        <v/>
      </c>
      <c r="BG116" s="43" t="str">
        <f t="shared" si="18"/>
        <v>0</v>
      </c>
      <c r="BH116" s="43" t="b">
        <f t="shared" si="19"/>
        <v>0</v>
      </c>
      <c r="BI116" s="40"/>
      <c r="BJ116" s="40"/>
      <c r="BK116" s="40"/>
      <c r="BL116" s="40"/>
      <c r="BM116" s="40"/>
      <c r="BN116" s="40"/>
      <c r="BO116" s="40"/>
    </row>
    <row r="117" spans="51:67" x14ac:dyDescent="0.4">
      <c r="AY117" s="227" t="s">
        <v>155</v>
      </c>
      <c r="AZ117" s="227"/>
      <c r="BB117" s="41">
        <f t="shared" si="16"/>
        <v>0</v>
      </c>
      <c r="BC117" s="41"/>
      <c r="BD117" s="41"/>
      <c r="BE117" s="41"/>
      <c r="BF117" s="42" t="str">
        <f t="shared" si="17"/>
        <v/>
      </c>
      <c r="BG117" s="43" t="str">
        <f t="shared" si="18"/>
        <v>0</v>
      </c>
      <c r="BH117" s="43" t="b">
        <f t="shared" si="19"/>
        <v>0</v>
      </c>
      <c r="BI117" s="40"/>
      <c r="BJ117" s="40"/>
      <c r="BK117" s="40"/>
      <c r="BL117" s="40"/>
      <c r="BM117" s="40"/>
      <c r="BN117" s="40"/>
      <c r="BO117" s="40"/>
    </row>
    <row r="118" spans="51:67" x14ac:dyDescent="0.4">
      <c r="AY118" s="227" t="s">
        <v>155</v>
      </c>
      <c r="AZ118" s="227"/>
      <c r="BB118" s="41">
        <f t="shared" si="16"/>
        <v>0</v>
      </c>
      <c r="BC118" s="41"/>
      <c r="BD118" s="41"/>
      <c r="BE118" s="41"/>
      <c r="BF118" s="42" t="str">
        <f t="shared" si="17"/>
        <v/>
      </c>
      <c r="BG118" s="43" t="str">
        <f t="shared" si="18"/>
        <v>0</v>
      </c>
      <c r="BH118" s="43" t="b">
        <f t="shared" si="19"/>
        <v>0</v>
      </c>
      <c r="BI118" s="40"/>
      <c r="BJ118" s="40"/>
      <c r="BK118" s="40"/>
      <c r="BL118" s="40"/>
      <c r="BM118" s="40"/>
      <c r="BN118" s="40"/>
      <c r="BO118" s="40"/>
    </row>
    <row r="119" spans="51:67" x14ac:dyDescent="0.4">
      <c r="AY119" s="227" t="s">
        <v>155</v>
      </c>
      <c r="AZ119" s="227"/>
      <c r="BB119" s="41">
        <f t="shared" si="16"/>
        <v>0</v>
      </c>
      <c r="BC119" s="41"/>
      <c r="BD119" s="41"/>
      <c r="BE119" s="41"/>
      <c r="BF119" s="42" t="str">
        <f t="shared" si="17"/>
        <v/>
      </c>
      <c r="BG119" s="43" t="str">
        <f t="shared" si="18"/>
        <v>0</v>
      </c>
      <c r="BH119" s="43" t="b">
        <f t="shared" si="19"/>
        <v>0</v>
      </c>
      <c r="BI119" s="40"/>
      <c r="BJ119" s="40"/>
      <c r="BK119" s="40"/>
      <c r="BL119" s="40"/>
      <c r="BM119" s="40"/>
      <c r="BN119" s="40"/>
      <c r="BO119" s="40"/>
    </row>
    <row r="120" spans="51:67" x14ac:dyDescent="0.4">
      <c r="AY120" s="227" t="s">
        <v>155</v>
      </c>
      <c r="AZ120" s="227"/>
      <c r="BB120" s="41">
        <f t="shared" si="16"/>
        <v>0</v>
      </c>
      <c r="BC120" s="41"/>
      <c r="BD120" s="41"/>
      <c r="BE120" s="41"/>
      <c r="BF120" s="42" t="str">
        <f t="shared" si="17"/>
        <v/>
      </c>
      <c r="BG120" s="43" t="str">
        <f t="shared" si="18"/>
        <v>0</v>
      </c>
      <c r="BH120" s="43" t="b">
        <f t="shared" si="19"/>
        <v>0</v>
      </c>
      <c r="BI120" s="40"/>
      <c r="BJ120" s="40"/>
      <c r="BK120" s="40"/>
      <c r="BL120" s="40"/>
      <c r="BM120" s="40"/>
      <c r="BN120" s="40"/>
      <c r="BO120" s="40"/>
    </row>
    <row r="121" spans="51:67" x14ac:dyDescent="0.4">
      <c r="AY121" s="227" t="s">
        <v>155</v>
      </c>
      <c r="AZ121" s="227"/>
      <c r="BB121" s="41">
        <f t="shared" si="16"/>
        <v>0</v>
      </c>
      <c r="BC121" s="41"/>
      <c r="BD121" s="41"/>
      <c r="BE121" s="41"/>
      <c r="BF121" s="42" t="str">
        <f t="shared" si="17"/>
        <v/>
      </c>
      <c r="BG121" s="43" t="str">
        <f t="shared" si="18"/>
        <v>0</v>
      </c>
      <c r="BH121" s="43" t="b">
        <f t="shared" si="19"/>
        <v>0</v>
      </c>
      <c r="BI121" s="40"/>
      <c r="BJ121" s="40"/>
      <c r="BK121" s="40"/>
      <c r="BL121" s="40"/>
      <c r="BM121" s="40"/>
      <c r="BN121" s="40"/>
      <c r="BO121" s="40"/>
    </row>
    <row r="122" spans="51:67" x14ac:dyDescent="0.4">
      <c r="AY122" s="227" t="s">
        <v>155</v>
      </c>
      <c r="AZ122" s="227"/>
      <c r="BB122" s="41">
        <f t="shared" si="16"/>
        <v>0</v>
      </c>
      <c r="BC122" s="41"/>
      <c r="BD122" s="41"/>
      <c r="BE122" s="41"/>
      <c r="BF122" s="42" t="str">
        <f t="shared" si="17"/>
        <v/>
      </c>
      <c r="BG122" s="43" t="str">
        <f t="shared" si="18"/>
        <v>0</v>
      </c>
      <c r="BH122" s="43" t="b">
        <f t="shared" si="19"/>
        <v>0</v>
      </c>
      <c r="BI122" s="40"/>
      <c r="BJ122" s="40"/>
      <c r="BK122" s="40"/>
      <c r="BL122" s="40"/>
      <c r="BM122" s="40"/>
      <c r="BN122" s="40"/>
      <c r="BO122" s="40"/>
    </row>
    <row r="123" spans="51:67" x14ac:dyDescent="0.4">
      <c r="AY123" s="227" t="s">
        <v>155</v>
      </c>
      <c r="AZ123" s="227"/>
      <c r="BB123" s="41">
        <f t="shared" si="16"/>
        <v>0</v>
      </c>
      <c r="BC123" s="41"/>
      <c r="BD123" s="41"/>
      <c r="BE123" s="41"/>
      <c r="BF123" s="42" t="str">
        <f t="shared" si="17"/>
        <v/>
      </c>
      <c r="BG123" s="43" t="str">
        <f t="shared" si="18"/>
        <v>0</v>
      </c>
      <c r="BH123" s="43" t="b">
        <f t="shared" si="19"/>
        <v>0</v>
      </c>
      <c r="BI123" s="40"/>
      <c r="BJ123" s="40"/>
      <c r="BK123" s="40"/>
      <c r="BL123" s="40"/>
      <c r="BM123" s="40"/>
      <c r="BN123" s="40"/>
      <c r="BO123" s="40"/>
    </row>
    <row r="124" spans="51:67" x14ac:dyDescent="0.4">
      <c r="AY124" s="227" t="s">
        <v>155</v>
      </c>
      <c r="AZ124" s="227"/>
      <c r="BB124" s="41">
        <f t="shared" si="16"/>
        <v>0</v>
      </c>
      <c r="BC124" s="41"/>
      <c r="BD124" s="41"/>
      <c r="BE124" s="41"/>
      <c r="BF124" s="42" t="str">
        <f t="shared" si="17"/>
        <v/>
      </c>
      <c r="BG124" s="43" t="str">
        <f t="shared" si="18"/>
        <v>0</v>
      </c>
      <c r="BH124" s="43" t="b">
        <f t="shared" si="19"/>
        <v>0</v>
      </c>
      <c r="BI124" s="40"/>
      <c r="BJ124" s="40"/>
      <c r="BK124" s="40"/>
      <c r="BL124" s="40"/>
      <c r="BM124" s="40"/>
      <c r="BN124" s="40"/>
      <c r="BO124" s="40"/>
    </row>
    <row r="125" spans="51:67" x14ac:dyDescent="0.4">
      <c r="AY125" s="227" t="s">
        <v>155</v>
      </c>
      <c r="AZ125" s="227"/>
      <c r="BB125" s="41">
        <f t="shared" si="16"/>
        <v>0</v>
      </c>
      <c r="BC125" s="41"/>
      <c r="BD125" s="41"/>
      <c r="BE125" s="41"/>
      <c r="BF125" s="42" t="str">
        <f t="shared" si="17"/>
        <v/>
      </c>
      <c r="BG125" s="43" t="str">
        <f t="shared" si="18"/>
        <v>0</v>
      </c>
      <c r="BH125" s="43" t="b">
        <f t="shared" si="19"/>
        <v>0</v>
      </c>
      <c r="BI125" s="40"/>
      <c r="BJ125" s="40"/>
      <c r="BK125" s="40"/>
      <c r="BL125" s="40"/>
      <c r="BM125" s="40"/>
      <c r="BN125" s="40"/>
      <c r="BO125" s="40"/>
    </row>
    <row r="126" spans="51:67" x14ac:dyDescent="0.4">
      <c r="AY126" s="227" t="s">
        <v>155</v>
      </c>
      <c r="AZ126" s="227"/>
      <c r="BB126" s="41">
        <f t="shared" si="16"/>
        <v>0</v>
      </c>
      <c r="BC126" s="41"/>
      <c r="BD126" s="41"/>
      <c r="BE126" s="41"/>
      <c r="BF126" s="42" t="str">
        <f t="shared" si="17"/>
        <v/>
      </c>
      <c r="BG126" s="43" t="str">
        <f t="shared" si="18"/>
        <v>0</v>
      </c>
      <c r="BH126" s="43" t="b">
        <f t="shared" si="19"/>
        <v>0</v>
      </c>
      <c r="BI126" s="40"/>
      <c r="BJ126" s="40"/>
      <c r="BK126" s="40"/>
      <c r="BL126" s="40"/>
      <c r="BM126" s="40"/>
      <c r="BN126" s="40"/>
      <c r="BO126" s="40"/>
    </row>
    <row r="127" spans="51:67" x14ac:dyDescent="0.4">
      <c r="AY127" s="227" t="s">
        <v>155</v>
      </c>
      <c r="AZ127" s="227"/>
      <c r="BB127" s="41">
        <f t="shared" si="16"/>
        <v>0</v>
      </c>
      <c r="BC127" s="41"/>
      <c r="BD127" s="41"/>
      <c r="BE127" s="41"/>
      <c r="BF127" s="42" t="str">
        <f t="shared" si="17"/>
        <v/>
      </c>
      <c r="BG127" s="43" t="str">
        <f t="shared" si="18"/>
        <v>0</v>
      </c>
      <c r="BH127" s="43" t="b">
        <f t="shared" si="19"/>
        <v>0</v>
      </c>
      <c r="BI127" s="40"/>
      <c r="BJ127" s="40"/>
      <c r="BK127" s="40"/>
      <c r="BL127" s="40"/>
      <c r="BM127" s="40"/>
      <c r="BN127" s="40"/>
      <c r="BO127" s="40"/>
    </row>
    <row r="128" spans="51:67" x14ac:dyDescent="0.4">
      <c r="AY128" s="227" t="s">
        <v>155</v>
      </c>
      <c r="AZ128" s="227"/>
      <c r="BB128" s="41">
        <f t="shared" si="16"/>
        <v>0</v>
      </c>
      <c r="BC128" s="41"/>
      <c r="BD128" s="41"/>
      <c r="BE128" s="41"/>
      <c r="BF128" s="42" t="str">
        <f t="shared" si="17"/>
        <v/>
      </c>
      <c r="BG128" s="43" t="str">
        <f t="shared" si="18"/>
        <v>0</v>
      </c>
      <c r="BH128" s="43" t="b">
        <f t="shared" si="19"/>
        <v>0</v>
      </c>
      <c r="BI128" s="40"/>
      <c r="BJ128" s="40"/>
      <c r="BK128" s="40"/>
      <c r="BL128" s="40"/>
      <c r="BM128" s="40"/>
      <c r="BN128" s="40"/>
      <c r="BO128" s="40"/>
    </row>
    <row r="129" spans="51:67" x14ac:dyDescent="0.4">
      <c r="AY129" s="227" t="s">
        <v>155</v>
      </c>
      <c r="AZ129" s="227"/>
      <c r="BB129" s="41">
        <f t="shared" si="16"/>
        <v>0</v>
      </c>
      <c r="BC129" s="41"/>
      <c r="BD129" s="41"/>
      <c r="BE129" s="41"/>
      <c r="BF129" s="42" t="str">
        <f t="shared" si="17"/>
        <v/>
      </c>
      <c r="BG129" s="43" t="str">
        <f t="shared" si="18"/>
        <v>0</v>
      </c>
      <c r="BH129" s="43" t="b">
        <f t="shared" si="19"/>
        <v>0</v>
      </c>
      <c r="BI129" s="40"/>
      <c r="BJ129" s="40"/>
      <c r="BK129" s="40"/>
      <c r="BL129" s="40"/>
      <c r="BM129" s="40"/>
      <c r="BN129" s="40"/>
      <c r="BO129" s="40"/>
    </row>
    <row r="130" spans="51:67" x14ac:dyDescent="0.4">
      <c r="AY130" s="227" t="s">
        <v>155</v>
      </c>
      <c r="AZ130" s="227"/>
      <c r="BB130" s="41">
        <f t="shared" si="16"/>
        <v>0</v>
      </c>
      <c r="BC130" s="41"/>
      <c r="BD130" s="41"/>
      <c r="BE130" s="41"/>
      <c r="BF130" s="42" t="str">
        <f t="shared" si="17"/>
        <v/>
      </c>
      <c r="BG130" s="43" t="str">
        <f t="shared" si="18"/>
        <v>0</v>
      </c>
      <c r="BH130" s="43" t="b">
        <f t="shared" si="19"/>
        <v>0</v>
      </c>
      <c r="BI130" s="40"/>
      <c r="BJ130" s="40"/>
      <c r="BK130" s="40"/>
      <c r="BL130" s="40"/>
      <c r="BM130" s="40"/>
      <c r="BN130" s="40"/>
      <c r="BO130" s="40"/>
    </row>
    <row r="131" spans="51:67" x14ac:dyDescent="0.4">
      <c r="AY131" s="227" t="s">
        <v>155</v>
      </c>
      <c r="AZ131" s="227"/>
      <c r="BB131" s="41">
        <f t="shared" si="16"/>
        <v>0</v>
      </c>
      <c r="BC131" s="41"/>
      <c r="BD131" s="41"/>
      <c r="BE131" s="41"/>
      <c r="BF131" s="42" t="str">
        <f t="shared" si="17"/>
        <v/>
      </c>
      <c r="BG131" s="43" t="str">
        <f t="shared" si="18"/>
        <v>0</v>
      </c>
      <c r="BH131" s="43" t="b">
        <f t="shared" si="19"/>
        <v>0</v>
      </c>
      <c r="BI131" s="40"/>
      <c r="BJ131" s="40"/>
      <c r="BK131" s="40"/>
      <c r="BL131" s="40"/>
      <c r="BM131" s="40"/>
      <c r="BN131" s="40"/>
      <c r="BO131" s="40"/>
    </row>
    <row r="132" spans="51:67" x14ac:dyDescent="0.4">
      <c r="AY132" s="227" t="s">
        <v>155</v>
      </c>
      <c r="AZ132" s="227"/>
      <c r="BB132" s="41">
        <f t="shared" si="16"/>
        <v>0</v>
      </c>
      <c r="BC132" s="41"/>
      <c r="BD132" s="41"/>
      <c r="BE132" s="41"/>
      <c r="BF132" s="42" t="str">
        <f t="shared" si="17"/>
        <v/>
      </c>
      <c r="BG132" s="43" t="str">
        <f t="shared" si="18"/>
        <v>0</v>
      </c>
      <c r="BH132" s="43" t="b">
        <f t="shared" si="19"/>
        <v>0</v>
      </c>
      <c r="BI132" s="40"/>
      <c r="BJ132" s="40"/>
      <c r="BK132" s="40"/>
      <c r="BL132" s="40"/>
      <c r="BM132" s="40"/>
      <c r="BN132" s="40"/>
      <c r="BO132" s="40"/>
    </row>
    <row r="133" spans="51:67" x14ac:dyDescent="0.4">
      <c r="AY133" s="227" t="s">
        <v>155</v>
      </c>
      <c r="AZ133" s="227"/>
      <c r="BB133" s="41">
        <f t="shared" si="16"/>
        <v>0</v>
      </c>
      <c r="BC133" s="41"/>
      <c r="BD133" s="41"/>
      <c r="BE133" s="41"/>
      <c r="BF133" s="42" t="str">
        <f t="shared" si="17"/>
        <v/>
      </c>
      <c r="BG133" s="43" t="str">
        <f t="shared" si="18"/>
        <v>0</v>
      </c>
      <c r="BH133" s="43" t="b">
        <f t="shared" si="19"/>
        <v>0</v>
      </c>
      <c r="BI133" s="40"/>
      <c r="BJ133" s="40"/>
      <c r="BK133" s="40"/>
      <c r="BL133" s="40"/>
      <c r="BM133" s="40"/>
      <c r="BN133" s="40"/>
      <c r="BO133" s="40"/>
    </row>
    <row r="134" spans="51:67" x14ac:dyDescent="0.4">
      <c r="AY134" s="227" t="s">
        <v>155</v>
      </c>
      <c r="AZ134" s="227"/>
      <c r="BB134" s="41">
        <f t="shared" si="16"/>
        <v>0</v>
      </c>
      <c r="BC134" s="41"/>
      <c r="BD134" s="41"/>
      <c r="BE134" s="41"/>
      <c r="BF134" s="42" t="str">
        <f t="shared" si="17"/>
        <v/>
      </c>
      <c r="BG134" s="43" t="str">
        <f t="shared" si="18"/>
        <v>0</v>
      </c>
      <c r="BH134" s="43" t="b">
        <f t="shared" si="19"/>
        <v>0</v>
      </c>
      <c r="BI134" s="40"/>
      <c r="BJ134" s="40"/>
      <c r="BK134" s="40"/>
      <c r="BL134" s="40"/>
      <c r="BM134" s="40"/>
      <c r="BN134" s="40"/>
      <c r="BO134" s="40"/>
    </row>
    <row r="135" spans="51:67" x14ac:dyDescent="0.4">
      <c r="AY135" s="227" t="s">
        <v>155</v>
      </c>
      <c r="AZ135" s="227"/>
      <c r="BB135" s="41">
        <f t="shared" si="16"/>
        <v>0</v>
      </c>
      <c r="BC135" s="41"/>
      <c r="BD135" s="41"/>
      <c r="BE135" s="41"/>
      <c r="BF135" s="42" t="str">
        <f t="shared" si="17"/>
        <v/>
      </c>
      <c r="BG135" s="43" t="str">
        <f t="shared" si="18"/>
        <v>0</v>
      </c>
      <c r="BH135" s="43" t="b">
        <f t="shared" si="19"/>
        <v>0</v>
      </c>
      <c r="BI135" s="40"/>
      <c r="BJ135" s="40"/>
      <c r="BK135" s="40"/>
      <c r="BL135" s="40"/>
      <c r="BM135" s="40"/>
      <c r="BN135" s="40"/>
      <c r="BO135" s="40"/>
    </row>
    <row r="136" spans="51:67" x14ac:dyDescent="0.4">
      <c r="AY136" s="227" t="s">
        <v>155</v>
      </c>
      <c r="AZ136" s="227"/>
      <c r="BB136" s="41">
        <f t="shared" si="16"/>
        <v>0</v>
      </c>
      <c r="BC136" s="41"/>
      <c r="BD136" s="41"/>
      <c r="BE136" s="41"/>
      <c r="BF136" s="42" t="str">
        <f t="shared" si="17"/>
        <v/>
      </c>
      <c r="BG136" s="43" t="str">
        <f t="shared" si="18"/>
        <v>0</v>
      </c>
      <c r="BH136" s="43" t="b">
        <f t="shared" si="19"/>
        <v>0</v>
      </c>
      <c r="BI136" s="40"/>
      <c r="BJ136" s="40"/>
      <c r="BK136" s="40"/>
      <c r="BL136" s="40"/>
      <c r="BM136" s="40"/>
      <c r="BN136" s="40"/>
      <c r="BO136" s="40"/>
    </row>
    <row r="137" spans="51:67" x14ac:dyDescent="0.4">
      <c r="AY137" s="227" t="s">
        <v>155</v>
      </c>
      <c r="AZ137" s="227"/>
      <c r="BB137" s="41">
        <f t="shared" ref="BB137:BB200" si="20">((IF(AU137="BUENO","100",IF(AU137="REGULAR","75",IF(AU137="MALO","50",IF(AU137="NA","0",IF(AU137="","0"))))))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1">((
IF(AU137="BUENO","100",
IF(AU137="REGULAR","50",
IF(AU137="MALO","0",
IF(AU137="NO APLICA","NA",
IF(AU137="","")))))))</f>
        <v/>
      </c>
      <c r="BG137" s="43" t="str">
        <f t="shared" ref="BG137:BG200" si="22">IF(AW137="BUENO","100",
IF(AW137="REGULAR","50",
IF(AW137="MALO","0",
IF(AW137="NO APLICA","NA",
IF(AW137="","0")))))</f>
        <v>0</v>
      </c>
      <c r="BH137" s="43" t="b">
        <f t="shared" si="19"/>
        <v>0</v>
      </c>
      <c r="BI137" s="40"/>
      <c r="BJ137" s="40"/>
      <c r="BK137" s="40"/>
      <c r="BL137" s="40"/>
      <c r="BM137" s="40"/>
      <c r="BN137" s="40"/>
      <c r="BO137" s="40"/>
    </row>
    <row r="138" spans="51:67" x14ac:dyDescent="0.4">
      <c r="AY138" s="227" t="s">
        <v>155</v>
      </c>
      <c r="AZ138" s="227"/>
      <c r="BB138" s="41">
        <f t="shared" si="20"/>
        <v>0</v>
      </c>
      <c r="BC138" s="41"/>
      <c r="BD138" s="41"/>
      <c r="BE138" s="41"/>
      <c r="BF138" s="42" t="str">
        <f t="shared" si="21"/>
        <v/>
      </c>
      <c r="BG138" s="43" t="str">
        <f t="shared" si="22"/>
        <v>0</v>
      </c>
      <c r="BH138" s="43" t="b">
        <f t="shared" si="19"/>
        <v>0</v>
      </c>
      <c r="BI138" s="40"/>
      <c r="BJ138" s="40"/>
      <c r="BK138" s="40"/>
      <c r="BL138" s="40"/>
      <c r="BM138" s="40"/>
      <c r="BN138" s="40"/>
      <c r="BO138" s="40"/>
    </row>
    <row r="139" spans="51:67" x14ac:dyDescent="0.4">
      <c r="AY139" s="227" t="s">
        <v>155</v>
      </c>
      <c r="AZ139" s="227"/>
      <c r="BB139" s="41">
        <f t="shared" si="20"/>
        <v>0</v>
      </c>
      <c r="BC139" s="41"/>
      <c r="BD139" s="41"/>
      <c r="BE139" s="41"/>
      <c r="BF139" s="42" t="str">
        <f t="shared" si="21"/>
        <v/>
      </c>
      <c r="BG139" s="43" t="str">
        <f t="shared" si="22"/>
        <v>0</v>
      </c>
      <c r="BH139" s="43" t="b">
        <f t="shared" si="19"/>
        <v>0</v>
      </c>
      <c r="BI139" s="40"/>
      <c r="BJ139" s="40"/>
      <c r="BK139" s="40"/>
      <c r="BL139" s="40"/>
      <c r="BM139" s="40"/>
      <c r="BN139" s="40"/>
      <c r="BO139" s="40"/>
    </row>
    <row r="140" spans="51:67" x14ac:dyDescent="0.4">
      <c r="AY140" s="227" t="s">
        <v>155</v>
      </c>
      <c r="AZ140" s="227"/>
      <c r="BB140" s="41">
        <f t="shared" si="20"/>
        <v>0</v>
      </c>
      <c r="BC140" s="41"/>
      <c r="BD140" s="41"/>
      <c r="BE140" s="41"/>
      <c r="BF140" s="42" t="str">
        <f t="shared" si="21"/>
        <v/>
      </c>
      <c r="BG140" s="43" t="str">
        <f t="shared" si="22"/>
        <v>0</v>
      </c>
      <c r="BH140" s="43" t="b">
        <f t="shared" si="19"/>
        <v>0</v>
      </c>
      <c r="BI140" s="40"/>
      <c r="BJ140" s="40"/>
      <c r="BK140" s="40"/>
      <c r="BL140" s="40"/>
      <c r="BM140" s="40"/>
      <c r="BN140" s="40"/>
      <c r="BO140" s="40"/>
    </row>
    <row r="141" spans="51:67" x14ac:dyDescent="0.4">
      <c r="AY141" s="227" t="s">
        <v>155</v>
      </c>
      <c r="AZ141" s="227"/>
      <c r="BB141" s="41">
        <f t="shared" si="20"/>
        <v>0</v>
      </c>
      <c r="BC141" s="41"/>
      <c r="BD141" s="41"/>
      <c r="BE141" s="41"/>
      <c r="BF141" s="42" t="str">
        <f t="shared" si="21"/>
        <v/>
      </c>
      <c r="BG141" s="43" t="str">
        <f t="shared" si="22"/>
        <v>0</v>
      </c>
      <c r="BH141" s="43" t="b">
        <f t="shared" si="19"/>
        <v>0</v>
      </c>
      <c r="BI141" s="40"/>
      <c r="BJ141" s="40"/>
      <c r="BK141" s="40"/>
      <c r="BL141" s="40"/>
      <c r="BM141" s="40"/>
      <c r="BN141" s="40"/>
      <c r="BO141" s="40"/>
    </row>
    <row r="142" spans="51:67" x14ac:dyDescent="0.4">
      <c r="AY142" s="227" t="s">
        <v>155</v>
      </c>
      <c r="AZ142" s="227"/>
      <c r="BB142" s="41">
        <f t="shared" si="20"/>
        <v>0</v>
      </c>
      <c r="BC142" s="41"/>
      <c r="BD142" s="41"/>
      <c r="BE142" s="41"/>
      <c r="BF142" s="42" t="str">
        <f t="shared" si="21"/>
        <v/>
      </c>
      <c r="BG142" s="43" t="str">
        <f t="shared" si="22"/>
        <v>0</v>
      </c>
      <c r="BH142" s="43" t="b">
        <f t="shared" si="19"/>
        <v>0</v>
      </c>
      <c r="BI142" s="40"/>
      <c r="BJ142" s="40"/>
      <c r="BK142" s="40"/>
      <c r="BL142" s="40"/>
      <c r="BM142" s="40"/>
      <c r="BN142" s="40"/>
      <c r="BO142" s="40"/>
    </row>
    <row r="143" spans="51:67" x14ac:dyDescent="0.4">
      <c r="AY143" s="227" t="s">
        <v>155</v>
      </c>
      <c r="AZ143" s="227"/>
      <c r="BB143" s="41">
        <f t="shared" si="20"/>
        <v>0</v>
      </c>
      <c r="BC143" s="41"/>
      <c r="BD143" s="41"/>
      <c r="BE143" s="41"/>
      <c r="BF143" s="42" t="str">
        <f t="shared" si="21"/>
        <v/>
      </c>
      <c r="BG143" s="43" t="str">
        <f t="shared" si="22"/>
        <v>0</v>
      </c>
      <c r="BH143" s="43" t="b">
        <f t="shared" ref="BH143:BH206" si="23">IF(AY143="BUENO","100",
IF(AY143="MALO","0",
IF(AY143="REGULAR","75",
IF(AY143="","0"))))</f>
        <v>0</v>
      </c>
      <c r="BI143" s="40"/>
      <c r="BJ143" s="40"/>
      <c r="BK143" s="40"/>
      <c r="BL143" s="40"/>
      <c r="BM143" s="40"/>
      <c r="BN143" s="40"/>
      <c r="BO143" s="40"/>
    </row>
    <row r="144" spans="51:67" x14ac:dyDescent="0.4">
      <c r="AY144" s="227" t="s">
        <v>155</v>
      </c>
      <c r="AZ144" s="227"/>
      <c r="BB144" s="41">
        <f t="shared" si="20"/>
        <v>0</v>
      </c>
      <c r="BC144" s="41"/>
      <c r="BD144" s="41"/>
      <c r="BE144" s="41"/>
      <c r="BF144" s="42" t="str">
        <f t="shared" si="21"/>
        <v/>
      </c>
      <c r="BG144" s="43" t="str">
        <f t="shared" si="22"/>
        <v>0</v>
      </c>
      <c r="BH144" s="43" t="b">
        <f t="shared" si="23"/>
        <v>0</v>
      </c>
      <c r="BI144" s="40"/>
      <c r="BJ144" s="40"/>
      <c r="BK144" s="40"/>
      <c r="BL144" s="40"/>
      <c r="BM144" s="40"/>
      <c r="BN144" s="40"/>
      <c r="BO144" s="40"/>
    </row>
    <row r="145" spans="51:67" x14ac:dyDescent="0.4">
      <c r="AY145" s="227" t="s">
        <v>155</v>
      </c>
      <c r="AZ145" s="227"/>
      <c r="BB145" s="41">
        <f t="shared" si="20"/>
        <v>0</v>
      </c>
      <c r="BC145" s="41"/>
      <c r="BD145" s="41"/>
      <c r="BE145" s="41"/>
      <c r="BF145" s="42" t="str">
        <f t="shared" si="21"/>
        <v/>
      </c>
      <c r="BG145" s="43" t="str">
        <f t="shared" si="22"/>
        <v>0</v>
      </c>
      <c r="BH145" s="43" t="b">
        <f t="shared" si="23"/>
        <v>0</v>
      </c>
      <c r="BI145" s="40"/>
      <c r="BJ145" s="40"/>
      <c r="BK145" s="40"/>
      <c r="BL145" s="40"/>
      <c r="BM145" s="40"/>
      <c r="BN145" s="40"/>
      <c r="BO145" s="40"/>
    </row>
    <row r="146" spans="51:67" x14ac:dyDescent="0.4">
      <c r="AY146" s="227" t="s">
        <v>155</v>
      </c>
      <c r="AZ146" s="227"/>
      <c r="BB146" s="41">
        <f t="shared" si="20"/>
        <v>0</v>
      </c>
      <c r="BC146" s="41"/>
      <c r="BD146" s="41"/>
      <c r="BE146" s="41"/>
      <c r="BF146" s="42" t="str">
        <f t="shared" si="21"/>
        <v/>
      </c>
      <c r="BG146" s="43" t="str">
        <f t="shared" si="22"/>
        <v>0</v>
      </c>
      <c r="BH146" s="43" t="b">
        <f t="shared" si="23"/>
        <v>0</v>
      </c>
      <c r="BI146" s="40"/>
      <c r="BJ146" s="40"/>
      <c r="BK146" s="40"/>
      <c r="BL146" s="40"/>
      <c r="BM146" s="40"/>
      <c r="BN146" s="40"/>
      <c r="BO146" s="40"/>
    </row>
    <row r="147" spans="51:67" x14ac:dyDescent="0.4">
      <c r="AY147" s="227" t="s">
        <v>155</v>
      </c>
      <c r="AZ147" s="227"/>
      <c r="BB147" s="41">
        <f t="shared" si="20"/>
        <v>0</v>
      </c>
      <c r="BC147" s="41"/>
      <c r="BD147" s="41"/>
      <c r="BE147" s="41"/>
      <c r="BF147" s="42" t="str">
        <f t="shared" si="21"/>
        <v/>
      </c>
      <c r="BG147" s="43" t="str">
        <f t="shared" si="22"/>
        <v>0</v>
      </c>
      <c r="BH147" s="43" t="b">
        <f t="shared" si="23"/>
        <v>0</v>
      </c>
      <c r="BI147" s="40"/>
      <c r="BJ147" s="40"/>
      <c r="BK147" s="40"/>
      <c r="BL147" s="40"/>
      <c r="BM147" s="40"/>
      <c r="BN147" s="40"/>
      <c r="BO147" s="40"/>
    </row>
    <row r="148" spans="51:67" x14ac:dyDescent="0.4">
      <c r="AY148" s="227" t="s">
        <v>155</v>
      </c>
      <c r="AZ148" s="227"/>
      <c r="BB148" s="41">
        <f t="shared" si="20"/>
        <v>0</v>
      </c>
      <c r="BC148" s="41"/>
      <c r="BD148" s="41"/>
      <c r="BE148" s="41"/>
      <c r="BF148" s="42" t="str">
        <f t="shared" si="21"/>
        <v/>
      </c>
      <c r="BG148" s="43" t="str">
        <f t="shared" si="22"/>
        <v>0</v>
      </c>
      <c r="BH148" s="43" t="b">
        <f t="shared" si="23"/>
        <v>0</v>
      </c>
      <c r="BI148" s="40"/>
      <c r="BJ148" s="40"/>
      <c r="BK148" s="40"/>
      <c r="BL148" s="40"/>
      <c r="BM148" s="40"/>
      <c r="BN148" s="40"/>
      <c r="BO148" s="40"/>
    </row>
    <row r="149" spans="51:67" x14ac:dyDescent="0.4">
      <c r="AY149" s="227" t="s">
        <v>155</v>
      </c>
      <c r="AZ149" s="227"/>
      <c r="BB149" s="41">
        <f t="shared" si="20"/>
        <v>0</v>
      </c>
      <c r="BC149" s="41"/>
      <c r="BD149" s="41"/>
      <c r="BE149" s="41"/>
      <c r="BF149" s="42" t="str">
        <f t="shared" si="21"/>
        <v/>
      </c>
      <c r="BG149" s="43" t="str">
        <f t="shared" si="22"/>
        <v>0</v>
      </c>
      <c r="BH149" s="43" t="b">
        <f t="shared" si="23"/>
        <v>0</v>
      </c>
      <c r="BI149" s="40"/>
      <c r="BJ149" s="40"/>
      <c r="BK149" s="40"/>
      <c r="BL149" s="40"/>
      <c r="BM149" s="40"/>
      <c r="BN149" s="40"/>
      <c r="BO149" s="40"/>
    </row>
    <row r="150" spans="51:67" x14ac:dyDescent="0.4">
      <c r="AY150" s="227" t="s">
        <v>155</v>
      </c>
      <c r="AZ150" s="227"/>
      <c r="BB150" s="41">
        <f t="shared" si="20"/>
        <v>0</v>
      </c>
      <c r="BC150" s="41"/>
      <c r="BD150" s="41"/>
      <c r="BE150" s="41"/>
      <c r="BF150" s="42" t="str">
        <f t="shared" si="21"/>
        <v/>
      </c>
      <c r="BG150" s="43" t="str">
        <f t="shared" si="22"/>
        <v>0</v>
      </c>
      <c r="BH150" s="43" t="b">
        <f t="shared" si="23"/>
        <v>0</v>
      </c>
      <c r="BI150" s="40"/>
      <c r="BJ150" s="40"/>
      <c r="BK150" s="40"/>
      <c r="BL150" s="40"/>
      <c r="BM150" s="40"/>
      <c r="BN150" s="40"/>
      <c r="BO150" s="40"/>
    </row>
    <row r="151" spans="51:67" x14ac:dyDescent="0.4">
      <c r="AY151" s="227" t="s">
        <v>155</v>
      </c>
      <c r="AZ151" s="227"/>
      <c r="BB151" s="41">
        <f t="shared" si="20"/>
        <v>0</v>
      </c>
      <c r="BC151" s="41"/>
      <c r="BD151" s="41"/>
      <c r="BE151" s="41"/>
      <c r="BF151" s="42" t="str">
        <f t="shared" si="21"/>
        <v/>
      </c>
      <c r="BG151" s="43" t="str">
        <f t="shared" si="22"/>
        <v>0</v>
      </c>
      <c r="BH151" s="43" t="b">
        <f t="shared" si="23"/>
        <v>0</v>
      </c>
      <c r="BI151" s="40"/>
      <c r="BJ151" s="40"/>
      <c r="BK151" s="40"/>
      <c r="BL151" s="40"/>
      <c r="BM151" s="40"/>
      <c r="BN151" s="40"/>
      <c r="BO151" s="40"/>
    </row>
    <row r="152" spans="51:67" x14ac:dyDescent="0.4">
      <c r="AY152" s="227" t="s">
        <v>155</v>
      </c>
      <c r="AZ152" s="227"/>
      <c r="BB152" s="41">
        <f t="shared" si="20"/>
        <v>0</v>
      </c>
      <c r="BC152" s="41"/>
      <c r="BD152" s="41"/>
      <c r="BE152" s="41"/>
      <c r="BF152" s="42" t="str">
        <f t="shared" si="21"/>
        <v/>
      </c>
      <c r="BG152" s="43" t="str">
        <f t="shared" si="22"/>
        <v>0</v>
      </c>
      <c r="BH152" s="43" t="b">
        <f t="shared" si="23"/>
        <v>0</v>
      </c>
      <c r="BI152" s="40"/>
      <c r="BJ152" s="40"/>
      <c r="BK152" s="40"/>
      <c r="BL152" s="40"/>
      <c r="BM152" s="40"/>
      <c r="BN152" s="40"/>
      <c r="BO152" s="40"/>
    </row>
    <row r="153" spans="51:67" x14ac:dyDescent="0.4">
      <c r="AY153" s="227" t="s">
        <v>155</v>
      </c>
      <c r="AZ153" s="227"/>
      <c r="BB153" s="41">
        <f t="shared" si="20"/>
        <v>0</v>
      </c>
      <c r="BC153" s="41"/>
      <c r="BD153" s="41"/>
      <c r="BE153" s="41"/>
      <c r="BF153" s="42" t="str">
        <f t="shared" si="21"/>
        <v/>
      </c>
      <c r="BG153" s="43" t="str">
        <f t="shared" si="22"/>
        <v>0</v>
      </c>
      <c r="BH153" s="43" t="b">
        <f t="shared" si="23"/>
        <v>0</v>
      </c>
      <c r="BI153" s="40"/>
      <c r="BJ153" s="40"/>
      <c r="BK153" s="40"/>
      <c r="BL153" s="40"/>
      <c r="BM153" s="40"/>
      <c r="BN153" s="40"/>
      <c r="BO153" s="40"/>
    </row>
    <row r="154" spans="51:67" x14ac:dyDescent="0.4">
      <c r="AY154" s="227" t="s">
        <v>155</v>
      </c>
      <c r="AZ154" s="227"/>
      <c r="BB154" s="41">
        <f t="shared" si="20"/>
        <v>0</v>
      </c>
      <c r="BC154" s="41"/>
      <c r="BD154" s="41"/>
      <c r="BE154" s="41"/>
      <c r="BF154" s="42" t="str">
        <f t="shared" si="21"/>
        <v/>
      </c>
      <c r="BG154" s="43" t="str">
        <f t="shared" si="22"/>
        <v>0</v>
      </c>
      <c r="BH154" s="43" t="b">
        <f t="shared" si="23"/>
        <v>0</v>
      </c>
      <c r="BI154" s="40"/>
      <c r="BJ154" s="40"/>
      <c r="BK154" s="40"/>
      <c r="BL154" s="40"/>
      <c r="BM154" s="40"/>
      <c r="BN154" s="40"/>
      <c r="BO154" s="40"/>
    </row>
    <row r="155" spans="51:67" x14ac:dyDescent="0.4">
      <c r="AY155" s="227" t="s">
        <v>155</v>
      </c>
      <c r="AZ155" s="227"/>
      <c r="BB155" s="41">
        <f t="shared" si="20"/>
        <v>0</v>
      </c>
      <c r="BC155" s="41"/>
      <c r="BD155" s="41"/>
      <c r="BE155" s="41"/>
      <c r="BF155" s="42" t="str">
        <f t="shared" si="21"/>
        <v/>
      </c>
      <c r="BG155" s="43" t="str">
        <f t="shared" si="22"/>
        <v>0</v>
      </c>
      <c r="BH155" s="43" t="b">
        <f t="shared" si="23"/>
        <v>0</v>
      </c>
      <c r="BI155" s="40"/>
      <c r="BJ155" s="40"/>
      <c r="BK155" s="40"/>
      <c r="BL155" s="40"/>
      <c r="BM155" s="40"/>
      <c r="BN155" s="40"/>
      <c r="BO155" s="40"/>
    </row>
    <row r="156" spans="51:67" x14ac:dyDescent="0.4">
      <c r="AY156" s="227" t="s">
        <v>155</v>
      </c>
      <c r="AZ156" s="227"/>
      <c r="BB156" s="64">
        <f t="shared" si="20"/>
        <v>0</v>
      </c>
      <c r="BC156" s="64"/>
      <c r="BD156" s="64"/>
      <c r="BE156" s="64"/>
      <c r="BF156" s="65" t="str">
        <f t="shared" si="21"/>
        <v/>
      </c>
      <c r="BG156" s="66" t="str">
        <f t="shared" si="22"/>
        <v>0</v>
      </c>
      <c r="BH156" s="66" t="b">
        <f t="shared" si="23"/>
        <v>0</v>
      </c>
    </row>
    <row r="157" spans="51:67" x14ac:dyDescent="0.4">
      <c r="AY157" s="227" t="s">
        <v>155</v>
      </c>
      <c r="AZ157" s="227"/>
      <c r="BB157" s="64">
        <f t="shared" si="20"/>
        <v>0</v>
      </c>
      <c r="BC157" s="64"/>
      <c r="BD157" s="64"/>
      <c r="BE157" s="64"/>
      <c r="BF157" s="65" t="str">
        <f t="shared" si="21"/>
        <v/>
      </c>
      <c r="BG157" s="66" t="str">
        <f t="shared" si="22"/>
        <v>0</v>
      </c>
      <c r="BH157" s="66" t="b">
        <f t="shared" si="23"/>
        <v>0</v>
      </c>
    </row>
    <row r="158" spans="51:67" x14ac:dyDescent="0.4">
      <c r="AY158" s="227" t="s">
        <v>155</v>
      </c>
      <c r="AZ158" s="227"/>
      <c r="BB158" s="64">
        <f t="shared" si="20"/>
        <v>0</v>
      </c>
      <c r="BC158" s="64"/>
      <c r="BD158" s="64"/>
      <c r="BE158" s="64"/>
      <c r="BF158" s="65" t="str">
        <f t="shared" si="21"/>
        <v/>
      </c>
      <c r="BG158" s="66" t="str">
        <f t="shared" si="22"/>
        <v>0</v>
      </c>
      <c r="BH158" s="66" t="b">
        <f t="shared" si="23"/>
        <v>0</v>
      </c>
    </row>
    <row r="159" spans="51:67" x14ac:dyDescent="0.4">
      <c r="AY159" s="227" t="s">
        <v>155</v>
      </c>
      <c r="AZ159" s="227"/>
      <c r="BB159" s="64">
        <f t="shared" si="20"/>
        <v>0</v>
      </c>
      <c r="BC159" s="64"/>
      <c r="BD159" s="64"/>
      <c r="BE159" s="64"/>
      <c r="BF159" s="65" t="str">
        <f t="shared" si="21"/>
        <v/>
      </c>
      <c r="BG159" s="66" t="str">
        <f t="shared" si="22"/>
        <v>0</v>
      </c>
      <c r="BH159" s="66" t="b">
        <f t="shared" si="23"/>
        <v>0</v>
      </c>
    </row>
    <row r="160" spans="51:67" x14ac:dyDescent="0.4">
      <c r="AY160" s="227" t="s">
        <v>155</v>
      </c>
      <c r="AZ160" s="227"/>
      <c r="BB160" s="64">
        <f t="shared" si="20"/>
        <v>0</v>
      </c>
      <c r="BC160" s="64"/>
      <c r="BD160" s="64"/>
      <c r="BE160" s="64"/>
      <c r="BF160" s="65" t="str">
        <f t="shared" si="21"/>
        <v/>
      </c>
      <c r="BG160" s="66" t="str">
        <f t="shared" si="22"/>
        <v>0</v>
      </c>
      <c r="BH160" s="66" t="b">
        <f t="shared" si="23"/>
        <v>0</v>
      </c>
    </row>
    <row r="161" spans="51:60" x14ac:dyDescent="0.4">
      <c r="AY161" s="227" t="s">
        <v>155</v>
      </c>
      <c r="AZ161" s="227"/>
      <c r="BB161" s="64">
        <f t="shared" si="20"/>
        <v>0</v>
      </c>
      <c r="BC161" s="64"/>
      <c r="BD161" s="64"/>
      <c r="BE161" s="64"/>
      <c r="BF161" s="65" t="str">
        <f t="shared" si="21"/>
        <v/>
      </c>
      <c r="BG161" s="66" t="str">
        <f t="shared" si="22"/>
        <v>0</v>
      </c>
      <c r="BH161" s="66" t="b">
        <f t="shared" si="23"/>
        <v>0</v>
      </c>
    </row>
    <row r="162" spans="51:60" x14ac:dyDescent="0.4">
      <c r="AY162" s="227" t="s">
        <v>155</v>
      </c>
      <c r="AZ162" s="227"/>
      <c r="BB162" s="64">
        <f t="shared" si="20"/>
        <v>0</v>
      </c>
      <c r="BC162" s="64"/>
      <c r="BD162" s="64"/>
      <c r="BE162" s="64"/>
      <c r="BF162" s="65" t="str">
        <f t="shared" si="21"/>
        <v/>
      </c>
      <c r="BG162" s="66" t="str">
        <f t="shared" si="22"/>
        <v>0</v>
      </c>
      <c r="BH162" s="66" t="b">
        <f t="shared" si="23"/>
        <v>0</v>
      </c>
    </row>
    <row r="163" spans="51:60" x14ac:dyDescent="0.4">
      <c r="AY163" s="227" t="s">
        <v>155</v>
      </c>
      <c r="AZ163" s="227"/>
      <c r="BB163" s="64">
        <f t="shared" si="20"/>
        <v>0</v>
      </c>
      <c r="BC163" s="64"/>
      <c r="BD163" s="64"/>
      <c r="BE163" s="64"/>
      <c r="BF163" s="65" t="str">
        <f t="shared" si="21"/>
        <v/>
      </c>
      <c r="BG163" s="66" t="str">
        <f t="shared" si="22"/>
        <v>0</v>
      </c>
      <c r="BH163" s="66" t="b">
        <f t="shared" si="23"/>
        <v>0</v>
      </c>
    </row>
    <row r="164" spans="51:60" x14ac:dyDescent="0.4">
      <c r="AY164" s="227" t="s">
        <v>155</v>
      </c>
      <c r="AZ164" s="227"/>
      <c r="BB164" s="64">
        <f t="shared" si="20"/>
        <v>0</v>
      </c>
      <c r="BC164" s="64"/>
      <c r="BD164" s="64"/>
      <c r="BE164" s="64"/>
      <c r="BF164" s="65" t="str">
        <f t="shared" si="21"/>
        <v/>
      </c>
      <c r="BG164" s="66" t="str">
        <f t="shared" si="22"/>
        <v>0</v>
      </c>
      <c r="BH164" s="66" t="b">
        <f t="shared" si="23"/>
        <v>0</v>
      </c>
    </row>
    <row r="165" spans="51:60" x14ac:dyDescent="0.4">
      <c r="AY165" s="227" t="s">
        <v>155</v>
      </c>
      <c r="AZ165" s="227"/>
      <c r="BB165" s="64">
        <f t="shared" si="20"/>
        <v>0</v>
      </c>
      <c r="BC165" s="64"/>
      <c r="BD165" s="64"/>
      <c r="BE165" s="64"/>
      <c r="BF165" s="65" t="str">
        <f t="shared" si="21"/>
        <v/>
      </c>
      <c r="BG165" s="66" t="str">
        <f t="shared" si="22"/>
        <v>0</v>
      </c>
      <c r="BH165" s="66" t="b">
        <f t="shared" si="23"/>
        <v>0</v>
      </c>
    </row>
    <row r="166" spans="51:60" x14ac:dyDescent="0.4">
      <c r="AY166" s="227" t="s">
        <v>155</v>
      </c>
      <c r="AZ166" s="227"/>
      <c r="BB166" s="64">
        <f t="shared" si="20"/>
        <v>0</v>
      </c>
      <c r="BC166" s="64"/>
      <c r="BD166" s="64"/>
      <c r="BE166" s="64"/>
      <c r="BF166" s="65" t="str">
        <f t="shared" si="21"/>
        <v/>
      </c>
      <c r="BG166" s="66" t="str">
        <f t="shared" si="22"/>
        <v>0</v>
      </c>
      <c r="BH166" s="66" t="b">
        <f t="shared" si="23"/>
        <v>0</v>
      </c>
    </row>
    <row r="167" spans="51:60" x14ac:dyDescent="0.4">
      <c r="AY167" s="227" t="s">
        <v>155</v>
      </c>
      <c r="AZ167" s="227"/>
      <c r="BB167" s="64">
        <f t="shared" si="20"/>
        <v>0</v>
      </c>
      <c r="BC167" s="64"/>
      <c r="BD167" s="64"/>
      <c r="BE167" s="64"/>
      <c r="BF167" s="65" t="str">
        <f t="shared" si="21"/>
        <v/>
      </c>
      <c r="BG167" s="66" t="str">
        <f t="shared" si="22"/>
        <v>0</v>
      </c>
      <c r="BH167" s="66" t="b">
        <f t="shared" si="23"/>
        <v>0</v>
      </c>
    </row>
    <row r="168" spans="51:60" x14ac:dyDescent="0.4">
      <c r="AY168" s="227" t="s">
        <v>155</v>
      </c>
      <c r="AZ168" s="227"/>
      <c r="BB168" s="64">
        <f t="shared" si="20"/>
        <v>0</v>
      </c>
      <c r="BC168" s="64"/>
      <c r="BD168" s="64"/>
      <c r="BE168" s="64"/>
      <c r="BF168" s="65" t="str">
        <f t="shared" si="21"/>
        <v/>
      </c>
      <c r="BG168" s="66" t="str">
        <f t="shared" si="22"/>
        <v>0</v>
      </c>
      <c r="BH168" s="66" t="b">
        <f t="shared" si="23"/>
        <v>0</v>
      </c>
    </row>
    <row r="169" spans="51:60" x14ac:dyDescent="0.4">
      <c r="AY169" s="227" t="s">
        <v>155</v>
      </c>
      <c r="AZ169" s="227"/>
      <c r="BB169" s="64">
        <f t="shared" si="20"/>
        <v>0</v>
      </c>
      <c r="BC169" s="64"/>
      <c r="BD169" s="64"/>
      <c r="BE169" s="64"/>
      <c r="BF169" s="65" t="str">
        <f t="shared" si="21"/>
        <v/>
      </c>
      <c r="BG169" s="66" t="str">
        <f t="shared" si="22"/>
        <v>0</v>
      </c>
      <c r="BH169" s="66" t="b">
        <f t="shared" si="23"/>
        <v>0</v>
      </c>
    </row>
    <row r="170" spans="51:60" x14ac:dyDescent="0.4">
      <c r="AY170" s="227" t="s">
        <v>155</v>
      </c>
      <c r="AZ170" s="227"/>
      <c r="BB170" s="64">
        <f t="shared" si="20"/>
        <v>0</v>
      </c>
      <c r="BC170" s="64"/>
      <c r="BD170" s="64"/>
      <c r="BE170" s="64"/>
      <c r="BF170" s="65" t="str">
        <f t="shared" si="21"/>
        <v/>
      </c>
      <c r="BG170" s="66" t="str">
        <f t="shared" si="22"/>
        <v>0</v>
      </c>
      <c r="BH170" s="66" t="b">
        <f t="shared" si="23"/>
        <v>0</v>
      </c>
    </row>
    <row r="171" spans="51:60" x14ac:dyDescent="0.4">
      <c r="AY171" s="227" t="s">
        <v>155</v>
      </c>
      <c r="AZ171" s="227"/>
      <c r="BB171" s="64">
        <f t="shared" si="20"/>
        <v>0</v>
      </c>
      <c r="BC171" s="64"/>
      <c r="BD171" s="64"/>
      <c r="BE171" s="64"/>
      <c r="BF171" s="65" t="str">
        <f t="shared" si="21"/>
        <v/>
      </c>
      <c r="BG171" s="66" t="str">
        <f t="shared" si="22"/>
        <v>0</v>
      </c>
      <c r="BH171" s="66" t="b">
        <f t="shared" si="23"/>
        <v>0</v>
      </c>
    </row>
    <row r="172" spans="51:60" x14ac:dyDescent="0.4">
      <c r="AY172" s="227" t="s">
        <v>155</v>
      </c>
      <c r="AZ172" s="227"/>
      <c r="BB172" s="64">
        <f t="shared" si="20"/>
        <v>0</v>
      </c>
      <c r="BC172" s="64"/>
      <c r="BD172" s="64"/>
      <c r="BE172" s="64"/>
      <c r="BF172" s="65" t="str">
        <f t="shared" si="21"/>
        <v/>
      </c>
      <c r="BG172" s="66" t="str">
        <f t="shared" si="22"/>
        <v>0</v>
      </c>
      <c r="BH172" s="66" t="b">
        <f t="shared" si="23"/>
        <v>0</v>
      </c>
    </row>
    <row r="173" spans="51:60" x14ac:dyDescent="0.4">
      <c r="AY173" s="227" t="s">
        <v>155</v>
      </c>
      <c r="AZ173" s="227"/>
      <c r="BB173" s="64">
        <f t="shared" si="20"/>
        <v>0</v>
      </c>
      <c r="BC173" s="64"/>
      <c r="BD173" s="64"/>
      <c r="BE173" s="64"/>
      <c r="BF173" s="65" t="str">
        <f t="shared" si="21"/>
        <v/>
      </c>
      <c r="BG173" s="66" t="str">
        <f t="shared" si="22"/>
        <v>0</v>
      </c>
      <c r="BH173" s="66" t="b">
        <f t="shared" si="23"/>
        <v>0</v>
      </c>
    </row>
    <row r="174" spans="51:60" x14ac:dyDescent="0.4">
      <c r="AY174" s="227" t="s">
        <v>155</v>
      </c>
      <c r="AZ174" s="227"/>
      <c r="BB174" s="64">
        <f t="shared" si="20"/>
        <v>0</v>
      </c>
      <c r="BC174" s="64"/>
      <c r="BD174" s="64"/>
      <c r="BE174" s="64"/>
      <c r="BF174" s="65" t="str">
        <f t="shared" si="21"/>
        <v/>
      </c>
      <c r="BG174" s="66" t="str">
        <f t="shared" si="22"/>
        <v>0</v>
      </c>
      <c r="BH174" s="66" t="b">
        <f t="shared" si="23"/>
        <v>0</v>
      </c>
    </row>
    <row r="175" spans="51:60" x14ac:dyDescent="0.4">
      <c r="AY175" s="227" t="s">
        <v>155</v>
      </c>
      <c r="AZ175" s="227"/>
      <c r="BB175" s="64">
        <f t="shared" si="20"/>
        <v>0</v>
      </c>
      <c r="BC175" s="64"/>
      <c r="BD175" s="64"/>
      <c r="BE175" s="64"/>
      <c r="BF175" s="65" t="str">
        <f t="shared" si="21"/>
        <v/>
      </c>
      <c r="BG175" s="66" t="str">
        <f t="shared" si="22"/>
        <v>0</v>
      </c>
      <c r="BH175" s="66" t="b">
        <f t="shared" si="23"/>
        <v>0</v>
      </c>
    </row>
    <row r="176" spans="51:60" x14ac:dyDescent="0.4">
      <c r="AY176" s="227" t="s">
        <v>155</v>
      </c>
      <c r="AZ176" s="227"/>
      <c r="BB176" s="64">
        <f t="shared" si="20"/>
        <v>0</v>
      </c>
      <c r="BC176" s="64"/>
      <c r="BD176" s="64"/>
      <c r="BE176" s="64"/>
      <c r="BF176" s="65" t="str">
        <f t="shared" si="21"/>
        <v/>
      </c>
      <c r="BG176" s="66" t="str">
        <f t="shared" si="22"/>
        <v>0</v>
      </c>
      <c r="BH176" s="66" t="b">
        <f t="shared" si="23"/>
        <v>0</v>
      </c>
    </row>
    <row r="177" spans="51:60" x14ac:dyDescent="0.4">
      <c r="AY177" s="227" t="s">
        <v>155</v>
      </c>
      <c r="AZ177" s="227"/>
      <c r="BB177" s="64">
        <f t="shared" si="20"/>
        <v>0</v>
      </c>
      <c r="BC177" s="64"/>
      <c r="BD177" s="64"/>
      <c r="BE177" s="64"/>
      <c r="BF177" s="65" t="str">
        <f t="shared" si="21"/>
        <v/>
      </c>
      <c r="BG177" s="66" t="str">
        <f t="shared" si="22"/>
        <v>0</v>
      </c>
      <c r="BH177" s="66" t="b">
        <f t="shared" si="23"/>
        <v>0</v>
      </c>
    </row>
    <row r="178" spans="51:60" x14ac:dyDescent="0.4">
      <c r="AY178" s="227" t="s">
        <v>155</v>
      </c>
      <c r="AZ178" s="227"/>
      <c r="BB178" s="64">
        <f t="shared" si="20"/>
        <v>0</v>
      </c>
      <c r="BC178" s="64"/>
      <c r="BD178" s="64"/>
      <c r="BE178" s="64"/>
      <c r="BF178" s="65" t="str">
        <f t="shared" si="21"/>
        <v/>
      </c>
      <c r="BG178" s="66" t="str">
        <f t="shared" si="22"/>
        <v>0</v>
      </c>
      <c r="BH178" s="66" t="b">
        <f t="shared" si="23"/>
        <v>0</v>
      </c>
    </row>
    <row r="179" spans="51:60" x14ac:dyDescent="0.4">
      <c r="AY179" s="227" t="s">
        <v>155</v>
      </c>
      <c r="AZ179" s="227"/>
      <c r="BB179" s="64">
        <f t="shared" si="20"/>
        <v>0</v>
      </c>
      <c r="BC179" s="64"/>
      <c r="BD179" s="64"/>
      <c r="BE179" s="64"/>
      <c r="BF179" s="65" t="str">
        <f t="shared" si="21"/>
        <v/>
      </c>
      <c r="BG179" s="66" t="str">
        <f t="shared" si="22"/>
        <v>0</v>
      </c>
      <c r="BH179" s="66" t="b">
        <f t="shared" si="23"/>
        <v>0</v>
      </c>
    </row>
    <row r="180" spans="51:60" x14ac:dyDescent="0.4">
      <c r="AY180" s="227" t="s">
        <v>155</v>
      </c>
      <c r="AZ180" s="227"/>
      <c r="BB180" s="64">
        <f t="shared" si="20"/>
        <v>0</v>
      </c>
      <c r="BC180" s="64"/>
      <c r="BD180" s="64"/>
      <c r="BE180" s="64"/>
      <c r="BF180" s="65" t="str">
        <f t="shared" si="21"/>
        <v/>
      </c>
      <c r="BG180" s="66" t="str">
        <f t="shared" si="22"/>
        <v>0</v>
      </c>
      <c r="BH180" s="66" t="b">
        <f t="shared" si="23"/>
        <v>0</v>
      </c>
    </row>
    <row r="181" spans="51:60" x14ac:dyDescent="0.4">
      <c r="AY181" s="227" t="s">
        <v>155</v>
      </c>
      <c r="AZ181" s="227"/>
      <c r="BB181" s="64">
        <f t="shared" si="20"/>
        <v>0</v>
      </c>
      <c r="BC181" s="64"/>
      <c r="BD181" s="64"/>
      <c r="BE181" s="64"/>
      <c r="BF181" s="65" t="str">
        <f t="shared" si="21"/>
        <v/>
      </c>
      <c r="BG181" s="66" t="str">
        <f t="shared" si="22"/>
        <v>0</v>
      </c>
      <c r="BH181" s="66" t="b">
        <f t="shared" si="23"/>
        <v>0</v>
      </c>
    </row>
    <row r="182" spans="51:60" x14ac:dyDescent="0.4">
      <c r="AY182" s="227" t="s">
        <v>155</v>
      </c>
      <c r="AZ182" s="227"/>
      <c r="BB182" s="64">
        <f t="shared" si="20"/>
        <v>0</v>
      </c>
      <c r="BC182" s="64"/>
      <c r="BD182" s="64"/>
      <c r="BE182" s="64"/>
      <c r="BF182" s="65" t="str">
        <f t="shared" si="21"/>
        <v/>
      </c>
      <c r="BG182" s="66" t="str">
        <f t="shared" si="22"/>
        <v>0</v>
      </c>
      <c r="BH182" s="66" t="b">
        <f t="shared" si="23"/>
        <v>0</v>
      </c>
    </row>
    <row r="183" spans="51:60" x14ac:dyDescent="0.4">
      <c r="AY183" s="227" t="s">
        <v>155</v>
      </c>
      <c r="AZ183" s="227"/>
      <c r="BB183" s="64">
        <f t="shared" si="20"/>
        <v>0</v>
      </c>
      <c r="BC183" s="64"/>
      <c r="BD183" s="64"/>
      <c r="BE183" s="64"/>
      <c r="BF183" s="65" t="str">
        <f t="shared" si="21"/>
        <v/>
      </c>
      <c r="BG183" s="66" t="str">
        <f t="shared" si="22"/>
        <v>0</v>
      </c>
      <c r="BH183" s="66" t="b">
        <f t="shared" si="23"/>
        <v>0</v>
      </c>
    </row>
    <row r="184" spans="51:60" x14ac:dyDescent="0.4">
      <c r="AY184" s="227" t="s">
        <v>155</v>
      </c>
      <c r="AZ184" s="227"/>
      <c r="BB184" s="64">
        <f t="shared" si="20"/>
        <v>0</v>
      </c>
      <c r="BC184" s="64"/>
      <c r="BD184" s="64"/>
      <c r="BE184" s="64"/>
      <c r="BF184" s="65" t="str">
        <f t="shared" si="21"/>
        <v/>
      </c>
      <c r="BG184" s="66" t="str">
        <f t="shared" si="22"/>
        <v>0</v>
      </c>
      <c r="BH184" s="66" t="b">
        <f t="shared" si="23"/>
        <v>0</v>
      </c>
    </row>
    <row r="185" spans="51:60" x14ac:dyDescent="0.4">
      <c r="AY185" s="227" t="s">
        <v>155</v>
      </c>
      <c r="AZ185" s="227"/>
      <c r="BB185" s="64">
        <f t="shared" si="20"/>
        <v>0</v>
      </c>
      <c r="BC185" s="64"/>
      <c r="BD185" s="64"/>
      <c r="BE185" s="64"/>
      <c r="BF185" s="65" t="str">
        <f t="shared" si="21"/>
        <v/>
      </c>
      <c r="BG185" s="66" t="str">
        <f t="shared" si="22"/>
        <v>0</v>
      </c>
      <c r="BH185" s="66" t="b">
        <f t="shared" si="23"/>
        <v>0</v>
      </c>
    </row>
    <row r="186" spans="51:60" x14ac:dyDescent="0.4">
      <c r="AY186" s="227" t="s">
        <v>155</v>
      </c>
      <c r="AZ186" s="227"/>
      <c r="BB186" s="64">
        <f t="shared" si="20"/>
        <v>0</v>
      </c>
      <c r="BC186" s="64"/>
      <c r="BD186" s="64"/>
      <c r="BE186" s="64"/>
      <c r="BF186" s="65" t="str">
        <f t="shared" si="21"/>
        <v/>
      </c>
      <c r="BG186" s="66" t="str">
        <f t="shared" si="22"/>
        <v>0</v>
      </c>
      <c r="BH186" s="66" t="b">
        <f t="shared" si="23"/>
        <v>0</v>
      </c>
    </row>
    <row r="187" spans="51:60" x14ac:dyDescent="0.4">
      <c r="AY187" s="227" t="s">
        <v>155</v>
      </c>
      <c r="AZ187" s="227"/>
      <c r="BB187" s="64">
        <f t="shared" si="20"/>
        <v>0</v>
      </c>
      <c r="BC187" s="64"/>
      <c r="BD187" s="64"/>
      <c r="BE187" s="64"/>
      <c r="BF187" s="65" t="str">
        <f t="shared" si="21"/>
        <v/>
      </c>
      <c r="BG187" s="66" t="str">
        <f t="shared" si="22"/>
        <v>0</v>
      </c>
      <c r="BH187" s="66" t="b">
        <f t="shared" si="23"/>
        <v>0</v>
      </c>
    </row>
    <row r="188" spans="51:60" x14ac:dyDescent="0.4">
      <c r="AY188" s="227" t="s">
        <v>155</v>
      </c>
      <c r="AZ188" s="227"/>
      <c r="BB188" s="64">
        <f t="shared" si="20"/>
        <v>0</v>
      </c>
      <c r="BC188" s="64"/>
      <c r="BD188" s="64"/>
      <c r="BE188" s="64"/>
      <c r="BF188" s="65" t="str">
        <f t="shared" si="21"/>
        <v/>
      </c>
      <c r="BG188" s="66" t="str">
        <f t="shared" si="22"/>
        <v>0</v>
      </c>
      <c r="BH188" s="66" t="b">
        <f t="shared" si="23"/>
        <v>0</v>
      </c>
    </row>
    <row r="189" spans="51:60" x14ac:dyDescent="0.4">
      <c r="AY189" s="227" t="s">
        <v>155</v>
      </c>
      <c r="AZ189" s="227"/>
      <c r="BB189" s="64">
        <f t="shared" si="20"/>
        <v>0</v>
      </c>
      <c r="BC189" s="64"/>
      <c r="BD189" s="64"/>
      <c r="BE189" s="64"/>
      <c r="BF189" s="65" t="str">
        <f t="shared" si="21"/>
        <v/>
      </c>
      <c r="BG189" s="66" t="str">
        <f t="shared" si="22"/>
        <v>0</v>
      </c>
      <c r="BH189" s="66" t="b">
        <f t="shared" si="23"/>
        <v>0</v>
      </c>
    </row>
    <row r="190" spans="51:60" x14ac:dyDescent="0.4">
      <c r="AY190" s="227" t="s">
        <v>155</v>
      </c>
      <c r="AZ190" s="227"/>
      <c r="BB190" s="64">
        <f t="shared" si="20"/>
        <v>0</v>
      </c>
      <c r="BC190" s="64"/>
      <c r="BD190" s="64"/>
      <c r="BE190" s="64"/>
      <c r="BF190" s="65" t="str">
        <f t="shared" si="21"/>
        <v/>
      </c>
      <c r="BG190" s="66" t="str">
        <f t="shared" si="22"/>
        <v>0</v>
      </c>
      <c r="BH190" s="66" t="b">
        <f t="shared" si="23"/>
        <v>0</v>
      </c>
    </row>
    <row r="191" spans="51:60" x14ac:dyDescent="0.4">
      <c r="AY191" s="227" t="s">
        <v>155</v>
      </c>
      <c r="AZ191" s="227"/>
      <c r="BB191" s="64">
        <f t="shared" si="20"/>
        <v>0</v>
      </c>
      <c r="BC191" s="64"/>
      <c r="BD191" s="64"/>
      <c r="BE191" s="64"/>
      <c r="BF191" s="65" t="str">
        <f t="shared" si="21"/>
        <v/>
      </c>
      <c r="BG191" s="66" t="str">
        <f t="shared" si="22"/>
        <v>0</v>
      </c>
      <c r="BH191" s="66" t="b">
        <f t="shared" si="23"/>
        <v>0</v>
      </c>
    </row>
    <row r="192" spans="51:60" x14ac:dyDescent="0.4">
      <c r="AY192" s="227" t="s">
        <v>155</v>
      </c>
      <c r="AZ192" s="227"/>
      <c r="BB192" s="64">
        <f t="shared" si="20"/>
        <v>0</v>
      </c>
      <c r="BC192" s="64"/>
      <c r="BD192" s="64"/>
      <c r="BE192" s="64"/>
      <c r="BF192" s="65" t="str">
        <f t="shared" si="21"/>
        <v/>
      </c>
      <c r="BG192" s="66" t="str">
        <f t="shared" si="22"/>
        <v>0</v>
      </c>
      <c r="BH192" s="66" t="b">
        <f t="shared" si="23"/>
        <v>0</v>
      </c>
    </row>
    <row r="193" spans="51:60" x14ac:dyDescent="0.4">
      <c r="AY193" s="227" t="s">
        <v>155</v>
      </c>
      <c r="AZ193" s="227"/>
      <c r="BB193" s="64">
        <f t="shared" si="20"/>
        <v>0</v>
      </c>
      <c r="BC193" s="64"/>
      <c r="BD193" s="64"/>
      <c r="BE193" s="64"/>
      <c r="BF193" s="65" t="str">
        <f t="shared" si="21"/>
        <v/>
      </c>
      <c r="BG193" s="66" t="str">
        <f t="shared" si="22"/>
        <v>0</v>
      </c>
      <c r="BH193" s="66" t="b">
        <f t="shared" si="23"/>
        <v>0</v>
      </c>
    </row>
    <row r="194" spans="51:60" x14ac:dyDescent="0.4">
      <c r="AY194" s="227" t="s">
        <v>155</v>
      </c>
      <c r="AZ194" s="227"/>
      <c r="BB194" s="64">
        <f t="shared" si="20"/>
        <v>0</v>
      </c>
      <c r="BC194" s="64"/>
      <c r="BD194" s="64"/>
      <c r="BE194" s="64"/>
      <c r="BF194" s="65" t="str">
        <f t="shared" si="21"/>
        <v/>
      </c>
      <c r="BG194" s="66" t="str">
        <f t="shared" si="22"/>
        <v>0</v>
      </c>
      <c r="BH194" s="66" t="b">
        <f t="shared" si="23"/>
        <v>0</v>
      </c>
    </row>
    <row r="195" spans="51:60" x14ac:dyDescent="0.4">
      <c r="AY195" s="227" t="s">
        <v>155</v>
      </c>
      <c r="AZ195" s="227"/>
      <c r="BB195" s="64">
        <f t="shared" si="20"/>
        <v>0</v>
      </c>
      <c r="BC195" s="64"/>
      <c r="BD195" s="64"/>
      <c r="BE195" s="64"/>
      <c r="BF195" s="65" t="str">
        <f t="shared" si="21"/>
        <v/>
      </c>
      <c r="BG195" s="66" t="str">
        <f t="shared" si="22"/>
        <v>0</v>
      </c>
      <c r="BH195" s="66" t="b">
        <f t="shared" si="23"/>
        <v>0</v>
      </c>
    </row>
    <row r="196" spans="51:60" x14ac:dyDescent="0.4">
      <c r="AY196" s="227" t="s">
        <v>155</v>
      </c>
      <c r="AZ196" s="227"/>
      <c r="BB196" s="64">
        <f t="shared" si="20"/>
        <v>0</v>
      </c>
      <c r="BC196" s="64"/>
      <c r="BD196" s="64"/>
      <c r="BE196" s="64"/>
      <c r="BF196" s="65" t="str">
        <f t="shared" si="21"/>
        <v/>
      </c>
      <c r="BG196" s="66" t="str">
        <f t="shared" si="22"/>
        <v>0</v>
      </c>
      <c r="BH196" s="66" t="b">
        <f t="shared" si="23"/>
        <v>0</v>
      </c>
    </row>
    <row r="197" spans="51:60" x14ac:dyDescent="0.4">
      <c r="AY197" s="227" t="s">
        <v>155</v>
      </c>
      <c r="AZ197" s="227"/>
      <c r="BB197" s="64">
        <f t="shared" si="20"/>
        <v>0</v>
      </c>
      <c r="BC197" s="64"/>
      <c r="BD197" s="64"/>
      <c r="BE197" s="64"/>
      <c r="BF197" s="65" t="str">
        <f t="shared" si="21"/>
        <v/>
      </c>
      <c r="BG197" s="66" t="str">
        <f t="shared" si="22"/>
        <v>0</v>
      </c>
      <c r="BH197" s="66" t="b">
        <f t="shared" si="23"/>
        <v>0</v>
      </c>
    </row>
    <row r="198" spans="51:60" x14ac:dyDescent="0.4">
      <c r="AY198" s="227" t="s">
        <v>155</v>
      </c>
      <c r="AZ198" s="227"/>
      <c r="BB198" s="64">
        <f t="shared" si="20"/>
        <v>0</v>
      </c>
      <c r="BC198" s="64"/>
      <c r="BD198" s="64"/>
      <c r="BE198" s="64"/>
      <c r="BF198" s="65" t="str">
        <f t="shared" si="21"/>
        <v/>
      </c>
      <c r="BG198" s="66" t="str">
        <f t="shared" si="22"/>
        <v>0</v>
      </c>
      <c r="BH198" s="66" t="b">
        <f t="shared" si="23"/>
        <v>0</v>
      </c>
    </row>
    <row r="199" spans="51:60" x14ac:dyDescent="0.4">
      <c r="AY199" s="227" t="s">
        <v>155</v>
      </c>
      <c r="AZ199" s="227"/>
      <c r="BB199" s="64">
        <f t="shared" si="20"/>
        <v>0</v>
      </c>
      <c r="BC199" s="64"/>
      <c r="BD199" s="64"/>
      <c r="BE199" s="64"/>
      <c r="BF199" s="65" t="str">
        <f t="shared" si="21"/>
        <v/>
      </c>
      <c r="BG199" s="66" t="str">
        <f t="shared" si="22"/>
        <v>0</v>
      </c>
      <c r="BH199" s="66" t="b">
        <f t="shared" si="23"/>
        <v>0</v>
      </c>
    </row>
    <row r="200" spans="51:60" x14ac:dyDescent="0.4">
      <c r="AY200" s="227" t="s">
        <v>155</v>
      </c>
      <c r="AZ200" s="227"/>
      <c r="BB200" s="64">
        <f t="shared" si="20"/>
        <v>0</v>
      </c>
      <c r="BC200" s="64"/>
      <c r="BD200" s="64"/>
      <c r="BE200" s="64"/>
      <c r="BF200" s="65" t="str">
        <f t="shared" si="21"/>
        <v/>
      </c>
      <c r="BG200" s="66" t="str">
        <f t="shared" si="22"/>
        <v>0</v>
      </c>
      <c r="BH200" s="66" t="b">
        <f t="shared" si="23"/>
        <v>0</v>
      </c>
    </row>
    <row r="201" spans="51:60" x14ac:dyDescent="0.4">
      <c r="AY201" s="227" t="s">
        <v>155</v>
      </c>
      <c r="AZ201" s="227"/>
      <c r="BB201" s="64">
        <f t="shared" ref="BB201:BB239" si="24">((IF(AU201="BUENO","100",IF(AU201="REGULAR","75",IF(AU201="MALO","50",IF(AU201="NA","0",IF(AU201="","0"))))))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5">((
IF(AU201="BUENO","100",
IF(AU201="REGULAR","50",
IF(AU201="MALO","0",
IF(AU201="NO APLICA","NA",
IF(AU201="","")))))))</f>
        <v/>
      </c>
      <c r="BG201" s="66" t="str">
        <f t="shared" ref="BG201:BG239" si="26">IF(AW201="BUENO","100",
IF(AW201="REGULAR","50",
IF(AW201="MALO","0",
IF(AW201="NO APLICA","NA",
IF(AW201="","0")))))</f>
        <v>0</v>
      </c>
      <c r="BH201" s="66" t="b">
        <f t="shared" si="23"/>
        <v>0</v>
      </c>
    </row>
    <row r="202" spans="51:60" x14ac:dyDescent="0.4">
      <c r="AY202" s="227" t="s">
        <v>155</v>
      </c>
      <c r="AZ202" s="227"/>
      <c r="BB202" s="64">
        <f t="shared" si="24"/>
        <v>0</v>
      </c>
      <c r="BC202" s="64"/>
      <c r="BD202" s="64"/>
      <c r="BE202" s="64"/>
      <c r="BF202" s="65" t="str">
        <f t="shared" si="25"/>
        <v/>
      </c>
      <c r="BG202" s="66" t="str">
        <f t="shared" si="26"/>
        <v>0</v>
      </c>
      <c r="BH202" s="66" t="b">
        <f t="shared" si="23"/>
        <v>0</v>
      </c>
    </row>
    <row r="203" spans="51:60" x14ac:dyDescent="0.4">
      <c r="AY203" s="227" t="s">
        <v>155</v>
      </c>
      <c r="AZ203" s="227"/>
      <c r="BB203" s="64">
        <f t="shared" si="24"/>
        <v>0</v>
      </c>
      <c r="BC203" s="64"/>
      <c r="BD203" s="64"/>
      <c r="BE203" s="64"/>
      <c r="BF203" s="65" t="str">
        <f t="shared" si="25"/>
        <v/>
      </c>
      <c r="BG203" s="66" t="str">
        <f t="shared" si="26"/>
        <v>0</v>
      </c>
      <c r="BH203" s="66" t="b">
        <f t="shared" si="23"/>
        <v>0</v>
      </c>
    </row>
    <row r="204" spans="51:60" x14ac:dyDescent="0.4">
      <c r="AY204" s="227" t="s">
        <v>155</v>
      </c>
      <c r="AZ204" s="227"/>
      <c r="BB204" s="64">
        <f t="shared" si="24"/>
        <v>0</v>
      </c>
      <c r="BC204" s="64"/>
      <c r="BD204" s="64"/>
      <c r="BE204" s="64"/>
      <c r="BF204" s="65" t="str">
        <f t="shared" si="25"/>
        <v/>
      </c>
      <c r="BG204" s="66" t="str">
        <f t="shared" si="26"/>
        <v>0</v>
      </c>
      <c r="BH204" s="66" t="b">
        <f t="shared" si="23"/>
        <v>0</v>
      </c>
    </row>
    <row r="205" spans="51:60" x14ac:dyDescent="0.4">
      <c r="AY205" s="227" t="s">
        <v>155</v>
      </c>
      <c r="AZ205" s="227"/>
      <c r="BB205" s="64">
        <f t="shared" si="24"/>
        <v>0</v>
      </c>
      <c r="BC205" s="64"/>
      <c r="BD205" s="64"/>
      <c r="BE205" s="64"/>
      <c r="BF205" s="65" t="str">
        <f t="shared" si="25"/>
        <v/>
      </c>
      <c r="BG205" s="66" t="str">
        <f t="shared" si="26"/>
        <v>0</v>
      </c>
      <c r="BH205" s="66" t="b">
        <f t="shared" si="23"/>
        <v>0</v>
      </c>
    </row>
    <row r="206" spans="51:60" x14ac:dyDescent="0.4">
      <c r="AY206" s="227" t="s">
        <v>155</v>
      </c>
      <c r="AZ206" s="227"/>
      <c r="BB206" s="64">
        <f t="shared" si="24"/>
        <v>0</v>
      </c>
      <c r="BC206" s="64"/>
      <c r="BD206" s="64"/>
      <c r="BE206" s="64"/>
      <c r="BF206" s="65" t="str">
        <f t="shared" si="25"/>
        <v/>
      </c>
      <c r="BG206" s="66" t="str">
        <f t="shared" si="26"/>
        <v>0</v>
      </c>
      <c r="BH206" s="66" t="b">
        <f t="shared" si="23"/>
        <v>0</v>
      </c>
    </row>
    <row r="207" spans="51:60" x14ac:dyDescent="0.4">
      <c r="AY207" s="227" t="s">
        <v>155</v>
      </c>
      <c r="AZ207" s="227"/>
      <c r="BB207" s="64">
        <f t="shared" si="24"/>
        <v>0</v>
      </c>
      <c r="BC207" s="64"/>
      <c r="BD207" s="64"/>
      <c r="BE207" s="64"/>
      <c r="BF207" s="65" t="str">
        <f t="shared" si="25"/>
        <v/>
      </c>
      <c r="BG207" s="66" t="str">
        <f t="shared" si="26"/>
        <v>0</v>
      </c>
      <c r="BH207" s="66" t="b">
        <f t="shared" ref="BH207:BH239" si="27">IF(AY207="BUENO","100",
IF(AY207="MALO","0",
IF(AY207="REGULAR","75",
IF(AY207="","0"))))</f>
        <v>0</v>
      </c>
    </row>
    <row r="208" spans="51:60" x14ac:dyDescent="0.4">
      <c r="AY208" s="227" t="s">
        <v>155</v>
      </c>
      <c r="AZ208" s="227"/>
      <c r="BB208" s="64">
        <f t="shared" si="24"/>
        <v>0</v>
      </c>
      <c r="BC208" s="64"/>
      <c r="BD208" s="64"/>
      <c r="BE208" s="64"/>
      <c r="BF208" s="65" t="str">
        <f t="shared" si="25"/>
        <v/>
      </c>
      <c r="BG208" s="66" t="str">
        <f t="shared" si="26"/>
        <v>0</v>
      </c>
      <c r="BH208" s="66" t="b">
        <f t="shared" si="27"/>
        <v>0</v>
      </c>
    </row>
    <row r="209" spans="51:60" x14ac:dyDescent="0.4">
      <c r="AY209" s="227" t="s">
        <v>155</v>
      </c>
      <c r="AZ209" s="227"/>
      <c r="BB209" s="64">
        <f t="shared" si="24"/>
        <v>0</v>
      </c>
      <c r="BC209" s="64"/>
      <c r="BD209" s="64"/>
      <c r="BE209" s="64"/>
      <c r="BF209" s="65" t="str">
        <f t="shared" si="25"/>
        <v/>
      </c>
      <c r="BG209" s="66" t="str">
        <f t="shared" si="26"/>
        <v>0</v>
      </c>
      <c r="BH209" s="66" t="b">
        <f t="shared" si="27"/>
        <v>0</v>
      </c>
    </row>
    <row r="210" spans="51:60" x14ac:dyDescent="0.4">
      <c r="AY210" s="227" t="s">
        <v>155</v>
      </c>
      <c r="AZ210" s="227"/>
      <c r="BB210" s="64">
        <f t="shared" si="24"/>
        <v>0</v>
      </c>
      <c r="BC210" s="64"/>
      <c r="BD210" s="64"/>
      <c r="BE210" s="64"/>
      <c r="BF210" s="65" t="str">
        <f t="shared" si="25"/>
        <v/>
      </c>
      <c r="BG210" s="66" t="str">
        <f t="shared" si="26"/>
        <v>0</v>
      </c>
      <c r="BH210" s="66" t="b">
        <f t="shared" si="27"/>
        <v>0</v>
      </c>
    </row>
    <row r="211" spans="51:60" x14ac:dyDescent="0.4">
      <c r="AY211" s="227" t="s">
        <v>155</v>
      </c>
      <c r="AZ211" s="227"/>
      <c r="BB211" s="64">
        <f t="shared" si="24"/>
        <v>0</v>
      </c>
      <c r="BC211" s="64"/>
      <c r="BD211" s="64"/>
      <c r="BE211" s="64"/>
      <c r="BF211" s="65" t="str">
        <f t="shared" si="25"/>
        <v/>
      </c>
      <c r="BG211" s="66" t="str">
        <f t="shared" si="26"/>
        <v>0</v>
      </c>
      <c r="BH211" s="66" t="b">
        <f t="shared" si="27"/>
        <v>0</v>
      </c>
    </row>
    <row r="212" spans="51:60" x14ac:dyDescent="0.4">
      <c r="AY212" s="227" t="s">
        <v>155</v>
      </c>
      <c r="AZ212" s="227"/>
      <c r="BB212" s="64">
        <f t="shared" si="24"/>
        <v>0</v>
      </c>
      <c r="BC212" s="64"/>
      <c r="BD212" s="64"/>
      <c r="BE212" s="64"/>
      <c r="BF212" s="65" t="str">
        <f t="shared" si="25"/>
        <v/>
      </c>
      <c r="BG212" s="66" t="str">
        <f t="shared" si="26"/>
        <v>0</v>
      </c>
      <c r="BH212" s="66" t="b">
        <f t="shared" si="27"/>
        <v>0</v>
      </c>
    </row>
    <row r="213" spans="51:60" x14ac:dyDescent="0.4">
      <c r="AY213" s="227" t="s">
        <v>155</v>
      </c>
      <c r="AZ213" s="227"/>
      <c r="BB213" s="64">
        <f t="shared" si="24"/>
        <v>0</v>
      </c>
      <c r="BC213" s="64"/>
      <c r="BD213" s="64"/>
      <c r="BE213" s="64"/>
      <c r="BF213" s="65" t="str">
        <f t="shared" si="25"/>
        <v/>
      </c>
      <c r="BG213" s="66" t="str">
        <f t="shared" si="26"/>
        <v>0</v>
      </c>
      <c r="BH213" s="66" t="b">
        <f t="shared" si="27"/>
        <v>0</v>
      </c>
    </row>
    <row r="214" spans="51:60" x14ac:dyDescent="0.4">
      <c r="AY214" s="227" t="s">
        <v>155</v>
      </c>
      <c r="AZ214" s="227"/>
      <c r="BB214" s="64">
        <f t="shared" si="24"/>
        <v>0</v>
      </c>
      <c r="BC214" s="64"/>
      <c r="BD214" s="64"/>
      <c r="BE214" s="64"/>
      <c r="BF214" s="65" t="str">
        <f t="shared" si="25"/>
        <v/>
      </c>
      <c r="BG214" s="66" t="str">
        <f t="shared" si="26"/>
        <v>0</v>
      </c>
      <c r="BH214" s="66" t="b">
        <f t="shared" si="27"/>
        <v>0</v>
      </c>
    </row>
    <row r="215" spans="51:60" x14ac:dyDescent="0.4">
      <c r="AY215" s="227" t="s">
        <v>155</v>
      </c>
      <c r="AZ215" s="227"/>
      <c r="BB215" s="64">
        <f t="shared" si="24"/>
        <v>0</v>
      </c>
      <c r="BC215" s="64"/>
      <c r="BD215" s="64"/>
      <c r="BE215" s="64"/>
      <c r="BF215" s="65" t="str">
        <f t="shared" si="25"/>
        <v/>
      </c>
      <c r="BG215" s="66" t="str">
        <f t="shared" si="26"/>
        <v>0</v>
      </c>
      <c r="BH215" s="66" t="b">
        <f t="shared" si="27"/>
        <v>0</v>
      </c>
    </row>
    <row r="216" spans="51:60" x14ac:dyDescent="0.4">
      <c r="AY216" s="227" t="s">
        <v>155</v>
      </c>
      <c r="AZ216" s="227"/>
      <c r="BB216" s="64">
        <f t="shared" si="24"/>
        <v>0</v>
      </c>
      <c r="BC216" s="64"/>
      <c r="BD216" s="64"/>
      <c r="BE216" s="64"/>
      <c r="BF216" s="65" t="str">
        <f t="shared" si="25"/>
        <v/>
      </c>
      <c r="BG216" s="66" t="str">
        <f t="shared" si="26"/>
        <v>0</v>
      </c>
      <c r="BH216" s="66" t="b">
        <f t="shared" si="27"/>
        <v>0</v>
      </c>
    </row>
    <row r="217" spans="51:60" x14ac:dyDescent="0.4">
      <c r="AY217" s="227" t="s">
        <v>155</v>
      </c>
      <c r="AZ217" s="227"/>
      <c r="BB217" s="64">
        <f t="shared" si="24"/>
        <v>0</v>
      </c>
      <c r="BC217" s="64"/>
      <c r="BD217" s="64"/>
      <c r="BE217" s="64"/>
      <c r="BF217" s="65" t="str">
        <f t="shared" si="25"/>
        <v/>
      </c>
      <c r="BG217" s="66" t="str">
        <f t="shared" si="26"/>
        <v>0</v>
      </c>
      <c r="BH217" s="66" t="b">
        <f t="shared" si="27"/>
        <v>0</v>
      </c>
    </row>
    <row r="218" spans="51:60" x14ac:dyDescent="0.4">
      <c r="AY218" s="227" t="s">
        <v>155</v>
      </c>
      <c r="AZ218" s="227"/>
      <c r="BB218" s="64">
        <f t="shared" si="24"/>
        <v>0</v>
      </c>
      <c r="BC218" s="64"/>
      <c r="BD218" s="64"/>
      <c r="BE218" s="64"/>
      <c r="BF218" s="65" t="str">
        <f t="shared" si="25"/>
        <v/>
      </c>
      <c r="BG218" s="66" t="str">
        <f t="shared" si="26"/>
        <v>0</v>
      </c>
      <c r="BH218" s="66" t="b">
        <f t="shared" si="27"/>
        <v>0</v>
      </c>
    </row>
    <row r="219" spans="51:60" x14ac:dyDescent="0.4">
      <c r="AY219" s="227" t="s">
        <v>155</v>
      </c>
      <c r="AZ219" s="227"/>
      <c r="BB219" s="64">
        <f t="shared" si="24"/>
        <v>0</v>
      </c>
      <c r="BC219" s="64"/>
      <c r="BD219" s="64"/>
      <c r="BE219" s="64"/>
      <c r="BF219" s="65" t="str">
        <f t="shared" si="25"/>
        <v/>
      </c>
      <c r="BG219" s="66" t="str">
        <f t="shared" si="26"/>
        <v>0</v>
      </c>
      <c r="BH219" s="66" t="b">
        <f t="shared" si="27"/>
        <v>0</v>
      </c>
    </row>
    <row r="220" spans="51:60" x14ac:dyDescent="0.4">
      <c r="AY220" s="227" t="s">
        <v>155</v>
      </c>
      <c r="AZ220" s="227"/>
      <c r="BB220" s="64">
        <f t="shared" si="24"/>
        <v>0</v>
      </c>
      <c r="BC220" s="64"/>
      <c r="BD220" s="64"/>
      <c r="BE220" s="64"/>
      <c r="BF220" s="65" t="str">
        <f t="shared" si="25"/>
        <v/>
      </c>
      <c r="BG220" s="66" t="str">
        <f t="shared" si="26"/>
        <v>0</v>
      </c>
      <c r="BH220" s="66" t="b">
        <f t="shared" si="27"/>
        <v>0</v>
      </c>
    </row>
    <row r="221" spans="51:60" x14ac:dyDescent="0.4">
      <c r="AY221" s="227" t="s">
        <v>155</v>
      </c>
      <c r="AZ221" s="227"/>
      <c r="BB221" s="64">
        <f t="shared" si="24"/>
        <v>0</v>
      </c>
      <c r="BC221" s="64"/>
      <c r="BD221" s="64"/>
      <c r="BE221" s="64"/>
      <c r="BF221" s="65" t="str">
        <f t="shared" si="25"/>
        <v/>
      </c>
      <c r="BG221" s="66" t="str">
        <f t="shared" si="26"/>
        <v>0</v>
      </c>
      <c r="BH221" s="66" t="b">
        <f t="shared" si="27"/>
        <v>0</v>
      </c>
    </row>
    <row r="222" spans="51:60" x14ac:dyDescent="0.4">
      <c r="AY222" s="227" t="s">
        <v>155</v>
      </c>
      <c r="AZ222" s="227"/>
      <c r="BB222" s="64">
        <f t="shared" si="24"/>
        <v>0</v>
      </c>
      <c r="BC222" s="64"/>
      <c r="BD222" s="64"/>
      <c r="BE222" s="64"/>
      <c r="BF222" s="65" t="str">
        <f t="shared" si="25"/>
        <v/>
      </c>
      <c r="BG222" s="66" t="str">
        <f t="shared" si="26"/>
        <v>0</v>
      </c>
      <c r="BH222" s="66" t="b">
        <f t="shared" si="27"/>
        <v>0</v>
      </c>
    </row>
    <row r="223" spans="51:60" x14ac:dyDescent="0.4">
      <c r="AY223" s="227" t="s">
        <v>155</v>
      </c>
      <c r="AZ223" s="227"/>
      <c r="BB223" s="64">
        <f t="shared" si="24"/>
        <v>0</v>
      </c>
      <c r="BC223" s="64"/>
      <c r="BD223" s="64"/>
      <c r="BE223" s="64"/>
      <c r="BF223" s="65" t="str">
        <f t="shared" si="25"/>
        <v/>
      </c>
      <c r="BG223" s="66" t="str">
        <f t="shared" si="26"/>
        <v>0</v>
      </c>
      <c r="BH223" s="66" t="b">
        <f t="shared" si="27"/>
        <v>0</v>
      </c>
    </row>
    <row r="224" spans="51:60" x14ac:dyDescent="0.4">
      <c r="AY224" s="227" t="s">
        <v>155</v>
      </c>
      <c r="AZ224" s="227"/>
      <c r="BB224" s="64">
        <f t="shared" si="24"/>
        <v>0</v>
      </c>
      <c r="BC224" s="64"/>
      <c r="BD224" s="64"/>
      <c r="BE224" s="64"/>
      <c r="BF224" s="65" t="str">
        <f t="shared" si="25"/>
        <v/>
      </c>
      <c r="BG224" s="66" t="str">
        <f t="shared" si="26"/>
        <v>0</v>
      </c>
      <c r="BH224" s="66" t="b">
        <f t="shared" si="27"/>
        <v>0</v>
      </c>
    </row>
    <row r="225" spans="51:60" x14ac:dyDescent="0.4">
      <c r="AY225" s="227" t="s">
        <v>155</v>
      </c>
      <c r="AZ225" s="227"/>
      <c r="BB225" s="64">
        <f t="shared" si="24"/>
        <v>0</v>
      </c>
      <c r="BC225" s="64"/>
      <c r="BD225" s="64"/>
      <c r="BE225" s="64"/>
      <c r="BF225" s="65" t="str">
        <f t="shared" si="25"/>
        <v/>
      </c>
      <c r="BG225" s="66" t="str">
        <f t="shared" si="26"/>
        <v>0</v>
      </c>
      <c r="BH225" s="66" t="b">
        <f t="shared" si="27"/>
        <v>0</v>
      </c>
    </row>
    <row r="226" spans="51:60" x14ac:dyDescent="0.4">
      <c r="AY226" s="227" t="s">
        <v>155</v>
      </c>
      <c r="AZ226" s="227"/>
      <c r="BB226" s="64">
        <f t="shared" si="24"/>
        <v>0</v>
      </c>
      <c r="BC226" s="64"/>
      <c r="BD226" s="64"/>
      <c r="BE226" s="64"/>
      <c r="BF226" s="65" t="str">
        <f t="shared" si="25"/>
        <v/>
      </c>
      <c r="BG226" s="66" t="str">
        <f t="shared" si="26"/>
        <v>0</v>
      </c>
      <c r="BH226" s="66" t="b">
        <f t="shared" si="27"/>
        <v>0</v>
      </c>
    </row>
    <row r="227" spans="51:60" x14ac:dyDescent="0.4">
      <c r="AY227" s="227" t="s">
        <v>155</v>
      </c>
      <c r="AZ227" s="227"/>
      <c r="BB227" s="64">
        <f t="shared" si="24"/>
        <v>0</v>
      </c>
      <c r="BC227" s="64"/>
      <c r="BD227" s="64"/>
      <c r="BE227" s="64"/>
      <c r="BF227" s="65" t="str">
        <f t="shared" si="25"/>
        <v/>
      </c>
      <c r="BG227" s="66" t="str">
        <f t="shared" si="26"/>
        <v>0</v>
      </c>
      <c r="BH227" s="66" t="b">
        <f t="shared" si="27"/>
        <v>0</v>
      </c>
    </row>
    <row r="228" spans="51:60" x14ac:dyDescent="0.4">
      <c r="AY228" s="227" t="s">
        <v>155</v>
      </c>
      <c r="AZ228" s="227"/>
      <c r="BB228" s="64">
        <f t="shared" si="24"/>
        <v>0</v>
      </c>
      <c r="BC228" s="64"/>
      <c r="BD228" s="64"/>
      <c r="BE228" s="64"/>
      <c r="BF228" s="65" t="str">
        <f t="shared" si="25"/>
        <v/>
      </c>
      <c r="BG228" s="66" t="str">
        <f t="shared" si="26"/>
        <v>0</v>
      </c>
      <c r="BH228" s="66" t="b">
        <f t="shared" si="27"/>
        <v>0</v>
      </c>
    </row>
    <row r="229" spans="51:60" x14ac:dyDescent="0.4">
      <c r="AY229" s="227" t="s">
        <v>155</v>
      </c>
      <c r="AZ229" s="227"/>
      <c r="BB229" s="64">
        <f t="shared" si="24"/>
        <v>0</v>
      </c>
      <c r="BC229" s="64"/>
      <c r="BD229" s="64"/>
      <c r="BE229" s="64"/>
      <c r="BF229" s="65" t="str">
        <f t="shared" si="25"/>
        <v/>
      </c>
      <c r="BG229" s="66" t="str">
        <f t="shared" si="26"/>
        <v>0</v>
      </c>
      <c r="BH229" s="66" t="b">
        <f t="shared" si="27"/>
        <v>0</v>
      </c>
    </row>
    <row r="230" spans="51:60" x14ac:dyDescent="0.4">
      <c r="AY230" s="227" t="s">
        <v>155</v>
      </c>
      <c r="AZ230" s="227"/>
      <c r="BB230" s="64">
        <f t="shared" si="24"/>
        <v>0</v>
      </c>
      <c r="BC230" s="64"/>
      <c r="BD230" s="64"/>
      <c r="BE230" s="64"/>
      <c r="BF230" s="65" t="str">
        <f t="shared" si="25"/>
        <v/>
      </c>
      <c r="BG230" s="66" t="str">
        <f t="shared" si="26"/>
        <v>0</v>
      </c>
      <c r="BH230" s="66" t="b">
        <f t="shared" si="27"/>
        <v>0</v>
      </c>
    </row>
    <row r="231" spans="51:60" x14ac:dyDescent="0.4">
      <c r="AY231" s="227" t="s">
        <v>155</v>
      </c>
      <c r="AZ231" s="227"/>
      <c r="BB231" s="64">
        <f t="shared" si="24"/>
        <v>0</v>
      </c>
      <c r="BC231" s="64"/>
      <c r="BD231" s="64"/>
      <c r="BE231" s="64"/>
      <c r="BF231" s="65" t="str">
        <f t="shared" si="25"/>
        <v/>
      </c>
      <c r="BG231" s="66" t="str">
        <f t="shared" si="26"/>
        <v>0</v>
      </c>
      <c r="BH231" s="66" t="b">
        <f t="shared" si="27"/>
        <v>0</v>
      </c>
    </row>
    <row r="232" spans="51:60" x14ac:dyDescent="0.4">
      <c r="AY232" s="227" t="s">
        <v>155</v>
      </c>
      <c r="AZ232" s="227"/>
      <c r="BB232" s="64">
        <f t="shared" si="24"/>
        <v>0</v>
      </c>
      <c r="BC232" s="64"/>
      <c r="BD232" s="64"/>
      <c r="BE232" s="64"/>
      <c r="BF232" s="65" t="str">
        <f t="shared" si="25"/>
        <v/>
      </c>
      <c r="BG232" s="66" t="str">
        <f t="shared" si="26"/>
        <v>0</v>
      </c>
      <c r="BH232" s="66" t="b">
        <f t="shared" si="27"/>
        <v>0</v>
      </c>
    </row>
    <row r="233" spans="51:60" x14ac:dyDescent="0.4">
      <c r="AY233" s="227" t="s">
        <v>155</v>
      </c>
      <c r="AZ233" s="227"/>
      <c r="BB233" s="64">
        <f t="shared" si="24"/>
        <v>0</v>
      </c>
      <c r="BC233" s="64"/>
      <c r="BD233" s="64"/>
      <c r="BE233" s="64"/>
      <c r="BF233" s="65" t="str">
        <f t="shared" si="25"/>
        <v/>
      </c>
      <c r="BG233" s="66" t="str">
        <f t="shared" si="26"/>
        <v>0</v>
      </c>
      <c r="BH233" s="66" t="b">
        <f t="shared" si="27"/>
        <v>0</v>
      </c>
    </row>
    <row r="234" spans="51:60" x14ac:dyDescent="0.4">
      <c r="AY234" s="227" t="s">
        <v>155</v>
      </c>
      <c r="AZ234" s="227"/>
      <c r="BB234" s="64">
        <f t="shared" si="24"/>
        <v>0</v>
      </c>
      <c r="BC234" s="64"/>
      <c r="BD234" s="64"/>
      <c r="BE234" s="64"/>
      <c r="BF234" s="65" t="str">
        <f t="shared" si="25"/>
        <v/>
      </c>
      <c r="BG234" s="66" t="str">
        <f t="shared" si="26"/>
        <v>0</v>
      </c>
      <c r="BH234" s="66" t="b">
        <f t="shared" si="27"/>
        <v>0</v>
      </c>
    </row>
    <row r="235" spans="51:60" x14ac:dyDescent="0.4">
      <c r="AY235" s="227" t="s">
        <v>155</v>
      </c>
      <c r="AZ235" s="227"/>
      <c r="BB235" s="64">
        <f t="shared" si="24"/>
        <v>0</v>
      </c>
      <c r="BC235" s="64"/>
      <c r="BD235" s="64"/>
      <c r="BE235" s="64"/>
      <c r="BF235" s="65" t="str">
        <f t="shared" si="25"/>
        <v/>
      </c>
      <c r="BG235" s="66" t="str">
        <f t="shared" si="26"/>
        <v>0</v>
      </c>
      <c r="BH235" s="66" t="b">
        <f t="shared" si="27"/>
        <v>0</v>
      </c>
    </row>
    <row r="236" spans="51:60" x14ac:dyDescent="0.4">
      <c r="AY236" s="227" t="s">
        <v>155</v>
      </c>
      <c r="AZ236" s="227"/>
      <c r="BB236" s="64">
        <f t="shared" si="24"/>
        <v>0</v>
      </c>
      <c r="BC236" s="64"/>
      <c r="BD236" s="64"/>
      <c r="BE236" s="64"/>
      <c r="BF236" s="65" t="str">
        <f t="shared" si="25"/>
        <v/>
      </c>
      <c r="BG236" s="66" t="str">
        <f t="shared" si="26"/>
        <v>0</v>
      </c>
      <c r="BH236" s="66" t="b">
        <f t="shared" si="27"/>
        <v>0</v>
      </c>
    </row>
    <row r="237" spans="51:60" x14ac:dyDescent="0.4">
      <c r="AY237" s="227" t="s">
        <v>155</v>
      </c>
      <c r="AZ237" s="227"/>
      <c r="BB237" s="64">
        <f t="shared" si="24"/>
        <v>0</v>
      </c>
      <c r="BC237" s="64"/>
      <c r="BD237" s="64"/>
      <c r="BE237" s="64"/>
      <c r="BF237" s="65" t="str">
        <f t="shared" si="25"/>
        <v/>
      </c>
      <c r="BG237" s="66" t="str">
        <f t="shared" si="26"/>
        <v>0</v>
      </c>
      <c r="BH237" s="66" t="b">
        <f t="shared" si="27"/>
        <v>0</v>
      </c>
    </row>
    <row r="238" spans="51:60" x14ac:dyDescent="0.4">
      <c r="AY238" s="227" t="s">
        <v>155</v>
      </c>
      <c r="AZ238" s="227"/>
      <c r="BB238" s="64">
        <f t="shared" si="24"/>
        <v>0</v>
      </c>
      <c r="BC238" s="64"/>
      <c r="BD238" s="64"/>
      <c r="BE238" s="64"/>
      <c r="BF238" s="65" t="str">
        <f t="shared" si="25"/>
        <v/>
      </c>
      <c r="BG238" s="66" t="str">
        <f t="shared" si="26"/>
        <v>0</v>
      </c>
      <c r="BH238" s="66" t="b">
        <f t="shared" si="27"/>
        <v>0</v>
      </c>
    </row>
    <row r="239" spans="51:60" x14ac:dyDescent="0.4">
      <c r="AY239" s="227" t="s">
        <v>155</v>
      </c>
      <c r="AZ239" s="227"/>
      <c r="BB239" s="64">
        <f t="shared" si="24"/>
        <v>0</v>
      </c>
      <c r="BC239" s="64"/>
      <c r="BD239" s="64"/>
      <c r="BE239" s="64"/>
      <c r="BF239" s="65" t="str">
        <f t="shared" si="25"/>
        <v/>
      </c>
      <c r="BG239" s="66" t="str">
        <f t="shared" si="26"/>
        <v>0</v>
      </c>
      <c r="BH239" s="66" t="b">
        <f t="shared" si="27"/>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L1:AM2"/>
    <mergeCell ref="AO1:AY1"/>
    <mergeCell ref="AO2:AY2"/>
    <mergeCell ref="AJ2:AK2"/>
    <mergeCell ref="C1:D1"/>
    <mergeCell ref="E1:AF1"/>
    <mergeCell ref="AG1:AI1"/>
    <mergeCell ref="AJ1:AK1"/>
    <mergeCell ref="G7:G8"/>
    <mergeCell ref="H7:H8"/>
    <mergeCell ref="C2:D2"/>
    <mergeCell ref="E2:AF2"/>
    <mergeCell ref="AG2:AI2"/>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I7:I8"/>
    <mergeCell ref="J7:J8"/>
    <mergeCell ref="P7:P8"/>
    <mergeCell ref="Q7:Q8"/>
    <mergeCell ref="A9:A14"/>
    <mergeCell ref="B9:B14"/>
    <mergeCell ref="C9:C14"/>
    <mergeCell ref="D9:D14"/>
    <mergeCell ref="E9:E14"/>
    <mergeCell ref="F9:F14"/>
    <mergeCell ref="G9:G14"/>
    <mergeCell ref="I9:I14"/>
    <mergeCell ref="J9:J14"/>
    <mergeCell ref="D7:D8"/>
    <mergeCell ref="E7:E8"/>
    <mergeCell ref="F7:F8"/>
    <mergeCell ref="R7:R8"/>
    <mergeCell ref="AJ6:AJ8"/>
    <mergeCell ref="Z9:Z14"/>
    <mergeCell ref="AA9:AA14"/>
    <mergeCell ref="AB9:AB14"/>
    <mergeCell ref="AC9:AC14"/>
    <mergeCell ref="AD9:AD14"/>
    <mergeCell ref="S7:W7"/>
    <mergeCell ref="X7:X8"/>
    <mergeCell ref="Y9:Y14"/>
    <mergeCell ref="AJ12:AJ14"/>
    <mergeCell ref="AK12:AK14"/>
    <mergeCell ref="AK9:AK11"/>
    <mergeCell ref="AO9:AO14"/>
    <mergeCell ref="AJ9:AJ11"/>
    <mergeCell ref="K9:K14"/>
    <mergeCell ref="L9:L14"/>
    <mergeCell ref="M9:M14"/>
    <mergeCell ref="N9:N14"/>
    <mergeCell ref="O9:O14"/>
    <mergeCell ref="AL9:AL14"/>
    <mergeCell ref="AM9:AM14"/>
    <mergeCell ref="AN9:AN14"/>
    <mergeCell ref="AL17:AS23"/>
    <mergeCell ref="AT21:BA22"/>
    <mergeCell ref="AT23:BA23"/>
    <mergeCell ref="AT4:BA4"/>
    <mergeCell ref="AL5:AS5"/>
    <mergeCell ref="AT5:BA7"/>
    <mergeCell ref="AL6:AS6"/>
    <mergeCell ref="AL7:AO7"/>
    <mergeCell ref="AP7:AS7"/>
  </mergeCells>
  <conditionalFormatting sqref="K9">
    <cfRule type="cellIs" dxfId="1193" priority="37" operator="equal">
      <formula>"Muy Baja"</formula>
    </cfRule>
    <cfRule type="cellIs" dxfId="1192" priority="36" operator="equal">
      <formula>"Baja"</formula>
    </cfRule>
    <cfRule type="cellIs" dxfId="1191" priority="35" operator="equal">
      <formula>"Media"</formula>
    </cfRule>
    <cfRule type="cellIs" dxfId="1190" priority="34" operator="equal">
      <formula>"Alta"</formula>
    </cfRule>
    <cfRule type="cellIs" dxfId="1189" priority="33" operator="equal">
      <formula>"Muy Alta"</formula>
    </cfRule>
  </conditionalFormatting>
  <conditionalFormatting sqref="M9">
    <cfRule type="cellIs" dxfId="1188" priority="32" operator="equal">
      <formula>"Leve"</formula>
    </cfRule>
    <cfRule type="cellIs" dxfId="1187" priority="31" operator="equal">
      <formula>"Menor"</formula>
    </cfRule>
    <cfRule type="cellIs" dxfId="1186" priority="30" operator="equal">
      <formula>"Moderado"</formula>
    </cfRule>
    <cfRule type="cellIs" dxfId="1185" priority="29" operator="equal">
      <formula>"Mayor"</formula>
    </cfRule>
    <cfRule type="cellIs" dxfId="1184" priority="28" operator="equal">
      <formula>"Catastrófico"</formula>
    </cfRule>
  </conditionalFormatting>
  <conditionalFormatting sqref="O9">
    <cfRule type="cellIs" dxfId="1183" priority="27" operator="equal">
      <formula>"Bajo"</formula>
    </cfRule>
    <cfRule type="cellIs" dxfId="1182" priority="26" operator="equal">
      <formula>"Moderado"</formula>
    </cfRule>
    <cfRule type="cellIs" dxfId="1181" priority="25" operator="equal">
      <formula>"Alto"</formula>
    </cfRule>
    <cfRule type="cellIs" dxfId="1180" priority="24" operator="equal">
      <formula>"Extremo"</formula>
    </cfRule>
  </conditionalFormatting>
  <conditionalFormatting sqref="Y9">
    <cfRule type="cellIs" dxfId="1179" priority="20" operator="equal">
      <formula>"Alta"</formula>
    </cfRule>
    <cfRule type="cellIs" dxfId="1178" priority="21" operator="equal">
      <formula>"Media"</formula>
    </cfRule>
    <cfRule type="cellIs" dxfId="1177" priority="22" operator="equal">
      <formula>"Baja"</formula>
    </cfRule>
    <cfRule type="cellIs" dxfId="1176" priority="23" operator="equal">
      <formula>"Muy Baja"</formula>
    </cfRule>
    <cfRule type="cellIs" dxfId="1175" priority="19" operator="equal">
      <formula>"Muy Alta"</formula>
    </cfRule>
  </conditionalFormatting>
  <conditionalFormatting sqref="AA9">
    <cfRule type="cellIs" dxfId="1174" priority="18" operator="equal">
      <formula>"Leve"</formula>
    </cfRule>
    <cfRule type="cellIs" dxfId="1173" priority="17" operator="equal">
      <formula>"Menor"</formula>
    </cfRule>
    <cfRule type="cellIs" dxfId="1172" priority="16" operator="equal">
      <formula>"Moderado"</formula>
    </cfRule>
    <cfRule type="cellIs" dxfId="1171" priority="15" operator="equal">
      <formula>"Mayor"</formula>
    </cfRule>
    <cfRule type="cellIs" dxfId="1170" priority="14" operator="equal">
      <formula>"Catastrófico"</formula>
    </cfRule>
  </conditionalFormatting>
  <conditionalFormatting sqref="AC9">
    <cfRule type="cellIs" dxfId="1169" priority="13" operator="equal">
      <formula>"Bajo"</formula>
    </cfRule>
    <cfRule type="cellIs" dxfId="1168" priority="12" operator="equal">
      <formula>"Moderado"</formula>
    </cfRule>
    <cfRule type="cellIs" dxfId="1167" priority="11" operator="equal">
      <formula>"Alto"</formula>
    </cfRule>
    <cfRule type="cellIs" dxfId="1166" priority="10" operator="equal">
      <formula>"Extremo"</formula>
    </cfRule>
  </conditionalFormatting>
  <conditionalFormatting sqref="AN9:AN14">
    <cfRule type="containsText" dxfId="1165" priority="2" operator="containsText" text="REGULAR">
      <formula>NOT(ISERROR(SEARCH("REGULAR",AN9)))</formula>
    </cfRule>
    <cfRule type="containsText" dxfId="1164" priority="3" operator="containsText" text="BUENO">
      <formula>NOT(ISERROR(SEARCH("BUENO",AN9)))</formula>
    </cfRule>
    <cfRule type="containsText" dxfId="1163" priority="1" operator="containsText" text="MALO">
      <formula>NOT(ISERROR(SEARCH("MALO",AN9)))</formula>
    </cfRule>
  </conditionalFormatting>
  <conditionalFormatting sqref="AT9:AT14 AV9:AV14 AX9:AX14">
    <cfRule type="cellIs" dxfId="1162" priority="9" operator="equal">
      <formula>0</formula>
    </cfRule>
    <cfRule type="cellIs" dxfId="1161" priority="8" operator="equal">
      <formula>50</formula>
    </cfRule>
    <cfRule type="cellIs" dxfId="1160" priority="7" operator="equal">
      <formula>100</formula>
    </cfRule>
  </conditionalFormatting>
  <conditionalFormatting sqref="AU9:AU14 AW9:AW14 BJ9:BJ14 AY9:AZ256 BJ17:BJ23 AT23">
    <cfRule type="containsText" dxfId="1159" priority="4" operator="containsText" text="REGULAR">
      <formula>NOT(ISERROR(SEARCH("REGULAR",AT9)))</formula>
    </cfRule>
    <cfRule type="containsText" dxfId="1158" priority="5" operator="containsText" text="BUENO">
      <formula>NOT(ISERROR(SEARCH("BUENO",AT9)))</formula>
    </cfRule>
    <cfRule type="containsText" dxfId="1157" priority="6" operator="containsText" text="MALO">
      <formula>NOT(ISERROR(SEARCH("MALO",AT9)))</formula>
    </cfRule>
  </conditionalFormatting>
  <dataValidations count="9">
    <dataValidation type="list" operator="lessThanOrEqual" allowBlank="1" showInputMessage="1" showErrorMessage="1" sqref="AN9" xr:uid="{E1C74322-82E8-48CC-9515-AC8B189A0AD6}">
      <formula1>"BUENO,REGULAR,MALO,NO APLICA"</formula1>
    </dataValidation>
    <dataValidation type="list" allowBlank="1" showInputMessage="1" showErrorMessage="1" error="Por favor una Opcion Valida" sqref="AM9:AM14" xr:uid="{6DBD1006-AA9E-4A6E-B383-2302B4C1229A}">
      <formula1>"SI,NO,NO APLICA"</formula1>
    </dataValidation>
    <dataValidation type="list" allowBlank="1" showInputMessage="1" showErrorMessage="1" sqref="AR9:AR14 AP9:AP14" xr:uid="{7A723489-40EC-43A4-8C5E-C204E79B8D65}">
      <formula1>"SI,NO,NO APLICA"</formula1>
    </dataValidation>
    <dataValidation operator="notEqual" allowBlank="1" showInputMessage="1" showErrorMessage="1" sqref="AU9:AU14 AW9:AW14" xr:uid="{923B7D9B-4E21-4159-9C3A-71E21C6A1C1B}"/>
    <dataValidation type="list" errorStyle="information" operator="notEqual" allowBlank="1" showInputMessage="1" showErrorMessage="1" errorTitle="OPORTUNIDAD" error="No es opcion valida" sqref="AX9:AX14" xr:uid="{4EB23226-D403-441D-8F30-39E117E80EBA}">
      <formula1>"BUENO,REGULAR,MALO,NO APLICA"</formula1>
    </dataValidation>
    <dataValidation type="list" allowBlank="1" showInputMessage="1" showErrorMessage="1" error="Por favor una Opcion Valida" sqref="AL9:AL14" xr:uid="{12932DF6-625E-49D0-97CF-C1CEE07B402C}">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FC98D108-8F8C-4F1A-B84E-D5694C4AAAC9}">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50E997E9-2528-4700-99D5-30C07E215F37}">
      <formula1>$Q$1:$Q$6</formula1>
    </dataValidation>
    <dataValidation type="list" operator="notEqual" allowBlank="1" showInputMessage="1" showErrorMessage="1" sqref="AV9:AV11" xr:uid="{FD0A61BE-8550-4C01-ADDE-232A3CEF9478}">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F22E-1BD9-40C9-9EE0-576AC29294F9}">
  <dimension ref="A1:BO3294"/>
  <sheetViews>
    <sheetView tabSelected="1" zoomScale="40" zoomScaleNormal="40" workbookViewId="0">
      <selection activeCell="H11" sqref="H11"/>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94.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67.7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196</v>
      </c>
      <c r="L9" s="74">
        <v>0.4</v>
      </c>
      <c r="M9" s="76" t="s">
        <v>115</v>
      </c>
      <c r="N9" s="81">
        <v>0.8</v>
      </c>
      <c r="O9" s="80" t="s">
        <v>116</v>
      </c>
      <c r="P9" s="12">
        <v>1</v>
      </c>
      <c r="Q9" s="12" t="s">
        <v>176</v>
      </c>
      <c r="R9" s="12" t="s">
        <v>47</v>
      </c>
      <c r="S9" s="168" t="s">
        <v>118</v>
      </c>
      <c r="T9" s="168" t="s">
        <v>119</v>
      </c>
      <c r="U9" s="168" t="s">
        <v>120</v>
      </c>
      <c r="V9" s="168" t="s">
        <v>177</v>
      </c>
      <c r="W9" s="168" t="s">
        <v>122</v>
      </c>
      <c r="X9" s="14" t="s">
        <v>178</v>
      </c>
      <c r="Y9" s="76" t="s">
        <v>124</v>
      </c>
      <c r="Z9" s="74">
        <v>8.6399999999999991E-2</v>
      </c>
      <c r="AA9" s="76" t="s">
        <v>125</v>
      </c>
      <c r="AB9" s="74">
        <v>0.60000000000000009</v>
      </c>
      <c r="AC9" s="80" t="s">
        <v>125</v>
      </c>
      <c r="AD9" s="68" t="s">
        <v>179</v>
      </c>
      <c r="AE9" s="15" t="s">
        <v>197</v>
      </c>
      <c r="AF9" s="15" t="s">
        <v>197</v>
      </c>
      <c r="AG9" s="12" t="s">
        <v>197</v>
      </c>
      <c r="AH9" s="12" t="s">
        <v>198</v>
      </c>
      <c r="AI9" s="12" t="s">
        <v>128</v>
      </c>
      <c r="AJ9" s="68" t="s">
        <v>129</v>
      </c>
      <c r="AK9" s="68" t="s">
        <v>199</v>
      </c>
      <c r="AL9" s="239" t="s">
        <v>131</v>
      </c>
      <c r="AM9" s="177" t="s">
        <v>132</v>
      </c>
      <c r="AN9" s="177" t="s">
        <v>133</v>
      </c>
      <c r="AO9" s="240" t="s">
        <v>249</v>
      </c>
      <c r="AP9" s="179" t="s">
        <v>135</v>
      </c>
      <c r="AQ9" s="180"/>
      <c r="AR9" s="179" t="s">
        <v>132</v>
      </c>
      <c r="AS9" s="184" t="s">
        <v>184</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1"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138</v>
      </c>
      <c r="I10" s="86"/>
      <c r="J10" s="88"/>
      <c r="K10" s="76"/>
      <c r="L10" s="75"/>
      <c r="M10" s="76"/>
      <c r="N10" s="81"/>
      <c r="O10" s="80"/>
      <c r="P10" s="12">
        <v>2</v>
      </c>
      <c r="Q10" s="12" t="s">
        <v>186</v>
      </c>
      <c r="R10" s="12" t="s">
        <v>47</v>
      </c>
      <c r="S10" s="168" t="s">
        <v>118</v>
      </c>
      <c r="T10" s="168" t="s">
        <v>119</v>
      </c>
      <c r="U10" s="168" t="s">
        <v>120</v>
      </c>
      <c r="V10" s="168" t="s">
        <v>177</v>
      </c>
      <c r="W10" s="168" t="s">
        <v>122</v>
      </c>
      <c r="X10" s="14" t="s">
        <v>187</v>
      </c>
      <c r="Y10" s="76"/>
      <c r="Z10" s="75"/>
      <c r="AA10" s="76"/>
      <c r="AB10" s="75"/>
      <c r="AC10" s="80"/>
      <c r="AD10" s="69"/>
      <c r="AE10" s="15" t="s">
        <v>197</v>
      </c>
      <c r="AF10" s="15" t="s">
        <v>197</v>
      </c>
      <c r="AG10" s="12" t="s">
        <v>197</v>
      </c>
      <c r="AH10" s="12" t="s">
        <v>197</v>
      </c>
      <c r="AI10" s="12" t="s">
        <v>197</v>
      </c>
      <c r="AJ10" s="69"/>
      <c r="AK10" s="69"/>
      <c r="AL10" s="239"/>
      <c r="AM10" s="177"/>
      <c r="AN10" s="177"/>
      <c r="AO10" s="240"/>
      <c r="AP10" s="179" t="s">
        <v>135</v>
      </c>
      <c r="AQ10" s="180"/>
      <c r="AR10" s="179" t="s">
        <v>132</v>
      </c>
      <c r="AS10" s="184" t="s">
        <v>188</v>
      </c>
      <c r="AT10" s="45" t="s">
        <v>166</v>
      </c>
      <c r="AU10" s="45" t="str">
        <f t="shared" si="0"/>
        <v>BUENO</v>
      </c>
      <c r="AV10" s="45" t="s">
        <v>133</v>
      </c>
      <c r="AW10" s="45" t="str">
        <f t="shared" si="1"/>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190</v>
      </c>
      <c r="Y11" s="76"/>
      <c r="Z11" s="75"/>
      <c r="AA11" s="76"/>
      <c r="AB11" s="75"/>
      <c r="AC11" s="80"/>
      <c r="AD11" s="69"/>
      <c r="AE11" s="15" t="s">
        <v>197</v>
      </c>
      <c r="AF11" s="15" t="s">
        <v>197</v>
      </c>
      <c r="AG11" s="12" t="s">
        <v>197</v>
      </c>
      <c r="AH11" s="12" t="s">
        <v>197</v>
      </c>
      <c r="AI11" s="12" t="s">
        <v>197</v>
      </c>
      <c r="AJ11" s="70"/>
      <c r="AK11" s="70"/>
      <c r="AL11" s="239"/>
      <c r="AM11" s="177"/>
      <c r="AN11" s="177"/>
      <c r="AO11" s="240"/>
      <c r="AP11" s="179" t="s">
        <v>135</v>
      </c>
      <c r="AQ11" s="180"/>
      <c r="AR11" s="179" t="s">
        <v>132</v>
      </c>
      <c r="AS11" s="184" t="s">
        <v>191</v>
      </c>
      <c r="AT11" s="45" t="s">
        <v>166</v>
      </c>
      <c r="AU11" s="45" t="str">
        <f t="shared" si="0"/>
        <v>BUENO</v>
      </c>
      <c r="AV11" s="45" t="s">
        <v>133</v>
      </c>
      <c r="AW11" s="45" t="str">
        <f t="shared" si="1"/>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76"/>
      <c r="Z12" s="75"/>
      <c r="AA12" s="76"/>
      <c r="AB12" s="75"/>
      <c r="AC12" s="80"/>
      <c r="AD12" s="69"/>
      <c r="AE12" s="15" t="s">
        <v>197</v>
      </c>
      <c r="AF12" s="15" t="s">
        <v>197</v>
      </c>
      <c r="AG12" s="12" t="s">
        <v>197</v>
      </c>
      <c r="AH12" s="12" t="s">
        <v>197</v>
      </c>
      <c r="AI12" s="12" t="s">
        <v>197</v>
      </c>
      <c r="AJ12" s="68" t="s">
        <v>193</v>
      </c>
      <c r="AK12" s="68" t="s">
        <v>194</v>
      </c>
      <c r="AL12" s="239"/>
      <c r="AM12" s="177"/>
      <c r="AN12" s="177"/>
      <c r="AO12" s="240"/>
      <c r="AP12" s="179" t="s">
        <v>135</v>
      </c>
      <c r="AQ12" s="180"/>
      <c r="AR12" s="179" t="s">
        <v>132</v>
      </c>
      <c r="AS12" s="184" t="s">
        <v>195</v>
      </c>
      <c r="AT12" s="45"/>
      <c r="AU12" s="45" t="str">
        <f t="shared" si="0"/>
        <v/>
      </c>
      <c r="AV12" s="45"/>
      <c r="AW12" s="45" t="str">
        <f t="shared" ref="AW12:AW14" si="12">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t="s">
        <v>197</v>
      </c>
      <c r="I13" s="86"/>
      <c r="J13" s="88"/>
      <c r="K13" s="76"/>
      <c r="L13" s="75"/>
      <c r="M13" s="76"/>
      <c r="N13" s="81"/>
      <c r="O13" s="80"/>
      <c r="P13" s="12">
        <v>5</v>
      </c>
      <c r="Q13" s="12" t="s">
        <v>197</v>
      </c>
      <c r="R13" s="12" t="s">
        <v>137</v>
      </c>
      <c r="S13" s="168" t="s">
        <v>197</v>
      </c>
      <c r="T13" s="168" t="s">
        <v>197</v>
      </c>
      <c r="U13" s="168" t="s">
        <v>197</v>
      </c>
      <c r="V13" s="168" t="s">
        <v>197</v>
      </c>
      <c r="W13" s="168" t="s">
        <v>197</v>
      </c>
      <c r="X13" s="14" t="s">
        <v>197</v>
      </c>
      <c r="Y13" s="76"/>
      <c r="Z13" s="75"/>
      <c r="AA13" s="76"/>
      <c r="AB13" s="75"/>
      <c r="AC13" s="80"/>
      <c r="AD13" s="69"/>
      <c r="AE13" s="15" t="s">
        <v>197</v>
      </c>
      <c r="AF13" s="15" t="s">
        <v>197</v>
      </c>
      <c r="AG13" s="12" t="s">
        <v>197</v>
      </c>
      <c r="AH13" s="12"/>
      <c r="AI13" s="12"/>
      <c r="AJ13" s="69"/>
      <c r="AK13" s="69"/>
      <c r="AL13" s="239"/>
      <c r="AM13" s="177"/>
      <c r="AN13" s="177"/>
      <c r="AO13" s="240"/>
      <c r="AP13" s="179"/>
      <c r="AQ13" s="180"/>
      <c r="AR13" s="179"/>
      <c r="AS13" s="184"/>
      <c r="AT13" s="45"/>
      <c r="AU13" s="45" t="str">
        <f t="shared" si="0"/>
        <v/>
      </c>
      <c r="AV13" s="45"/>
      <c r="AW13" s="45" t="str">
        <f t="shared" si="12"/>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t="s">
        <v>197</v>
      </c>
      <c r="I14" s="87"/>
      <c r="J14" s="88"/>
      <c r="K14" s="76"/>
      <c r="L14" s="75"/>
      <c r="M14" s="76"/>
      <c r="N14" s="81"/>
      <c r="O14" s="80"/>
      <c r="P14" s="12">
        <v>6</v>
      </c>
      <c r="Q14" s="12" t="s">
        <v>197</v>
      </c>
      <c r="R14" s="12" t="s">
        <v>137</v>
      </c>
      <c r="S14" s="168" t="s">
        <v>197</v>
      </c>
      <c r="T14" s="168" t="s">
        <v>197</v>
      </c>
      <c r="U14" s="168" t="s">
        <v>197</v>
      </c>
      <c r="V14" s="168" t="s">
        <v>197</v>
      </c>
      <c r="W14" s="168" t="s">
        <v>197</v>
      </c>
      <c r="X14" s="14" t="s">
        <v>197</v>
      </c>
      <c r="Y14" s="76"/>
      <c r="Z14" s="75"/>
      <c r="AA14" s="76"/>
      <c r="AB14" s="75"/>
      <c r="AC14" s="80"/>
      <c r="AD14" s="70"/>
      <c r="AE14" s="15" t="s">
        <v>197</v>
      </c>
      <c r="AF14" s="15" t="s">
        <v>197</v>
      </c>
      <c r="AG14" s="12" t="s">
        <v>197</v>
      </c>
      <c r="AH14" s="12"/>
      <c r="AI14" s="12"/>
      <c r="AJ14" s="70"/>
      <c r="AK14" s="70"/>
      <c r="AL14" s="244"/>
      <c r="AM14" s="186"/>
      <c r="AN14" s="186"/>
      <c r="AO14" s="245"/>
      <c r="AP14" s="179"/>
      <c r="AQ14" s="180"/>
      <c r="AR14" s="179"/>
      <c r="AS14" s="184"/>
      <c r="AT14" s="45"/>
      <c r="AU14" s="45" t="str">
        <f t="shared" si="0"/>
        <v/>
      </c>
      <c r="AV14" s="45"/>
      <c r="AW14" s="45" t="str">
        <f t="shared" si="12"/>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3"/>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3"/>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3"/>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3"/>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3"/>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3"/>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3"/>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227" t="s">
        <v>155</v>
      </c>
      <c r="AZ73" s="227"/>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227" t="s">
        <v>155</v>
      </c>
      <c r="AZ74" s="227"/>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227" t="s">
        <v>155</v>
      </c>
      <c r="AZ75" s="227"/>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227" t="s">
        <v>155</v>
      </c>
      <c r="AZ76" s="227"/>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227" t="s">
        <v>155</v>
      </c>
      <c r="AZ77" s="227"/>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227" t="s">
        <v>155</v>
      </c>
      <c r="AZ78" s="227"/>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227" t="s">
        <v>155</v>
      </c>
      <c r="AZ79" s="227"/>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227" t="s">
        <v>155</v>
      </c>
      <c r="AZ80" s="227"/>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227" t="s">
        <v>155</v>
      </c>
      <c r="AZ81" s="227"/>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227" t="s">
        <v>155</v>
      </c>
      <c r="AZ82" s="227"/>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227" t="s">
        <v>155</v>
      </c>
      <c r="AZ83" s="227"/>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227" t="s">
        <v>155</v>
      </c>
      <c r="AZ84" s="227"/>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227" t="s">
        <v>155</v>
      </c>
      <c r="AZ85" s="227"/>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227" t="s">
        <v>155</v>
      </c>
      <c r="AZ86" s="227"/>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227" t="s">
        <v>155</v>
      </c>
      <c r="AZ87" s="227"/>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227" t="s">
        <v>155</v>
      </c>
      <c r="AZ88" s="227"/>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227" t="s">
        <v>155</v>
      </c>
      <c r="AZ89" s="227"/>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227" t="s">
        <v>155</v>
      </c>
      <c r="AZ90" s="227"/>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227" t="s">
        <v>155</v>
      </c>
      <c r="AZ91" s="227"/>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227" t="s">
        <v>155</v>
      </c>
      <c r="AZ92" s="227"/>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227" t="s">
        <v>155</v>
      </c>
      <c r="AZ93" s="227"/>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227" t="s">
        <v>155</v>
      </c>
      <c r="AZ94" s="227"/>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227" t="s">
        <v>155</v>
      </c>
      <c r="AZ95" s="227"/>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227" t="s">
        <v>155</v>
      </c>
      <c r="AZ96" s="227"/>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227" t="s">
        <v>155</v>
      </c>
      <c r="AZ97" s="227"/>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227" t="s">
        <v>155</v>
      </c>
      <c r="AZ98" s="227"/>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227" t="s">
        <v>155</v>
      </c>
      <c r="AZ99" s="227"/>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227" t="s">
        <v>155</v>
      </c>
      <c r="AZ100" s="227"/>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227" t="s">
        <v>155</v>
      </c>
      <c r="AZ101" s="227"/>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227" t="s">
        <v>155</v>
      </c>
      <c r="AZ102" s="227"/>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227" t="s">
        <v>155</v>
      </c>
      <c r="AZ103" s="227"/>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227" t="s">
        <v>155</v>
      </c>
      <c r="AZ104" s="227"/>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227" t="s">
        <v>155</v>
      </c>
      <c r="AZ105" s="227"/>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227" t="s">
        <v>155</v>
      </c>
      <c r="AZ106" s="227"/>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227" t="s">
        <v>155</v>
      </c>
      <c r="AZ107" s="227"/>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227" t="s">
        <v>155</v>
      </c>
      <c r="AZ108" s="227"/>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227" t="s">
        <v>155</v>
      </c>
      <c r="AZ109" s="227"/>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227" t="s">
        <v>155</v>
      </c>
      <c r="AZ110" s="227"/>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227" t="s">
        <v>155</v>
      </c>
      <c r="AZ111" s="227"/>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227" t="s">
        <v>155</v>
      </c>
      <c r="AZ112" s="227"/>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227" t="s">
        <v>155</v>
      </c>
      <c r="AZ113" s="227"/>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227" t="s">
        <v>155</v>
      </c>
      <c r="AZ114" s="227"/>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227" t="s">
        <v>155</v>
      </c>
      <c r="AZ115" s="227"/>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227" t="s">
        <v>155</v>
      </c>
      <c r="AZ116" s="227"/>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227" t="s">
        <v>155</v>
      </c>
      <c r="AZ117" s="227"/>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227" t="s">
        <v>155</v>
      </c>
      <c r="AZ118" s="227"/>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227" t="s">
        <v>155</v>
      </c>
      <c r="AZ119" s="227"/>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227" t="s">
        <v>155</v>
      </c>
      <c r="AZ120" s="227"/>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227" t="s">
        <v>155</v>
      </c>
      <c r="AZ121" s="227"/>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227" t="s">
        <v>155</v>
      </c>
      <c r="AZ122" s="227"/>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227" t="s">
        <v>155</v>
      </c>
      <c r="AZ123" s="227"/>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227" t="s">
        <v>155</v>
      </c>
      <c r="AZ124" s="227"/>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227" t="s">
        <v>155</v>
      </c>
      <c r="AZ125" s="227"/>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227" t="s">
        <v>155</v>
      </c>
      <c r="AZ126" s="227"/>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227" t="s">
        <v>155</v>
      </c>
      <c r="AZ127" s="227"/>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227" t="s">
        <v>155</v>
      </c>
      <c r="AZ128" s="227"/>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227" t="s">
        <v>155</v>
      </c>
      <c r="AZ129" s="227"/>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227" t="s">
        <v>155</v>
      </c>
      <c r="AZ130" s="227"/>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227" t="s">
        <v>155</v>
      </c>
      <c r="AZ131" s="227"/>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227" t="s">
        <v>155</v>
      </c>
      <c r="AZ132" s="227"/>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227" t="s">
        <v>155</v>
      </c>
      <c r="AZ133" s="227"/>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227" t="s">
        <v>155</v>
      </c>
      <c r="AZ134" s="227"/>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227" t="s">
        <v>155</v>
      </c>
      <c r="AZ135" s="227"/>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227" t="s">
        <v>155</v>
      </c>
      <c r="AZ136" s="227"/>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227" t="s">
        <v>155</v>
      </c>
      <c r="AZ137" s="227"/>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227" t="s">
        <v>155</v>
      </c>
      <c r="AZ138" s="227"/>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227" t="s">
        <v>155</v>
      </c>
      <c r="AZ139" s="227"/>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227" t="s">
        <v>155</v>
      </c>
      <c r="AZ140" s="227"/>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227" t="s">
        <v>155</v>
      </c>
      <c r="AZ141" s="227"/>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227" t="s">
        <v>155</v>
      </c>
      <c r="AZ142" s="227"/>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227" t="s">
        <v>155</v>
      </c>
      <c r="AZ143" s="227"/>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227" t="s">
        <v>155</v>
      </c>
      <c r="AZ144" s="227"/>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227" t="s">
        <v>155</v>
      </c>
      <c r="AZ145" s="227"/>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227" t="s">
        <v>155</v>
      </c>
      <c r="AZ146" s="227"/>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227" t="s">
        <v>155</v>
      </c>
      <c r="AZ147" s="227"/>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227" t="s">
        <v>155</v>
      </c>
      <c r="AZ148" s="227"/>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227" t="s">
        <v>155</v>
      </c>
      <c r="AZ149" s="227"/>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227" t="s">
        <v>155</v>
      </c>
      <c r="AZ150" s="227"/>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227" t="s">
        <v>155</v>
      </c>
      <c r="AZ151" s="227"/>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227" t="s">
        <v>155</v>
      </c>
      <c r="AZ152" s="227"/>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227" t="s">
        <v>155</v>
      </c>
      <c r="AZ153" s="227"/>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227" t="s">
        <v>155</v>
      </c>
      <c r="AZ154" s="227"/>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227" t="s">
        <v>155</v>
      </c>
      <c r="AZ155" s="227"/>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227" t="s">
        <v>155</v>
      </c>
      <c r="AZ156" s="227"/>
      <c r="BB156" s="64">
        <f t="shared" si="18"/>
        <v>0</v>
      </c>
      <c r="BC156" s="64"/>
      <c r="BD156" s="64"/>
      <c r="BE156" s="64"/>
      <c r="BF156" s="65" t="str">
        <f t="shared" si="19"/>
        <v/>
      </c>
      <c r="BG156" s="66" t="str">
        <f t="shared" si="20"/>
        <v>0</v>
      </c>
      <c r="BH156" s="66" t="b">
        <f t="shared" si="21"/>
        <v>0</v>
      </c>
    </row>
    <row r="157" spans="51:67" x14ac:dyDescent="0.4">
      <c r="AY157" s="227" t="s">
        <v>155</v>
      </c>
      <c r="AZ157" s="227"/>
      <c r="BB157" s="64">
        <f t="shared" si="18"/>
        <v>0</v>
      </c>
      <c r="BC157" s="64"/>
      <c r="BD157" s="64"/>
      <c r="BE157" s="64"/>
      <c r="BF157" s="65" t="str">
        <f t="shared" si="19"/>
        <v/>
      </c>
      <c r="BG157" s="66" t="str">
        <f t="shared" si="20"/>
        <v>0</v>
      </c>
      <c r="BH157" s="66" t="b">
        <f t="shared" si="21"/>
        <v>0</v>
      </c>
    </row>
    <row r="158" spans="51:67" x14ac:dyDescent="0.4">
      <c r="AY158" s="227" t="s">
        <v>155</v>
      </c>
      <c r="AZ158" s="227"/>
      <c r="BB158" s="64">
        <f t="shared" si="18"/>
        <v>0</v>
      </c>
      <c r="BC158" s="64"/>
      <c r="BD158" s="64"/>
      <c r="BE158" s="64"/>
      <c r="BF158" s="65" t="str">
        <f t="shared" si="19"/>
        <v/>
      </c>
      <c r="BG158" s="66" t="str">
        <f t="shared" si="20"/>
        <v>0</v>
      </c>
      <c r="BH158" s="66" t="b">
        <f t="shared" si="21"/>
        <v>0</v>
      </c>
    </row>
    <row r="159" spans="51:67" x14ac:dyDescent="0.4">
      <c r="AY159" s="227" t="s">
        <v>155</v>
      </c>
      <c r="AZ159" s="227"/>
      <c r="BB159" s="64">
        <f t="shared" si="18"/>
        <v>0</v>
      </c>
      <c r="BC159" s="64"/>
      <c r="BD159" s="64"/>
      <c r="BE159" s="64"/>
      <c r="BF159" s="65" t="str">
        <f t="shared" si="19"/>
        <v/>
      </c>
      <c r="BG159" s="66" t="str">
        <f t="shared" si="20"/>
        <v>0</v>
      </c>
      <c r="BH159" s="66" t="b">
        <f t="shared" si="21"/>
        <v>0</v>
      </c>
    </row>
    <row r="160" spans="51:67" x14ac:dyDescent="0.4">
      <c r="AY160" s="227" t="s">
        <v>155</v>
      </c>
      <c r="AZ160" s="227"/>
      <c r="BB160" s="64">
        <f t="shared" si="18"/>
        <v>0</v>
      </c>
      <c r="BC160" s="64"/>
      <c r="BD160" s="64"/>
      <c r="BE160" s="64"/>
      <c r="BF160" s="65" t="str">
        <f t="shared" si="19"/>
        <v/>
      </c>
      <c r="BG160" s="66" t="str">
        <f t="shared" si="20"/>
        <v>0</v>
      </c>
      <c r="BH160" s="66" t="b">
        <f t="shared" si="21"/>
        <v>0</v>
      </c>
    </row>
    <row r="161" spans="51:60" x14ac:dyDescent="0.4">
      <c r="AY161" s="227" t="s">
        <v>155</v>
      </c>
      <c r="AZ161" s="227"/>
      <c r="BB161" s="64">
        <f t="shared" si="18"/>
        <v>0</v>
      </c>
      <c r="BC161" s="64"/>
      <c r="BD161" s="64"/>
      <c r="BE161" s="64"/>
      <c r="BF161" s="65" t="str">
        <f t="shared" si="19"/>
        <v/>
      </c>
      <c r="BG161" s="66" t="str">
        <f t="shared" si="20"/>
        <v>0</v>
      </c>
      <c r="BH161" s="66" t="b">
        <f t="shared" si="21"/>
        <v>0</v>
      </c>
    </row>
    <row r="162" spans="51:60" x14ac:dyDescent="0.4">
      <c r="AY162" s="227" t="s">
        <v>155</v>
      </c>
      <c r="AZ162" s="227"/>
      <c r="BB162" s="64">
        <f t="shared" si="18"/>
        <v>0</v>
      </c>
      <c r="BC162" s="64"/>
      <c r="BD162" s="64"/>
      <c r="BE162" s="64"/>
      <c r="BF162" s="65" t="str">
        <f t="shared" si="19"/>
        <v/>
      </c>
      <c r="BG162" s="66" t="str">
        <f t="shared" si="20"/>
        <v>0</v>
      </c>
      <c r="BH162" s="66" t="b">
        <f t="shared" si="21"/>
        <v>0</v>
      </c>
    </row>
    <row r="163" spans="51:60" x14ac:dyDescent="0.4">
      <c r="AY163" s="227" t="s">
        <v>155</v>
      </c>
      <c r="AZ163" s="227"/>
      <c r="BB163" s="64">
        <f t="shared" si="18"/>
        <v>0</v>
      </c>
      <c r="BC163" s="64"/>
      <c r="BD163" s="64"/>
      <c r="BE163" s="64"/>
      <c r="BF163" s="65" t="str">
        <f t="shared" si="19"/>
        <v/>
      </c>
      <c r="BG163" s="66" t="str">
        <f t="shared" si="20"/>
        <v>0</v>
      </c>
      <c r="BH163" s="66" t="b">
        <f t="shared" si="21"/>
        <v>0</v>
      </c>
    </row>
    <row r="164" spans="51:60" x14ac:dyDescent="0.4">
      <c r="AY164" s="227" t="s">
        <v>155</v>
      </c>
      <c r="AZ164" s="227"/>
      <c r="BB164" s="64">
        <f t="shared" si="18"/>
        <v>0</v>
      </c>
      <c r="BC164" s="64"/>
      <c r="BD164" s="64"/>
      <c r="BE164" s="64"/>
      <c r="BF164" s="65" t="str">
        <f t="shared" si="19"/>
        <v/>
      </c>
      <c r="BG164" s="66" t="str">
        <f t="shared" si="20"/>
        <v>0</v>
      </c>
      <c r="BH164" s="66" t="b">
        <f t="shared" si="21"/>
        <v>0</v>
      </c>
    </row>
    <row r="165" spans="51:60" x14ac:dyDescent="0.4">
      <c r="AY165" s="227" t="s">
        <v>155</v>
      </c>
      <c r="AZ165" s="227"/>
      <c r="BB165" s="64">
        <f t="shared" si="18"/>
        <v>0</v>
      </c>
      <c r="BC165" s="64"/>
      <c r="BD165" s="64"/>
      <c r="BE165" s="64"/>
      <c r="BF165" s="65" t="str">
        <f t="shared" si="19"/>
        <v/>
      </c>
      <c r="BG165" s="66" t="str">
        <f t="shared" si="20"/>
        <v>0</v>
      </c>
      <c r="BH165" s="66" t="b">
        <f t="shared" si="21"/>
        <v>0</v>
      </c>
    </row>
    <row r="166" spans="51:60" x14ac:dyDescent="0.4">
      <c r="AY166" s="227" t="s">
        <v>155</v>
      </c>
      <c r="AZ166" s="227"/>
      <c r="BB166" s="64">
        <f t="shared" si="18"/>
        <v>0</v>
      </c>
      <c r="BC166" s="64"/>
      <c r="BD166" s="64"/>
      <c r="BE166" s="64"/>
      <c r="BF166" s="65" t="str">
        <f t="shared" si="19"/>
        <v/>
      </c>
      <c r="BG166" s="66" t="str">
        <f t="shared" si="20"/>
        <v>0</v>
      </c>
      <c r="BH166" s="66" t="b">
        <f t="shared" si="21"/>
        <v>0</v>
      </c>
    </row>
    <row r="167" spans="51:60" x14ac:dyDescent="0.4">
      <c r="AY167" s="227" t="s">
        <v>155</v>
      </c>
      <c r="AZ167" s="227"/>
      <c r="BB167" s="64">
        <f t="shared" si="18"/>
        <v>0</v>
      </c>
      <c r="BC167" s="64"/>
      <c r="BD167" s="64"/>
      <c r="BE167" s="64"/>
      <c r="BF167" s="65" t="str">
        <f t="shared" si="19"/>
        <v/>
      </c>
      <c r="BG167" s="66" t="str">
        <f t="shared" si="20"/>
        <v>0</v>
      </c>
      <c r="BH167" s="66" t="b">
        <f t="shared" si="21"/>
        <v>0</v>
      </c>
    </row>
    <row r="168" spans="51:60" x14ac:dyDescent="0.4">
      <c r="AY168" s="227" t="s">
        <v>155</v>
      </c>
      <c r="AZ168" s="227"/>
      <c r="BB168" s="64">
        <f t="shared" si="18"/>
        <v>0</v>
      </c>
      <c r="BC168" s="64"/>
      <c r="BD168" s="64"/>
      <c r="BE168" s="64"/>
      <c r="BF168" s="65" t="str">
        <f t="shared" si="19"/>
        <v/>
      </c>
      <c r="BG168" s="66" t="str">
        <f t="shared" si="20"/>
        <v>0</v>
      </c>
      <c r="BH168" s="66" t="b">
        <f t="shared" si="21"/>
        <v>0</v>
      </c>
    </row>
    <row r="169" spans="51:60" x14ac:dyDescent="0.4">
      <c r="AY169" s="227" t="s">
        <v>155</v>
      </c>
      <c r="AZ169" s="227"/>
      <c r="BB169" s="64">
        <f t="shared" si="18"/>
        <v>0</v>
      </c>
      <c r="BC169" s="64"/>
      <c r="BD169" s="64"/>
      <c r="BE169" s="64"/>
      <c r="BF169" s="65" t="str">
        <f t="shared" si="19"/>
        <v/>
      </c>
      <c r="BG169" s="66" t="str">
        <f t="shared" si="20"/>
        <v>0</v>
      </c>
      <c r="BH169" s="66" t="b">
        <f t="shared" si="21"/>
        <v>0</v>
      </c>
    </row>
    <row r="170" spans="51:60" x14ac:dyDescent="0.4">
      <c r="AY170" s="227" t="s">
        <v>155</v>
      </c>
      <c r="AZ170" s="227"/>
      <c r="BB170" s="64">
        <f t="shared" si="18"/>
        <v>0</v>
      </c>
      <c r="BC170" s="64"/>
      <c r="BD170" s="64"/>
      <c r="BE170" s="64"/>
      <c r="BF170" s="65" t="str">
        <f t="shared" si="19"/>
        <v/>
      </c>
      <c r="BG170" s="66" t="str">
        <f t="shared" si="20"/>
        <v>0</v>
      </c>
      <c r="BH170" s="66" t="b">
        <f t="shared" si="21"/>
        <v>0</v>
      </c>
    </row>
    <row r="171" spans="51:60" x14ac:dyDescent="0.4">
      <c r="AY171" s="227" t="s">
        <v>155</v>
      </c>
      <c r="AZ171" s="227"/>
      <c r="BB171" s="64">
        <f t="shared" si="18"/>
        <v>0</v>
      </c>
      <c r="BC171" s="64"/>
      <c r="BD171" s="64"/>
      <c r="BE171" s="64"/>
      <c r="BF171" s="65" t="str">
        <f t="shared" si="19"/>
        <v/>
      </c>
      <c r="BG171" s="66" t="str">
        <f t="shared" si="20"/>
        <v>0</v>
      </c>
      <c r="BH171" s="66" t="b">
        <f t="shared" si="21"/>
        <v>0</v>
      </c>
    </row>
    <row r="172" spans="51:60" x14ac:dyDescent="0.4">
      <c r="AY172" s="227" t="s">
        <v>155</v>
      </c>
      <c r="AZ172" s="227"/>
      <c r="BB172" s="64">
        <f t="shared" si="18"/>
        <v>0</v>
      </c>
      <c r="BC172" s="64"/>
      <c r="BD172" s="64"/>
      <c r="BE172" s="64"/>
      <c r="BF172" s="65" t="str">
        <f t="shared" si="19"/>
        <v/>
      </c>
      <c r="BG172" s="66" t="str">
        <f t="shared" si="20"/>
        <v>0</v>
      </c>
      <c r="BH172" s="66" t="b">
        <f t="shared" si="21"/>
        <v>0</v>
      </c>
    </row>
    <row r="173" spans="51:60" x14ac:dyDescent="0.4">
      <c r="AY173" s="227" t="s">
        <v>155</v>
      </c>
      <c r="AZ173" s="227"/>
      <c r="BB173" s="64">
        <f t="shared" si="18"/>
        <v>0</v>
      </c>
      <c r="BC173" s="64"/>
      <c r="BD173" s="64"/>
      <c r="BE173" s="64"/>
      <c r="BF173" s="65" t="str">
        <f t="shared" si="19"/>
        <v/>
      </c>
      <c r="BG173" s="66" t="str">
        <f t="shared" si="20"/>
        <v>0</v>
      </c>
      <c r="BH173" s="66" t="b">
        <f t="shared" si="21"/>
        <v>0</v>
      </c>
    </row>
    <row r="174" spans="51:60" x14ac:dyDescent="0.4">
      <c r="AY174" s="227" t="s">
        <v>155</v>
      </c>
      <c r="AZ174" s="227"/>
      <c r="BB174" s="64">
        <f t="shared" si="18"/>
        <v>0</v>
      </c>
      <c r="BC174" s="64"/>
      <c r="BD174" s="64"/>
      <c r="BE174" s="64"/>
      <c r="BF174" s="65" t="str">
        <f t="shared" si="19"/>
        <v/>
      </c>
      <c r="BG174" s="66" t="str">
        <f t="shared" si="20"/>
        <v>0</v>
      </c>
      <c r="BH174" s="66" t="b">
        <f t="shared" si="21"/>
        <v>0</v>
      </c>
    </row>
    <row r="175" spans="51:60" x14ac:dyDescent="0.4">
      <c r="AY175" s="227" t="s">
        <v>155</v>
      </c>
      <c r="AZ175" s="227"/>
      <c r="BB175" s="64">
        <f t="shared" si="18"/>
        <v>0</v>
      </c>
      <c r="BC175" s="64"/>
      <c r="BD175" s="64"/>
      <c r="BE175" s="64"/>
      <c r="BF175" s="65" t="str">
        <f t="shared" si="19"/>
        <v/>
      </c>
      <c r="BG175" s="66" t="str">
        <f t="shared" si="20"/>
        <v>0</v>
      </c>
      <c r="BH175" s="66" t="b">
        <f t="shared" si="21"/>
        <v>0</v>
      </c>
    </row>
    <row r="176" spans="51:60" x14ac:dyDescent="0.4">
      <c r="AY176" s="227" t="s">
        <v>155</v>
      </c>
      <c r="AZ176" s="227"/>
      <c r="BB176" s="64">
        <f t="shared" si="18"/>
        <v>0</v>
      </c>
      <c r="BC176" s="64"/>
      <c r="BD176" s="64"/>
      <c r="BE176" s="64"/>
      <c r="BF176" s="65" t="str">
        <f t="shared" si="19"/>
        <v/>
      </c>
      <c r="BG176" s="66" t="str">
        <f t="shared" si="20"/>
        <v>0</v>
      </c>
      <c r="BH176" s="66" t="b">
        <f t="shared" si="21"/>
        <v>0</v>
      </c>
    </row>
    <row r="177" spans="51:60" x14ac:dyDescent="0.4">
      <c r="AY177" s="227" t="s">
        <v>155</v>
      </c>
      <c r="AZ177" s="227"/>
      <c r="BB177" s="64">
        <f t="shared" si="18"/>
        <v>0</v>
      </c>
      <c r="BC177" s="64"/>
      <c r="BD177" s="64"/>
      <c r="BE177" s="64"/>
      <c r="BF177" s="65" t="str">
        <f t="shared" si="19"/>
        <v/>
      </c>
      <c r="BG177" s="66" t="str">
        <f t="shared" si="20"/>
        <v>0</v>
      </c>
      <c r="BH177" s="66" t="b">
        <f t="shared" si="21"/>
        <v>0</v>
      </c>
    </row>
    <row r="178" spans="51:60" x14ac:dyDescent="0.4">
      <c r="AY178" s="227" t="s">
        <v>155</v>
      </c>
      <c r="AZ178" s="227"/>
      <c r="BB178" s="64">
        <f t="shared" si="18"/>
        <v>0</v>
      </c>
      <c r="BC178" s="64"/>
      <c r="BD178" s="64"/>
      <c r="BE178" s="64"/>
      <c r="BF178" s="65" t="str">
        <f t="shared" si="19"/>
        <v/>
      </c>
      <c r="BG178" s="66" t="str">
        <f t="shared" si="20"/>
        <v>0</v>
      </c>
      <c r="BH178" s="66" t="b">
        <f t="shared" si="21"/>
        <v>0</v>
      </c>
    </row>
    <row r="179" spans="51:60" x14ac:dyDescent="0.4">
      <c r="AY179" s="227" t="s">
        <v>155</v>
      </c>
      <c r="AZ179" s="227"/>
      <c r="BB179" s="64">
        <f t="shared" si="18"/>
        <v>0</v>
      </c>
      <c r="BC179" s="64"/>
      <c r="BD179" s="64"/>
      <c r="BE179" s="64"/>
      <c r="BF179" s="65" t="str">
        <f t="shared" si="19"/>
        <v/>
      </c>
      <c r="BG179" s="66" t="str">
        <f t="shared" si="20"/>
        <v>0</v>
      </c>
      <c r="BH179" s="66" t="b">
        <f t="shared" si="21"/>
        <v>0</v>
      </c>
    </row>
    <row r="180" spans="51:60" x14ac:dyDescent="0.4">
      <c r="AY180" s="227" t="s">
        <v>155</v>
      </c>
      <c r="AZ180" s="227"/>
      <c r="BB180" s="64">
        <f t="shared" si="18"/>
        <v>0</v>
      </c>
      <c r="BC180" s="64"/>
      <c r="BD180" s="64"/>
      <c r="BE180" s="64"/>
      <c r="BF180" s="65" t="str">
        <f t="shared" si="19"/>
        <v/>
      </c>
      <c r="BG180" s="66" t="str">
        <f t="shared" si="20"/>
        <v>0</v>
      </c>
      <c r="BH180" s="66" t="b">
        <f t="shared" si="21"/>
        <v>0</v>
      </c>
    </row>
    <row r="181" spans="51:60" x14ac:dyDescent="0.4">
      <c r="AY181" s="227" t="s">
        <v>155</v>
      </c>
      <c r="AZ181" s="227"/>
      <c r="BB181" s="64">
        <f t="shared" si="18"/>
        <v>0</v>
      </c>
      <c r="BC181" s="64"/>
      <c r="BD181" s="64"/>
      <c r="BE181" s="64"/>
      <c r="BF181" s="65" t="str">
        <f t="shared" si="19"/>
        <v/>
      </c>
      <c r="BG181" s="66" t="str">
        <f t="shared" si="20"/>
        <v>0</v>
      </c>
      <c r="BH181" s="66" t="b">
        <f t="shared" si="21"/>
        <v>0</v>
      </c>
    </row>
    <row r="182" spans="51:60" x14ac:dyDescent="0.4">
      <c r="AY182" s="227" t="s">
        <v>155</v>
      </c>
      <c r="AZ182" s="227"/>
      <c r="BB182" s="64">
        <f t="shared" si="18"/>
        <v>0</v>
      </c>
      <c r="BC182" s="64"/>
      <c r="BD182" s="64"/>
      <c r="BE182" s="64"/>
      <c r="BF182" s="65" t="str">
        <f t="shared" si="19"/>
        <v/>
      </c>
      <c r="BG182" s="66" t="str">
        <f t="shared" si="20"/>
        <v>0</v>
      </c>
      <c r="BH182" s="66" t="b">
        <f t="shared" si="21"/>
        <v>0</v>
      </c>
    </row>
    <row r="183" spans="51:60" x14ac:dyDescent="0.4">
      <c r="AY183" s="227" t="s">
        <v>155</v>
      </c>
      <c r="AZ183" s="227"/>
      <c r="BB183" s="64">
        <f t="shared" si="18"/>
        <v>0</v>
      </c>
      <c r="BC183" s="64"/>
      <c r="BD183" s="64"/>
      <c r="BE183" s="64"/>
      <c r="BF183" s="65" t="str">
        <f t="shared" si="19"/>
        <v/>
      </c>
      <c r="BG183" s="66" t="str">
        <f t="shared" si="20"/>
        <v>0</v>
      </c>
      <c r="BH183" s="66" t="b">
        <f t="shared" si="21"/>
        <v>0</v>
      </c>
    </row>
    <row r="184" spans="51:60" x14ac:dyDescent="0.4">
      <c r="AY184" s="227" t="s">
        <v>155</v>
      </c>
      <c r="AZ184" s="227"/>
      <c r="BB184" s="64">
        <f t="shared" si="18"/>
        <v>0</v>
      </c>
      <c r="BC184" s="64"/>
      <c r="BD184" s="64"/>
      <c r="BE184" s="64"/>
      <c r="BF184" s="65" t="str">
        <f t="shared" si="19"/>
        <v/>
      </c>
      <c r="BG184" s="66" t="str">
        <f t="shared" si="20"/>
        <v>0</v>
      </c>
      <c r="BH184" s="66" t="b">
        <f t="shared" si="21"/>
        <v>0</v>
      </c>
    </row>
    <row r="185" spans="51:60" x14ac:dyDescent="0.4">
      <c r="AY185" s="227" t="s">
        <v>155</v>
      </c>
      <c r="AZ185" s="227"/>
      <c r="BB185" s="64">
        <f t="shared" si="18"/>
        <v>0</v>
      </c>
      <c r="BC185" s="64"/>
      <c r="BD185" s="64"/>
      <c r="BE185" s="64"/>
      <c r="BF185" s="65" t="str">
        <f t="shared" si="19"/>
        <v/>
      </c>
      <c r="BG185" s="66" t="str">
        <f t="shared" si="20"/>
        <v>0</v>
      </c>
      <c r="BH185" s="66" t="b">
        <f t="shared" si="21"/>
        <v>0</v>
      </c>
    </row>
    <row r="186" spans="51:60" x14ac:dyDescent="0.4">
      <c r="AY186" s="227" t="s">
        <v>155</v>
      </c>
      <c r="AZ186" s="227"/>
      <c r="BB186" s="64">
        <f t="shared" si="18"/>
        <v>0</v>
      </c>
      <c r="BC186" s="64"/>
      <c r="BD186" s="64"/>
      <c r="BE186" s="64"/>
      <c r="BF186" s="65" t="str">
        <f t="shared" si="19"/>
        <v/>
      </c>
      <c r="BG186" s="66" t="str">
        <f t="shared" si="20"/>
        <v>0</v>
      </c>
      <c r="BH186" s="66" t="b">
        <f t="shared" si="21"/>
        <v>0</v>
      </c>
    </row>
    <row r="187" spans="51:60" x14ac:dyDescent="0.4">
      <c r="AY187" s="227" t="s">
        <v>155</v>
      </c>
      <c r="AZ187" s="227"/>
      <c r="BB187" s="64">
        <f t="shared" si="18"/>
        <v>0</v>
      </c>
      <c r="BC187" s="64"/>
      <c r="BD187" s="64"/>
      <c r="BE187" s="64"/>
      <c r="BF187" s="65" t="str">
        <f t="shared" si="19"/>
        <v/>
      </c>
      <c r="BG187" s="66" t="str">
        <f t="shared" si="20"/>
        <v>0</v>
      </c>
      <c r="BH187" s="66" t="b">
        <f t="shared" si="21"/>
        <v>0</v>
      </c>
    </row>
    <row r="188" spans="51:60" x14ac:dyDescent="0.4">
      <c r="AY188" s="227" t="s">
        <v>155</v>
      </c>
      <c r="AZ188" s="227"/>
      <c r="BB188" s="64">
        <f t="shared" si="18"/>
        <v>0</v>
      </c>
      <c r="BC188" s="64"/>
      <c r="BD188" s="64"/>
      <c r="BE188" s="64"/>
      <c r="BF188" s="65" t="str">
        <f t="shared" si="19"/>
        <v/>
      </c>
      <c r="BG188" s="66" t="str">
        <f t="shared" si="20"/>
        <v>0</v>
      </c>
      <c r="BH188" s="66" t="b">
        <f t="shared" si="21"/>
        <v>0</v>
      </c>
    </row>
    <row r="189" spans="51:60" x14ac:dyDescent="0.4">
      <c r="AY189" s="227" t="s">
        <v>155</v>
      </c>
      <c r="AZ189" s="227"/>
      <c r="BB189" s="64">
        <f t="shared" si="18"/>
        <v>0</v>
      </c>
      <c r="BC189" s="64"/>
      <c r="BD189" s="64"/>
      <c r="BE189" s="64"/>
      <c r="BF189" s="65" t="str">
        <f t="shared" si="19"/>
        <v/>
      </c>
      <c r="BG189" s="66" t="str">
        <f t="shared" si="20"/>
        <v>0</v>
      </c>
      <c r="BH189" s="66" t="b">
        <f t="shared" si="21"/>
        <v>0</v>
      </c>
    </row>
    <row r="190" spans="51:60" x14ac:dyDescent="0.4">
      <c r="AY190" s="227" t="s">
        <v>155</v>
      </c>
      <c r="AZ190" s="227"/>
      <c r="BB190" s="64">
        <f t="shared" si="18"/>
        <v>0</v>
      </c>
      <c r="BC190" s="64"/>
      <c r="BD190" s="64"/>
      <c r="BE190" s="64"/>
      <c r="BF190" s="65" t="str">
        <f t="shared" si="19"/>
        <v/>
      </c>
      <c r="BG190" s="66" t="str">
        <f t="shared" si="20"/>
        <v>0</v>
      </c>
      <c r="BH190" s="66" t="b">
        <f t="shared" si="21"/>
        <v>0</v>
      </c>
    </row>
    <row r="191" spans="51:60" x14ac:dyDescent="0.4">
      <c r="AY191" s="227" t="s">
        <v>155</v>
      </c>
      <c r="AZ191" s="227"/>
      <c r="BB191" s="64">
        <f t="shared" si="18"/>
        <v>0</v>
      </c>
      <c r="BC191" s="64"/>
      <c r="BD191" s="64"/>
      <c r="BE191" s="64"/>
      <c r="BF191" s="65" t="str">
        <f t="shared" si="19"/>
        <v/>
      </c>
      <c r="BG191" s="66" t="str">
        <f t="shared" si="20"/>
        <v>0</v>
      </c>
      <c r="BH191" s="66" t="b">
        <f t="shared" si="21"/>
        <v>0</v>
      </c>
    </row>
    <row r="192" spans="51:60" x14ac:dyDescent="0.4">
      <c r="AY192" s="227" t="s">
        <v>155</v>
      </c>
      <c r="AZ192" s="227"/>
      <c r="BB192" s="64">
        <f t="shared" si="18"/>
        <v>0</v>
      </c>
      <c r="BC192" s="64"/>
      <c r="BD192" s="64"/>
      <c r="BE192" s="64"/>
      <c r="BF192" s="65" t="str">
        <f t="shared" si="19"/>
        <v/>
      </c>
      <c r="BG192" s="66" t="str">
        <f t="shared" si="20"/>
        <v>0</v>
      </c>
      <c r="BH192" s="66" t="b">
        <f t="shared" si="21"/>
        <v>0</v>
      </c>
    </row>
    <row r="193" spans="51:60" x14ac:dyDescent="0.4">
      <c r="AY193" s="227" t="s">
        <v>155</v>
      </c>
      <c r="AZ193" s="227"/>
      <c r="BB193" s="64">
        <f t="shared" si="18"/>
        <v>0</v>
      </c>
      <c r="BC193" s="64"/>
      <c r="BD193" s="64"/>
      <c r="BE193" s="64"/>
      <c r="BF193" s="65" t="str">
        <f t="shared" si="19"/>
        <v/>
      </c>
      <c r="BG193" s="66" t="str">
        <f t="shared" si="20"/>
        <v>0</v>
      </c>
      <c r="BH193" s="66" t="b">
        <f t="shared" si="21"/>
        <v>0</v>
      </c>
    </row>
    <row r="194" spans="51:60" x14ac:dyDescent="0.4">
      <c r="AY194" s="227" t="s">
        <v>155</v>
      </c>
      <c r="AZ194" s="227"/>
      <c r="BB194" s="64">
        <f t="shared" si="18"/>
        <v>0</v>
      </c>
      <c r="BC194" s="64"/>
      <c r="BD194" s="64"/>
      <c r="BE194" s="64"/>
      <c r="BF194" s="65" t="str">
        <f t="shared" si="19"/>
        <v/>
      </c>
      <c r="BG194" s="66" t="str">
        <f t="shared" si="20"/>
        <v>0</v>
      </c>
      <c r="BH194" s="66" t="b">
        <f t="shared" si="21"/>
        <v>0</v>
      </c>
    </row>
    <row r="195" spans="51:60" x14ac:dyDescent="0.4">
      <c r="AY195" s="227" t="s">
        <v>155</v>
      </c>
      <c r="AZ195" s="227"/>
      <c r="BB195" s="64">
        <f t="shared" si="18"/>
        <v>0</v>
      </c>
      <c r="BC195" s="64"/>
      <c r="BD195" s="64"/>
      <c r="BE195" s="64"/>
      <c r="BF195" s="65" t="str">
        <f t="shared" si="19"/>
        <v/>
      </c>
      <c r="BG195" s="66" t="str">
        <f t="shared" si="20"/>
        <v>0</v>
      </c>
      <c r="BH195" s="66" t="b">
        <f t="shared" si="21"/>
        <v>0</v>
      </c>
    </row>
    <row r="196" spans="51:60" x14ac:dyDescent="0.4">
      <c r="AY196" s="227" t="s">
        <v>155</v>
      </c>
      <c r="AZ196" s="227"/>
      <c r="BB196" s="64">
        <f t="shared" si="18"/>
        <v>0</v>
      </c>
      <c r="BC196" s="64"/>
      <c r="BD196" s="64"/>
      <c r="BE196" s="64"/>
      <c r="BF196" s="65" t="str">
        <f t="shared" si="19"/>
        <v/>
      </c>
      <c r="BG196" s="66" t="str">
        <f t="shared" si="20"/>
        <v>0</v>
      </c>
      <c r="BH196" s="66" t="b">
        <f t="shared" si="21"/>
        <v>0</v>
      </c>
    </row>
    <row r="197" spans="51:60" x14ac:dyDescent="0.4">
      <c r="AY197" s="227" t="s">
        <v>155</v>
      </c>
      <c r="AZ197" s="227"/>
      <c r="BB197" s="64">
        <f t="shared" si="18"/>
        <v>0</v>
      </c>
      <c r="BC197" s="64"/>
      <c r="BD197" s="64"/>
      <c r="BE197" s="64"/>
      <c r="BF197" s="65" t="str">
        <f t="shared" si="19"/>
        <v/>
      </c>
      <c r="BG197" s="66" t="str">
        <f t="shared" si="20"/>
        <v>0</v>
      </c>
      <c r="BH197" s="66" t="b">
        <f t="shared" si="21"/>
        <v>0</v>
      </c>
    </row>
    <row r="198" spans="51:60" x14ac:dyDescent="0.4">
      <c r="AY198" s="227" t="s">
        <v>155</v>
      </c>
      <c r="AZ198" s="227"/>
      <c r="BB198" s="64">
        <f t="shared" si="18"/>
        <v>0</v>
      </c>
      <c r="BC198" s="64"/>
      <c r="BD198" s="64"/>
      <c r="BE198" s="64"/>
      <c r="BF198" s="65" t="str">
        <f t="shared" si="19"/>
        <v/>
      </c>
      <c r="BG198" s="66" t="str">
        <f t="shared" si="20"/>
        <v>0</v>
      </c>
      <c r="BH198" s="66" t="b">
        <f t="shared" si="21"/>
        <v>0</v>
      </c>
    </row>
    <row r="199" spans="51:60" x14ac:dyDescent="0.4">
      <c r="AY199" s="227" t="s">
        <v>155</v>
      </c>
      <c r="AZ199" s="227"/>
      <c r="BB199" s="64">
        <f t="shared" si="18"/>
        <v>0</v>
      </c>
      <c r="BC199" s="64"/>
      <c r="BD199" s="64"/>
      <c r="BE199" s="64"/>
      <c r="BF199" s="65" t="str">
        <f t="shared" si="19"/>
        <v/>
      </c>
      <c r="BG199" s="66" t="str">
        <f t="shared" si="20"/>
        <v>0</v>
      </c>
      <c r="BH199" s="66" t="b">
        <f t="shared" si="21"/>
        <v>0</v>
      </c>
    </row>
    <row r="200" spans="51:60" x14ac:dyDescent="0.4">
      <c r="AY200" s="227" t="s">
        <v>155</v>
      </c>
      <c r="AZ200" s="227"/>
      <c r="BB200" s="64">
        <f t="shared" si="18"/>
        <v>0</v>
      </c>
      <c r="BC200" s="64"/>
      <c r="BD200" s="64"/>
      <c r="BE200" s="64"/>
      <c r="BF200" s="65" t="str">
        <f t="shared" si="19"/>
        <v/>
      </c>
      <c r="BG200" s="66" t="str">
        <f t="shared" si="20"/>
        <v>0</v>
      </c>
      <c r="BH200" s="66" t="b">
        <f t="shared" si="21"/>
        <v>0</v>
      </c>
    </row>
    <row r="201" spans="51:60" x14ac:dyDescent="0.4">
      <c r="AY201" s="227" t="s">
        <v>155</v>
      </c>
      <c r="AZ201" s="227"/>
      <c r="BB201" s="64">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3">((
IF(AU201="BUENO","100",
IF(AU201="REGULAR","50",
IF(AU201="MALO","0",
IF(AU201="NO APLICA","NA",
IF(AU201="","")))))))</f>
        <v/>
      </c>
      <c r="BG201" s="66" t="str">
        <f t="shared" ref="BG201:BG239" si="24">IF(AW201="BUENO","100",
IF(AW201="REGULAR","50",
IF(AW201="MALO","0",
IF(AW201="NO APLICA","NA",
IF(AW201="","0")))))</f>
        <v>0</v>
      </c>
      <c r="BH201" s="66" t="b">
        <f t="shared" si="21"/>
        <v>0</v>
      </c>
    </row>
    <row r="202" spans="51:60" x14ac:dyDescent="0.4">
      <c r="AY202" s="227" t="s">
        <v>155</v>
      </c>
      <c r="AZ202" s="227"/>
      <c r="BB202" s="64">
        <f t="shared" si="22"/>
        <v>0</v>
      </c>
      <c r="BC202" s="64"/>
      <c r="BD202" s="64"/>
      <c r="BE202" s="64"/>
      <c r="BF202" s="65" t="str">
        <f t="shared" si="23"/>
        <v/>
      </c>
      <c r="BG202" s="66" t="str">
        <f t="shared" si="24"/>
        <v>0</v>
      </c>
      <c r="BH202" s="66" t="b">
        <f t="shared" si="21"/>
        <v>0</v>
      </c>
    </row>
    <row r="203" spans="51:60" x14ac:dyDescent="0.4">
      <c r="AY203" s="227" t="s">
        <v>155</v>
      </c>
      <c r="AZ203" s="227"/>
      <c r="BB203" s="64">
        <f t="shared" si="22"/>
        <v>0</v>
      </c>
      <c r="BC203" s="64"/>
      <c r="BD203" s="64"/>
      <c r="BE203" s="64"/>
      <c r="BF203" s="65" t="str">
        <f t="shared" si="23"/>
        <v/>
      </c>
      <c r="BG203" s="66" t="str">
        <f t="shared" si="24"/>
        <v>0</v>
      </c>
      <c r="BH203" s="66" t="b">
        <f t="shared" si="21"/>
        <v>0</v>
      </c>
    </row>
    <row r="204" spans="51:60" x14ac:dyDescent="0.4">
      <c r="AY204" s="227" t="s">
        <v>155</v>
      </c>
      <c r="AZ204" s="227"/>
      <c r="BB204" s="64">
        <f t="shared" si="22"/>
        <v>0</v>
      </c>
      <c r="BC204" s="64"/>
      <c r="BD204" s="64"/>
      <c r="BE204" s="64"/>
      <c r="BF204" s="65" t="str">
        <f t="shared" si="23"/>
        <v/>
      </c>
      <c r="BG204" s="66" t="str">
        <f t="shared" si="24"/>
        <v>0</v>
      </c>
      <c r="BH204" s="66" t="b">
        <f t="shared" si="21"/>
        <v>0</v>
      </c>
    </row>
    <row r="205" spans="51:60" x14ac:dyDescent="0.4">
      <c r="AY205" s="227" t="s">
        <v>155</v>
      </c>
      <c r="AZ205" s="227"/>
      <c r="BB205" s="64">
        <f t="shared" si="22"/>
        <v>0</v>
      </c>
      <c r="BC205" s="64"/>
      <c r="BD205" s="64"/>
      <c r="BE205" s="64"/>
      <c r="BF205" s="65" t="str">
        <f t="shared" si="23"/>
        <v/>
      </c>
      <c r="BG205" s="66" t="str">
        <f t="shared" si="24"/>
        <v>0</v>
      </c>
      <c r="BH205" s="66" t="b">
        <f t="shared" si="21"/>
        <v>0</v>
      </c>
    </row>
    <row r="206" spans="51:60" x14ac:dyDescent="0.4">
      <c r="AY206" s="227" t="s">
        <v>155</v>
      </c>
      <c r="AZ206" s="227"/>
      <c r="BB206" s="64">
        <f t="shared" si="22"/>
        <v>0</v>
      </c>
      <c r="BC206" s="64"/>
      <c r="BD206" s="64"/>
      <c r="BE206" s="64"/>
      <c r="BF206" s="65" t="str">
        <f t="shared" si="23"/>
        <v/>
      </c>
      <c r="BG206" s="66" t="str">
        <f t="shared" si="24"/>
        <v>0</v>
      </c>
      <c r="BH206" s="66" t="b">
        <f t="shared" si="21"/>
        <v>0</v>
      </c>
    </row>
    <row r="207" spans="51:60" x14ac:dyDescent="0.4">
      <c r="AY207" s="227" t="s">
        <v>155</v>
      </c>
      <c r="AZ207" s="227"/>
      <c r="BB207" s="64">
        <f t="shared" si="22"/>
        <v>0</v>
      </c>
      <c r="BC207" s="64"/>
      <c r="BD207" s="64"/>
      <c r="BE207" s="64"/>
      <c r="BF207" s="65" t="str">
        <f t="shared" si="23"/>
        <v/>
      </c>
      <c r="BG207" s="66" t="str">
        <f t="shared" si="24"/>
        <v>0</v>
      </c>
      <c r="BH207" s="66" t="b">
        <f t="shared" ref="BH207:BH239" si="25">IF(AY207="BUENO","100",
IF(AY207="MALO","0",
IF(AY207="REGULAR","75",
IF(AY207="","0"))))</f>
        <v>0</v>
      </c>
    </row>
    <row r="208" spans="51:60" x14ac:dyDescent="0.4">
      <c r="AY208" s="227" t="s">
        <v>155</v>
      </c>
      <c r="AZ208" s="227"/>
      <c r="BB208" s="64">
        <f t="shared" si="22"/>
        <v>0</v>
      </c>
      <c r="BC208" s="64"/>
      <c r="BD208" s="64"/>
      <c r="BE208" s="64"/>
      <c r="BF208" s="65" t="str">
        <f t="shared" si="23"/>
        <v/>
      </c>
      <c r="BG208" s="66" t="str">
        <f t="shared" si="24"/>
        <v>0</v>
      </c>
      <c r="BH208" s="66" t="b">
        <f t="shared" si="25"/>
        <v>0</v>
      </c>
    </row>
    <row r="209" spans="51:60" x14ac:dyDescent="0.4">
      <c r="AY209" s="227" t="s">
        <v>155</v>
      </c>
      <c r="AZ209" s="227"/>
      <c r="BB209" s="64">
        <f t="shared" si="22"/>
        <v>0</v>
      </c>
      <c r="BC209" s="64"/>
      <c r="BD209" s="64"/>
      <c r="BE209" s="64"/>
      <c r="BF209" s="65" t="str">
        <f t="shared" si="23"/>
        <v/>
      </c>
      <c r="BG209" s="66" t="str">
        <f t="shared" si="24"/>
        <v>0</v>
      </c>
      <c r="BH209" s="66" t="b">
        <f t="shared" si="25"/>
        <v>0</v>
      </c>
    </row>
    <row r="210" spans="51:60" x14ac:dyDescent="0.4">
      <c r="AY210" s="227" t="s">
        <v>155</v>
      </c>
      <c r="AZ210" s="227"/>
      <c r="BB210" s="64">
        <f t="shared" si="22"/>
        <v>0</v>
      </c>
      <c r="BC210" s="64"/>
      <c r="BD210" s="64"/>
      <c r="BE210" s="64"/>
      <c r="BF210" s="65" t="str">
        <f t="shared" si="23"/>
        <v/>
      </c>
      <c r="BG210" s="66" t="str">
        <f t="shared" si="24"/>
        <v>0</v>
      </c>
      <c r="BH210" s="66" t="b">
        <f t="shared" si="25"/>
        <v>0</v>
      </c>
    </row>
    <row r="211" spans="51:60" x14ac:dyDescent="0.4">
      <c r="AY211" s="227" t="s">
        <v>155</v>
      </c>
      <c r="AZ211" s="227"/>
      <c r="BB211" s="64">
        <f t="shared" si="22"/>
        <v>0</v>
      </c>
      <c r="BC211" s="64"/>
      <c r="BD211" s="64"/>
      <c r="BE211" s="64"/>
      <c r="BF211" s="65" t="str">
        <f t="shared" si="23"/>
        <v/>
      </c>
      <c r="BG211" s="66" t="str">
        <f t="shared" si="24"/>
        <v>0</v>
      </c>
      <c r="BH211" s="66" t="b">
        <f t="shared" si="25"/>
        <v>0</v>
      </c>
    </row>
    <row r="212" spans="51:60" x14ac:dyDescent="0.4">
      <c r="AY212" s="227" t="s">
        <v>155</v>
      </c>
      <c r="AZ212" s="227"/>
      <c r="BB212" s="64">
        <f t="shared" si="22"/>
        <v>0</v>
      </c>
      <c r="BC212" s="64"/>
      <c r="BD212" s="64"/>
      <c r="BE212" s="64"/>
      <c r="BF212" s="65" t="str">
        <f t="shared" si="23"/>
        <v/>
      </c>
      <c r="BG212" s="66" t="str">
        <f t="shared" si="24"/>
        <v>0</v>
      </c>
      <c r="BH212" s="66" t="b">
        <f t="shared" si="25"/>
        <v>0</v>
      </c>
    </row>
    <row r="213" spans="51:60" x14ac:dyDescent="0.4">
      <c r="AY213" s="227" t="s">
        <v>155</v>
      </c>
      <c r="AZ213" s="227"/>
      <c r="BB213" s="64">
        <f t="shared" si="22"/>
        <v>0</v>
      </c>
      <c r="BC213" s="64"/>
      <c r="BD213" s="64"/>
      <c r="BE213" s="64"/>
      <c r="BF213" s="65" t="str">
        <f t="shared" si="23"/>
        <v/>
      </c>
      <c r="BG213" s="66" t="str">
        <f t="shared" si="24"/>
        <v>0</v>
      </c>
      <c r="BH213" s="66" t="b">
        <f t="shared" si="25"/>
        <v>0</v>
      </c>
    </row>
    <row r="214" spans="51:60" x14ac:dyDescent="0.4">
      <c r="AY214" s="227" t="s">
        <v>155</v>
      </c>
      <c r="AZ214" s="227"/>
      <c r="BB214" s="64">
        <f t="shared" si="22"/>
        <v>0</v>
      </c>
      <c r="BC214" s="64"/>
      <c r="BD214" s="64"/>
      <c r="BE214" s="64"/>
      <c r="BF214" s="65" t="str">
        <f t="shared" si="23"/>
        <v/>
      </c>
      <c r="BG214" s="66" t="str">
        <f t="shared" si="24"/>
        <v>0</v>
      </c>
      <c r="BH214" s="66" t="b">
        <f t="shared" si="25"/>
        <v>0</v>
      </c>
    </row>
    <row r="215" spans="51:60" x14ac:dyDescent="0.4">
      <c r="AY215" s="227" t="s">
        <v>155</v>
      </c>
      <c r="AZ215" s="227"/>
      <c r="BB215" s="64">
        <f t="shared" si="22"/>
        <v>0</v>
      </c>
      <c r="BC215" s="64"/>
      <c r="BD215" s="64"/>
      <c r="BE215" s="64"/>
      <c r="BF215" s="65" t="str">
        <f t="shared" si="23"/>
        <v/>
      </c>
      <c r="BG215" s="66" t="str">
        <f t="shared" si="24"/>
        <v>0</v>
      </c>
      <c r="BH215" s="66" t="b">
        <f t="shared" si="25"/>
        <v>0</v>
      </c>
    </row>
    <row r="216" spans="51:60" x14ac:dyDescent="0.4">
      <c r="AY216" s="227" t="s">
        <v>155</v>
      </c>
      <c r="AZ216" s="227"/>
      <c r="BB216" s="64">
        <f t="shared" si="22"/>
        <v>0</v>
      </c>
      <c r="BC216" s="64"/>
      <c r="BD216" s="64"/>
      <c r="BE216" s="64"/>
      <c r="BF216" s="65" t="str">
        <f t="shared" si="23"/>
        <v/>
      </c>
      <c r="BG216" s="66" t="str">
        <f t="shared" si="24"/>
        <v>0</v>
      </c>
      <c r="BH216" s="66" t="b">
        <f t="shared" si="25"/>
        <v>0</v>
      </c>
    </row>
    <row r="217" spans="51:60" x14ac:dyDescent="0.4">
      <c r="AY217" s="227" t="s">
        <v>155</v>
      </c>
      <c r="AZ217" s="227"/>
      <c r="BB217" s="64">
        <f t="shared" si="22"/>
        <v>0</v>
      </c>
      <c r="BC217" s="64"/>
      <c r="BD217" s="64"/>
      <c r="BE217" s="64"/>
      <c r="BF217" s="65" t="str">
        <f t="shared" si="23"/>
        <v/>
      </c>
      <c r="BG217" s="66" t="str">
        <f t="shared" si="24"/>
        <v>0</v>
      </c>
      <c r="BH217" s="66" t="b">
        <f t="shared" si="25"/>
        <v>0</v>
      </c>
    </row>
    <row r="218" spans="51:60" x14ac:dyDescent="0.4">
      <c r="AY218" s="227" t="s">
        <v>155</v>
      </c>
      <c r="AZ218" s="227"/>
      <c r="BB218" s="64">
        <f t="shared" si="22"/>
        <v>0</v>
      </c>
      <c r="BC218" s="64"/>
      <c r="BD218" s="64"/>
      <c r="BE218" s="64"/>
      <c r="BF218" s="65" t="str">
        <f t="shared" si="23"/>
        <v/>
      </c>
      <c r="BG218" s="66" t="str">
        <f t="shared" si="24"/>
        <v>0</v>
      </c>
      <c r="BH218" s="66" t="b">
        <f t="shared" si="25"/>
        <v>0</v>
      </c>
    </row>
    <row r="219" spans="51:60" x14ac:dyDescent="0.4">
      <c r="AY219" s="227" t="s">
        <v>155</v>
      </c>
      <c r="AZ219" s="227"/>
      <c r="BB219" s="64">
        <f t="shared" si="22"/>
        <v>0</v>
      </c>
      <c r="BC219" s="64"/>
      <c r="BD219" s="64"/>
      <c r="BE219" s="64"/>
      <c r="BF219" s="65" t="str">
        <f t="shared" si="23"/>
        <v/>
      </c>
      <c r="BG219" s="66" t="str">
        <f t="shared" si="24"/>
        <v>0</v>
      </c>
      <c r="BH219" s="66" t="b">
        <f t="shared" si="25"/>
        <v>0</v>
      </c>
    </row>
    <row r="220" spans="51:60" x14ac:dyDescent="0.4">
      <c r="AY220" s="227" t="s">
        <v>155</v>
      </c>
      <c r="AZ220" s="227"/>
      <c r="BB220" s="64">
        <f t="shared" si="22"/>
        <v>0</v>
      </c>
      <c r="BC220" s="64"/>
      <c r="BD220" s="64"/>
      <c r="BE220" s="64"/>
      <c r="BF220" s="65" t="str">
        <f t="shared" si="23"/>
        <v/>
      </c>
      <c r="BG220" s="66" t="str">
        <f t="shared" si="24"/>
        <v>0</v>
      </c>
      <c r="BH220" s="66" t="b">
        <f t="shared" si="25"/>
        <v>0</v>
      </c>
    </row>
    <row r="221" spans="51:60" x14ac:dyDescent="0.4">
      <c r="AY221" s="227" t="s">
        <v>155</v>
      </c>
      <c r="AZ221" s="227"/>
      <c r="BB221" s="64">
        <f t="shared" si="22"/>
        <v>0</v>
      </c>
      <c r="BC221" s="64"/>
      <c r="BD221" s="64"/>
      <c r="BE221" s="64"/>
      <c r="BF221" s="65" t="str">
        <f t="shared" si="23"/>
        <v/>
      </c>
      <c r="BG221" s="66" t="str">
        <f t="shared" si="24"/>
        <v>0</v>
      </c>
      <c r="BH221" s="66" t="b">
        <f t="shared" si="25"/>
        <v>0</v>
      </c>
    </row>
    <row r="222" spans="51:60" x14ac:dyDescent="0.4">
      <c r="AY222" s="227" t="s">
        <v>155</v>
      </c>
      <c r="AZ222" s="227"/>
      <c r="BB222" s="64">
        <f t="shared" si="22"/>
        <v>0</v>
      </c>
      <c r="BC222" s="64"/>
      <c r="BD222" s="64"/>
      <c r="BE222" s="64"/>
      <c r="BF222" s="65" t="str">
        <f t="shared" si="23"/>
        <v/>
      </c>
      <c r="BG222" s="66" t="str">
        <f t="shared" si="24"/>
        <v>0</v>
      </c>
      <c r="BH222" s="66" t="b">
        <f t="shared" si="25"/>
        <v>0</v>
      </c>
    </row>
    <row r="223" spans="51:60" x14ac:dyDescent="0.4">
      <c r="AY223" s="227" t="s">
        <v>155</v>
      </c>
      <c r="AZ223" s="227"/>
      <c r="BB223" s="64">
        <f t="shared" si="22"/>
        <v>0</v>
      </c>
      <c r="BC223" s="64"/>
      <c r="BD223" s="64"/>
      <c r="BE223" s="64"/>
      <c r="BF223" s="65" t="str">
        <f t="shared" si="23"/>
        <v/>
      </c>
      <c r="BG223" s="66" t="str">
        <f t="shared" si="24"/>
        <v>0</v>
      </c>
      <c r="BH223" s="66" t="b">
        <f t="shared" si="25"/>
        <v>0</v>
      </c>
    </row>
    <row r="224" spans="51:60" x14ac:dyDescent="0.4">
      <c r="AY224" s="227" t="s">
        <v>155</v>
      </c>
      <c r="AZ224" s="227"/>
      <c r="BB224" s="64">
        <f t="shared" si="22"/>
        <v>0</v>
      </c>
      <c r="BC224" s="64"/>
      <c r="BD224" s="64"/>
      <c r="BE224" s="64"/>
      <c r="BF224" s="65" t="str">
        <f t="shared" si="23"/>
        <v/>
      </c>
      <c r="BG224" s="66" t="str">
        <f t="shared" si="24"/>
        <v>0</v>
      </c>
      <c r="BH224" s="66" t="b">
        <f t="shared" si="25"/>
        <v>0</v>
      </c>
    </row>
    <row r="225" spans="51:60" x14ac:dyDescent="0.4">
      <c r="AY225" s="227" t="s">
        <v>155</v>
      </c>
      <c r="AZ225" s="227"/>
      <c r="BB225" s="64">
        <f t="shared" si="22"/>
        <v>0</v>
      </c>
      <c r="BC225" s="64"/>
      <c r="BD225" s="64"/>
      <c r="BE225" s="64"/>
      <c r="BF225" s="65" t="str">
        <f t="shared" si="23"/>
        <v/>
      </c>
      <c r="BG225" s="66" t="str">
        <f t="shared" si="24"/>
        <v>0</v>
      </c>
      <c r="BH225" s="66" t="b">
        <f t="shared" si="25"/>
        <v>0</v>
      </c>
    </row>
    <row r="226" spans="51:60" x14ac:dyDescent="0.4">
      <c r="AY226" s="227" t="s">
        <v>155</v>
      </c>
      <c r="AZ226" s="227"/>
      <c r="BB226" s="64">
        <f t="shared" si="22"/>
        <v>0</v>
      </c>
      <c r="BC226" s="64"/>
      <c r="BD226" s="64"/>
      <c r="BE226" s="64"/>
      <c r="BF226" s="65" t="str">
        <f t="shared" si="23"/>
        <v/>
      </c>
      <c r="BG226" s="66" t="str">
        <f t="shared" si="24"/>
        <v>0</v>
      </c>
      <c r="BH226" s="66" t="b">
        <f t="shared" si="25"/>
        <v>0</v>
      </c>
    </row>
    <row r="227" spans="51:60" x14ac:dyDescent="0.4">
      <c r="AY227" s="227" t="s">
        <v>155</v>
      </c>
      <c r="AZ227" s="227"/>
      <c r="BB227" s="64">
        <f t="shared" si="22"/>
        <v>0</v>
      </c>
      <c r="BC227" s="64"/>
      <c r="BD227" s="64"/>
      <c r="BE227" s="64"/>
      <c r="BF227" s="65" t="str">
        <f t="shared" si="23"/>
        <v/>
      </c>
      <c r="BG227" s="66" t="str">
        <f t="shared" si="24"/>
        <v>0</v>
      </c>
      <c r="BH227" s="66" t="b">
        <f t="shared" si="25"/>
        <v>0</v>
      </c>
    </row>
    <row r="228" spans="51:60" x14ac:dyDescent="0.4">
      <c r="AY228" s="227" t="s">
        <v>155</v>
      </c>
      <c r="AZ228" s="227"/>
      <c r="BB228" s="64">
        <f t="shared" si="22"/>
        <v>0</v>
      </c>
      <c r="BC228" s="64"/>
      <c r="BD228" s="64"/>
      <c r="BE228" s="64"/>
      <c r="BF228" s="65" t="str">
        <f t="shared" si="23"/>
        <v/>
      </c>
      <c r="BG228" s="66" t="str">
        <f t="shared" si="24"/>
        <v>0</v>
      </c>
      <c r="BH228" s="66" t="b">
        <f t="shared" si="25"/>
        <v>0</v>
      </c>
    </row>
    <row r="229" spans="51:60" x14ac:dyDescent="0.4">
      <c r="AY229" s="227" t="s">
        <v>155</v>
      </c>
      <c r="AZ229" s="227"/>
      <c r="BB229" s="64">
        <f t="shared" si="22"/>
        <v>0</v>
      </c>
      <c r="BC229" s="64"/>
      <c r="BD229" s="64"/>
      <c r="BE229" s="64"/>
      <c r="BF229" s="65" t="str">
        <f t="shared" si="23"/>
        <v/>
      </c>
      <c r="BG229" s="66" t="str">
        <f t="shared" si="24"/>
        <v>0</v>
      </c>
      <c r="BH229" s="66" t="b">
        <f t="shared" si="25"/>
        <v>0</v>
      </c>
    </row>
    <row r="230" spans="51:60" x14ac:dyDescent="0.4">
      <c r="AY230" s="227" t="s">
        <v>155</v>
      </c>
      <c r="AZ230" s="227"/>
      <c r="BB230" s="64">
        <f t="shared" si="22"/>
        <v>0</v>
      </c>
      <c r="BC230" s="64"/>
      <c r="BD230" s="64"/>
      <c r="BE230" s="64"/>
      <c r="BF230" s="65" t="str">
        <f t="shared" si="23"/>
        <v/>
      </c>
      <c r="BG230" s="66" t="str">
        <f t="shared" si="24"/>
        <v>0</v>
      </c>
      <c r="BH230" s="66" t="b">
        <f t="shared" si="25"/>
        <v>0</v>
      </c>
    </row>
    <row r="231" spans="51:60" x14ac:dyDescent="0.4">
      <c r="AY231" s="227" t="s">
        <v>155</v>
      </c>
      <c r="AZ231" s="227"/>
      <c r="BB231" s="64">
        <f t="shared" si="22"/>
        <v>0</v>
      </c>
      <c r="BC231" s="64"/>
      <c r="BD231" s="64"/>
      <c r="BE231" s="64"/>
      <c r="BF231" s="65" t="str">
        <f t="shared" si="23"/>
        <v/>
      </c>
      <c r="BG231" s="66" t="str">
        <f t="shared" si="24"/>
        <v>0</v>
      </c>
      <c r="BH231" s="66" t="b">
        <f t="shared" si="25"/>
        <v>0</v>
      </c>
    </row>
    <row r="232" spans="51:60" x14ac:dyDescent="0.4">
      <c r="AY232" s="227" t="s">
        <v>155</v>
      </c>
      <c r="AZ232" s="227"/>
      <c r="BB232" s="64">
        <f t="shared" si="22"/>
        <v>0</v>
      </c>
      <c r="BC232" s="64"/>
      <c r="BD232" s="64"/>
      <c r="BE232" s="64"/>
      <c r="BF232" s="65" t="str">
        <f t="shared" si="23"/>
        <v/>
      </c>
      <c r="BG232" s="66" t="str">
        <f t="shared" si="24"/>
        <v>0</v>
      </c>
      <c r="BH232" s="66" t="b">
        <f t="shared" si="25"/>
        <v>0</v>
      </c>
    </row>
    <row r="233" spans="51:60" x14ac:dyDescent="0.4">
      <c r="AY233" s="227" t="s">
        <v>155</v>
      </c>
      <c r="AZ233" s="227"/>
      <c r="BB233" s="64">
        <f t="shared" si="22"/>
        <v>0</v>
      </c>
      <c r="BC233" s="64"/>
      <c r="BD233" s="64"/>
      <c r="BE233" s="64"/>
      <c r="BF233" s="65" t="str">
        <f t="shared" si="23"/>
        <v/>
      </c>
      <c r="BG233" s="66" t="str">
        <f t="shared" si="24"/>
        <v>0</v>
      </c>
      <c r="BH233" s="66" t="b">
        <f t="shared" si="25"/>
        <v>0</v>
      </c>
    </row>
    <row r="234" spans="51:60" x14ac:dyDescent="0.4">
      <c r="AY234" s="227" t="s">
        <v>155</v>
      </c>
      <c r="AZ234" s="227"/>
      <c r="BB234" s="64">
        <f t="shared" si="22"/>
        <v>0</v>
      </c>
      <c r="BC234" s="64"/>
      <c r="BD234" s="64"/>
      <c r="BE234" s="64"/>
      <c r="BF234" s="65" t="str">
        <f t="shared" si="23"/>
        <v/>
      </c>
      <c r="BG234" s="66" t="str">
        <f t="shared" si="24"/>
        <v>0</v>
      </c>
      <c r="BH234" s="66" t="b">
        <f t="shared" si="25"/>
        <v>0</v>
      </c>
    </row>
    <row r="235" spans="51:60" x14ac:dyDescent="0.4">
      <c r="AY235" s="227" t="s">
        <v>155</v>
      </c>
      <c r="AZ235" s="227"/>
      <c r="BB235" s="64">
        <f t="shared" si="22"/>
        <v>0</v>
      </c>
      <c r="BC235" s="64"/>
      <c r="BD235" s="64"/>
      <c r="BE235" s="64"/>
      <c r="BF235" s="65" t="str">
        <f t="shared" si="23"/>
        <v/>
      </c>
      <c r="BG235" s="66" t="str">
        <f t="shared" si="24"/>
        <v>0</v>
      </c>
      <c r="BH235" s="66" t="b">
        <f t="shared" si="25"/>
        <v>0</v>
      </c>
    </row>
    <row r="236" spans="51:60" x14ac:dyDescent="0.4">
      <c r="AY236" s="227" t="s">
        <v>155</v>
      </c>
      <c r="AZ236" s="227"/>
      <c r="BB236" s="64">
        <f t="shared" si="22"/>
        <v>0</v>
      </c>
      <c r="BC236" s="64"/>
      <c r="BD236" s="64"/>
      <c r="BE236" s="64"/>
      <c r="BF236" s="65" t="str">
        <f t="shared" si="23"/>
        <v/>
      </c>
      <c r="BG236" s="66" t="str">
        <f t="shared" si="24"/>
        <v>0</v>
      </c>
      <c r="BH236" s="66" t="b">
        <f t="shared" si="25"/>
        <v>0</v>
      </c>
    </row>
    <row r="237" spans="51:60" x14ac:dyDescent="0.4">
      <c r="AY237" s="227" t="s">
        <v>155</v>
      </c>
      <c r="AZ237" s="227"/>
      <c r="BB237" s="64">
        <f t="shared" si="22"/>
        <v>0</v>
      </c>
      <c r="BC237" s="64"/>
      <c r="BD237" s="64"/>
      <c r="BE237" s="64"/>
      <c r="BF237" s="65" t="str">
        <f t="shared" si="23"/>
        <v/>
      </c>
      <c r="BG237" s="66" t="str">
        <f t="shared" si="24"/>
        <v>0</v>
      </c>
      <c r="BH237" s="66" t="b">
        <f t="shared" si="25"/>
        <v>0</v>
      </c>
    </row>
    <row r="238" spans="51:60" x14ac:dyDescent="0.4">
      <c r="AY238" s="227" t="s">
        <v>155</v>
      </c>
      <c r="AZ238" s="227"/>
      <c r="BB238" s="64">
        <f t="shared" si="22"/>
        <v>0</v>
      </c>
      <c r="BC238" s="64"/>
      <c r="BD238" s="64"/>
      <c r="BE238" s="64"/>
      <c r="BF238" s="65" t="str">
        <f t="shared" si="23"/>
        <v/>
      </c>
      <c r="BG238" s="66" t="str">
        <f t="shared" si="24"/>
        <v>0</v>
      </c>
      <c r="BH238" s="66" t="b">
        <f t="shared" si="25"/>
        <v>0</v>
      </c>
    </row>
    <row r="239" spans="51:60" x14ac:dyDescent="0.4">
      <c r="AY239" s="227" t="s">
        <v>155</v>
      </c>
      <c r="AZ239" s="227"/>
      <c r="BB239" s="64">
        <f t="shared" si="22"/>
        <v>0</v>
      </c>
      <c r="BC239" s="64"/>
      <c r="BD239" s="64"/>
      <c r="BE239" s="64"/>
      <c r="BF239" s="65" t="str">
        <f t="shared" si="23"/>
        <v/>
      </c>
      <c r="BG239" s="66" t="str">
        <f t="shared" si="24"/>
        <v>0</v>
      </c>
      <c r="BH239" s="66" t="b">
        <f t="shared" si="25"/>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J3:AK3"/>
    <mergeCell ref="AT4:BA4"/>
    <mergeCell ref="AL5:AS5"/>
    <mergeCell ref="AT5:BA7"/>
    <mergeCell ref="AJ6:AJ8"/>
    <mergeCell ref="AK6:AK8"/>
    <mergeCell ref="AL6:AS6"/>
    <mergeCell ref="AL7:AO7"/>
    <mergeCell ref="AP7:AS7"/>
    <mergeCell ref="AJ1:AK1"/>
    <mergeCell ref="AL1:AM2"/>
    <mergeCell ref="AO1:AY1"/>
    <mergeCell ref="AJ2:AK2"/>
    <mergeCell ref="AO2:AY2"/>
    <mergeCell ref="A9:A14"/>
    <mergeCell ref="B9:B14"/>
    <mergeCell ref="C9:C14"/>
    <mergeCell ref="D9:D14"/>
    <mergeCell ref="E9:E14"/>
    <mergeCell ref="C2:D2"/>
    <mergeCell ref="E2:AF2"/>
    <mergeCell ref="AG2:AI2"/>
    <mergeCell ref="R7:R8"/>
    <mergeCell ref="Y9:Y14"/>
    <mergeCell ref="Z9:Z14"/>
    <mergeCell ref="AA9:AA14"/>
    <mergeCell ref="AB9:AB14"/>
    <mergeCell ref="F9:F14"/>
    <mergeCell ref="G9:G14"/>
    <mergeCell ref="I9:I14"/>
    <mergeCell ref="J9:J14"/>
    <mergeCell ref="E7:E8"/>
    <mergeCell ref="A5:J6"/>
    <mergeCell ref="K5:AK5"/>
    <mergeCell ref="H7:H8"/>
    <mergeCell ref="I7:I8"/>
    <mergeCell ref="J7:J8"/>
    <mergeCell ref="P7:P8"/>
    <mergeCell ref="Q7:Q8"/>
    <mergeCell ref="AH6:AI7"/>
    <mergeCell ref="F7:F8"/>
    <mergeCell ref="G7:G8"/>
    <mergeCell ref="C1:D1"/>
    <mergeCell ref="E1:AF1"/>
    <mergeCell ref="AG1:AI1"/>
    <mergeCell ref="X7:X8"/>
    <mergeCell ref="A7:A8"/>
    <mergeCell ref="B7:B8"/>
    <mergeCell ref="C7:C8"/>
    <mergeCell ref="D7:D8"/>
    <mergeCell ref="A3:B3"/>
    <mergeCell ref="C4:D4"/>
    <mergeCell ref="E4:AG4"/>
    <mergeCell ref="K6:O7"/>
    <mergeCell ref="P6:X6"/>
    <mergeCell ref="Y6:AC7"/>
    <mergeCell ref="AD6:AD8"/>
    <mergeCell ref="AE6:AG7"/>
    <mergeCell ref="AL17:AS23"/>
    <mergeCell ref="AT21:BA22"/>
    <mergeCell ref="AT23:BA23"/>
    <mergeCell ref="S7:W7"/>
    <mergeCell ref="K9:K14"/>
    <mergeCell ref="L9:L14"/>
    <mergeCell ref="M9:M14"/>
    <mergeCell ref="N9:N14"/>
    <mergeCell ref="O9:O14"/>
    <mergeCell ref="AC9:AC14"/>
    <mergeCell ref="AD9:AD14"/>
    <mergeCell ref="AO9:AO14"/>
    <mergeCell ref="AM9:AM14"/>
    <mergeCell ref="AN9:AN14"/>
    <mergeCell ref="AJ9:AJ11"/>
    <mergeCell ref="AK9:AK11"/>
    <mergeCell ref="AL9:AL14"/>
    <mergeCell ref="AJ12:AJ14"/>
    <mergeCell ref="AK12:AK14"/>
  </mergeCells>
  <conditionalFormatting sqref="K9">
    <cfRule type="cellIs" dxfId="1156" priority="37" operator="equal">
      <formula>"Muy Baja"</formula>
    </cfRule>
    <cfRule type="cellIs" dxfId="1155" priority="36" operator="equal">
      <formula>"Baja"</formula>
    </cfRule>
    <cfRule type="cellIs" dxfId="1154" priority="35" operator="equal">
      <formula>"Media"</formula>
    </cfRule>
    <cfRule type="cellIs" dxfId="1153" priority="34" operator="equal">
      <formula>"Alta"</formula>
    </cfRule>
    <cfRule type="cellIs" dxfId="1152" priority="33" operator="equal">
      <formula>"Muy Alta"</formula>
    </cfRule>
  </conditionalFormatting>
  <conditionalFormatting sqref="M9">
    <cfRule type="cellIs" dxfId="1151" priority="32" operator="equal">
      <formula>"Leve"</formula>
    </cfRule>
    <cfRule type="cellIs" dxfId="1150" priority="31" operator="equal">
      <formula>"Menor"</formula>
    </cfRule>
    <cfRule type="cellIs" dxfId="1149" priority="30" operator="equal">
      <formula>"Moderado"</formula>
    </cfRule>
    <cfRule type="cellIs" dxfId="1148" priority="29" operator="equal">
      <formula>"Mayor"</formula>
    </cfRule>
    <cfRule type="cellIs" dxfId="1147" priority="28" operator="equal">
      <formula>"Catastrófico"</formula>
    </cfRule>
  </conditionalFormatting>
  <conditionalFormatting sqref="O9">
    <cfRule type="cellIs" dxfId="1146" priority="27" operator="equal">
      <formula>"Bajo"</formula>
    </cfRule>
    <cfRule type="cellIs" dxfId="1145" priority="26" operator="equal">
      <formula>"Moderado"</formula>
    </cfRule>
    <cfRule type="cellIs" dxfId="1144" priority="25" operator="equal">
      <formula>"Alto"</formula>
    </cfRule>
    <cfRule type="cellIs" dxfId="1143" priority="24" operator="equal">
      <formula>"Extremo"</formula>
    </cfRule>
  </conditionalFormatting>
  <conditionalFormatting sqref="Y9">
    <cfRule type="cellIs" dxfId="1142" priority="20" operator="equal">
      <formula>"Alta"</formula>
    </cfRule>
    <cfRule type="cellIs" dxfId="1141" priority="21" operator="equal">
      <formula>"Media"</formula>
    </cfRule>
    <cfRule type="cellIs" dxfId="1140" priority="22" operator="equal">
      <formula>"Baja"</formula>
    </cfRule>
    <cfRule type="cellIs" dxfId="1139" priority="23" operator="equal">
      <formula>"Muy Baja"</formula>
    </cfRule>
    <cfRule type="cellIs" dxfId="1138" priority="19" operator="equal">
      <formula>"Muy Alta"</formula>
    </cfRule>
  </conditionalFormatting>
  <conditionalFormatting sqref="AA9">
    <cfRule type="cellIs" dxfId="1137" priority="18" operator="equal">
      <formula>"Leve"</formula>
    </cfRule>
    <cfRule type="cellIs" dxfId="1136" priority="17" operator="equal">
      <formula>"Menor"</formula>
    </cfRule>
    <cfRule type="cellIs" dxfId="1135" priority="16" operator="equal">
      <formula>"Moderado"</formula>
    </cfRule>
    <cfRule type="cellIs" dxfId="1134" priority="15" operator="equal">
      <formula>"Mayor"</formula>
    </cfRule>
    <cfRule type="cellIs" dxfId="1133" priority="14" operator="equal">
      <formula>"Catastrófico"</formula>
    </cfRule>
  </conditionalFormatting>
  <conditionalFormatting sqref="AC9">
    <cfRule type="cellIs" dxfId="1132" priority="13" operator="equal">
      <formula>"Bajo"</formula>
    </cfRule>
    <cfRule type="cellIs" dxfId="1131" priority="12" operator="equal">
      <formula>"Moderado"</formula>
    </cfRule>
    <cfRule type="cellIs" dxfId="1130" priority="11" operator="equal">
      <formula>"Alto"</formula>
    </cfRule>
    <cfRule type="cellIs" dxfId="1129" priority="10" operator="equal">
      <formula>"Extremo"</formula>
    </cfRule>
  </conditionalFormatting>
  <conditionalFormatting sqref="AN9:AN14">
    <cfRule type="containsText" dxfId="1128" priority="2" operator="containsText" text="REGULAR">
      <formula>NOT(ISERROR(SEARCH("REGULAR",AN9)))</formula>
    </cfRule>
    <cfRule type="containsText" dxfId="1127" priority="3" operator="containsText" text="BUENO">
      <formula>NOT(ISERROR(SEARCH("BUENO",AN9)))</formula>
    </cfRule>
    <cfRule type="containsText" dxfId="1126" priority="1" operator="containsText" text="MALO">
      <formula>NOT(ISERROR(SEARCH("MALO",AN9)))</formula>
    </cfRule>
  </conditionalFormatting>
  <conditionalFormatting sqref="AT9:AT14 AV9:AV14 AX9:AX14">
    <cfRule type="cellIs" dxfId="1125" priority="9" operator="equal">
      <formula>0</formula>
    </cfRule>
    <cfRule type="cellIs" dxfId="1124" priority="8" operator="equal">
      <formula>50</formula>
    </cfRule>
    <cfRule type="cellIs" dxfId="1123" priority="7" operator="equal">
      <formula>100</formula>
    </cfRule>
  </conditionalFormatting>
  <conditionalFormatting sqref="AU9:AU14 AW9:AW14 BJ9:BJ14 AY9:AZ256 BJ17:BJ23 AT23">
    <cfRule type="containsText" dxfId="1122" priority="4" operator="containsText" text="REGULAR">
      <formula>NOT(ISERROR(SEARCH("REGULAR",AT9)))</formula>
    </cfRule>
    <cfRule type="containsText" dxfId="1121" priority="5" operator="containsText" text="BUENO">
      <formula>NOT(ISERROR(SEARCH("BUENO",AT9)))</formula>
    </cfRule>
    <cfRule type="containsText" dxfId="1120" priority="6" operator="containsText" text="MALO">
      <formula>NOT(ISERROR(SEARCH("MALO",AT9)))</formula>
    </cfRule>
  </conditionalFormatting>
  <dataValidations count="9">
    <dataValidation type="list" allowBlank="1" showInputMessage="1" showErrorMessage="1" error="Por favor una Opcion Valida" sqref="AM9:AM14" xr:uid="{45395B9F-8A82-44FA-A24E-1745A4EC31B4}">
      <formula1>"SI,NO,NO APLICA"</formula1>
    </dataValidation>
    <dataValidation type="list" operator="lessThanOrEqual" allowBlank="1" showInputMessage="1" showErrorMessage="1" sqref="AN9" xr:uid="{1C006C02-7325-4812-960A-4506BF95C6B6}">
      <formula1>"BUENO,REGULAR,MALO,NO APLICA"</formula1>
    </dataValidation>
    <dataValidation operator="notEqual" allowBlank="1" showInputMessage="1" showErrorMessage="1" sqref="AU9:AU14 AW9:AW14" xr:uid="{800391EA-CEA4-43B0-8897-9B2F6ADC796F}"/>
    <dataValidation type="list" allowBlank="1" showInputMessage="1" showErrorMessage="1" sqref="AR9:AR14 AP9:AP14" xr:uid="{38A30C25-E7FA-4704-B5BE-AD8ECAF62559}">
      <formula1>"SI,NO,NO APLICA"</formula1>
    </dataValidation>
    <dataValidation type="list" errorStyle="information" operator="notEqual" allowBlank="1" showInputMessage="1" showErrorMessage="1" errorTitle="OPORTUNIDAD" error="No es opcion valida" sqref="AX9:AX14" xr:uid="{8B5D7DD2-6A41-4D46-807D-1F80BB4A91BB}">
      <formula1>"BUENO,REGULAR,MALO,NO APLICA"</formula1>
    </dataValidation>
    <dataValidation type="list" allowBlank="1" showInputMessage="1" showErrorMessage="1" error="Por favor una Opcion Valida" sqref="AL9:AL14" xr:uid="{BD9AF54B-778F-4EF9-ACF5-1647B8A56447}">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F37A355D-4DDE-49A6-9548-F61342DDE854}">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01460DF8-B9E3-48CC-943D-023AF8FC9991}">
      <formula1>$Q$1:$Q$6</formula1>
    </dataValidation>
    <dataValidation type="list" operator="notEqual" allowBlank="1" showInputMessage="1" showErrorMessage="1" sqref="AV9:AV11" xr:uid="{05F22FA2-A278-4DCE-A4B7-EB77D7E75886}">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33" t="s">
        <v>0</v>
      </c>
      <c r="D1" s="134"/>
      <c r="E1" s="139" t="s">
        <v>1</v>
      </c>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40" t="s">
        <v>2</v>
      </c>
      <c r="AH1" s="140"/>
      <c r="AI1" s="140"/>
      <c r="AJ1" s="139" t="s">
        <v>3</v>
      </c>
      <c r="AK1" s="139"/>
    </row>
    <row r="2" spans="1:37" ht="66" customHeight="1" x14ac:dyDescent="0.2">
      <c r="A2" s="3"/>
      <c r="C2" s="135" t="s">
        <v>4</v>
      </c>
      <c r="D2" s="136"/>
      <c r="E2" s="139" t="s">
        <v>5</v>
      </c>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40" t="s">
        <v>6</v>
      </c>
      <c r="AH2" s="140"/>
      <c r="AI2" s="140"/>
      <c r="AJ2" s="138">
        <v>4</v>
      </c>
      <c r="AK2" s="138"/>
    </row>
    <row r="3" spans="1:37" ht="24" customHeight="1" x14ac:dyDescent="0.2">
      <c r="A3" s="93"/>
      <c r="B3" s="9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37"/>
      <c r="AI3" s="137"/>
      <c r="AJ3" s="141" t="s">
        <v>43</v>
      </c>
      <c r="AK3" s="141"/>
    </row>
    <row r="4" spans="1:37" ht="15" x14ac:dyDescent="0.2">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row>
    <row r="5" spans="1:37" ht="31.5" customHeight="1" x14ac:dyDescent="0.2">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row>
    <row r="6" spans="1:37" ht="35.25" customHeight="1" x14ac:dyDescent="0.2">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row>
    <row r="7" spans="1:37" ht="27.75" customHeight="1" x14ac:dyDescent="0.2">
      <c r="A7" s="102" t="s">
        <v>17</v>
      </c>
      <c r="B7" s="103" t="s">
        <v>18</v>
      </c>
      <c r="C7" s="103" t="s">
        <v>19</v>
      </c>
      <c r="D7" s="104" t="s">
        <v>20</v>
      </c>
      <c r="E7" s="82" t="s">
        <v>21</v>
      </c>
      <c r="F7" s="82" t="s">
        <v>22</v>
      </c>
      <c r="G7" s="82" t="s">
        <v>23</v>
      </c>
      <c r="H7" s="82" t="s">
        <v>24</v>
      </c>
      <c r="I7" s="82" t="s">
        <v>25</v>
      </c>
      <c r="J7" s="82" t="s">
        <v>26</v>
      </c>
      <c r="K7" s="98"/>
      <c r="L7" s="99"/>
      <c r="M7" s="99"/>
      <c r="N7" s="99"/>
      <c r="O7" s="99"/>
      <c r="P7" s="84" t="s">
        <v>27</v>
      </c>
      <c r="Q7" s="77" t="s">
        <v>28</v>
      </c>
      <c r="R7" s="77" t="s">
        <v>29</v>
      </c>
      <c r="S7" s="89" t="s">
        <v>30</v>
      </c>
      <c r="T7" s="90"/>
      <c r="U7" s="90"/>
      <c r="V7" s="90"/>
      <c r="W7" s="91"/>
      <c r="X7" s="92" t="s">
        <v>31</v>
      </c>
      <c r="Y7" s="98"/>
      <c r="Z7" s="99"/>
      <c r="AA7" s="99"/>
      <c r="AB7" s="99"/>
      <c r="AC7" s="99"/>
      <c r="AD7" s="79"/>
      <c r="AE7" s="79"/>
      <c r="AF7" s="79"/>
      <c r="AG7" s="79"/>
      <c r="AH7" s="79"/>
      <c r="AI7" s="79"/>
      <c r="AJ7" s="79"/>
      <c r="AK7" s="79"/>
    </row>
    <row r="8" spans="1:37" ht="132.75" customHeight="1" x14ac:dyDescent="0.2">
      <c r="A8" s="102"/>
      <c r="B8" s="103"/>
      <c r="C8" s="103"/>
      <c r="D8" s="105"/>
      <c r="E8" s="83"/>
      <c r="F8" s="83"/>
      <c r="G8" s="83"/>
      <c r="H8" s="83"/>
      <c r="I8" s="83"/>
      <c r="J8" s="83"/>
      <c r="K8" s="6" t="s">
        <v>32</v>
      </c>
      <c r="L8" s="7" t="s">
        <v>33</v>
      </c>
      <c r="M8" s="7" t="s">
        <v>21</v>
      </c>
      <c r="N8" s="7" t="s">
        <v>33</v>
      </c>
      <c r="O8" s="7" t="s">
        <v>34</v>
      </c>
      <c r="P8" s="84"/>
      <c r="Q8" s="78"/>
      <c r="R8" s="78"/>
      <c r="S8" s="8" t="s">
        <v>17</v>
      </c>
      <c r="T8" s="8" t="s">
        <v>35</v>
      </c>
      <c r="U8" s="8" t="s">
        <v>36</v>
      </c>
      <c r="V8" s="8" t="s">
        <v>37</v>
      </c>
      <c r="W8" s="8" t="s">
        <v>38</v>
      </c>
      <c r="X8" s="92"/>
      <c r="Y8" s="9" t="s">
        <v>32</v>
      </c>
      <c r="Z8" s="7" t="s">
        <v>33</v>
      </c>
      <c r="AA8" s="7" t="s">
        <v>21</v>
      </c>
      <c r="AB8" s="7" t="s">
        <v>33</v>
      </c>
      <c r="AC8" s="7" t="s">
        <v>39</v>
      </c>
      <c r="AD8" s="79"/>
      <c r="AE8" s="10" t="s">
        <v>40</v>
      </c>
      <c r="AF8" s="11" t="s">
        <v>41</v>
      </c>
      <c r="AG8" s="11" t="s">
        <v>31</v>
      </c>
      <c r="AH8" s="11" t="s">
        <v>42</v>
      </c>
      <c r="AI8" s="11" t="s">
        <v>31</v>
      </c>
      <c r="AJ8" s="79"/>
      <c r="AK8" s="79"/>
    </row>
    <row r="9" spans="1:37" ht="20.25" customHeight="1" x14ac:dyDescent="0.2">
      <c r="A9" s="75"/>
      <c r="B9" s="75"/>
      <c r="C9" s="75"/>
      <c r="D9" s="75"/>
      <c r="E9" s="75"/>
      <c r="F9" s="75"/>
      <c r="G9" s="75"/>
      <c r="H9" s="12"/>
      <c r="I9" s="85"/>
      <c r="J9" s="88"/>
      <c r="K9" s="76"/>
      <c r="L9" s="74"/>
      <c r="M9" s="76"/>
      <c r="N9" s="81"/>
      <c r="O9" s="80"/>
      <c r="P9" s="12"/>
      <c r="Q9" s="12"/>
      <c r="R9" s="12"/>
      <c r="S9" s="13"/>
      <c r="T9" s="13"/>
      <c r="U9" s="13"/>
      <c r="V9" s="13"/>
      <c r="W9" s="13"/>
      <c r="X9" s="14"/>
      <c r="Y9" s="76"/>
      <c r="Z9" s="74"/>
      <c r="AA9" s="76"/>
      <c r="AB9" s="74"/>
      <c r="AC9" s="80"/>
      <c r="AD9" s="68"/>
      <c r="AE9" s="15"/>
      <c r="AF9" s="15"/>
      <c r="AG9" s="12"/>
      <c r="AH9" s="12"/>
      <c r="AI9" s="12"/>
      <c r="AJ9" s="68"/>
      <c r="AK9" s="68"/>
    </row>
    <row r="10" spans="1:37" ht="20.25" customHeight="1" x14ac:dyDescent="0.2">
      <c r="A10" s="75"/>
      <c r="B10" s="75"/>
      <c r="C10" s="75"/>
      <c r="D10" s="75"/>
      <c r="E10" s="75"/>
      <c r="F10" s="75"/>
      <c r="G10" s="75"/>
      <c r="H10" s="12"/>
      <c r="I10" s="86"/>
      <c r="J10" s="88"/>
      <c r="K10" s="76"/>
      <c r="L10" s="75"/>
      <c r="M10" s="76"/>
      <c r="N10" s="81"/>
      <c r="O10" s="80"/>
      <c r="P10" s="12"/>
      <c r="Q10" s="12"/>
      <c r="R10" s="12"/>
      <c r="S10" s="13"/>
      <c r="T10" s="13"/>
      <c r="U10" s="13"/>
      <c r="V10" s="13"/>
      <c r="W10" s="13"/>
      <c r="X10" s="14"/>
      <c r="Y10" s="76"/>
      <c r="Z10" s="75"/>
      <c r="AA10" s="76"/>
      <c r="AB10" s="75"/>
      <c r="AC10" s="80"/>
      <c r="AD10" s="69"/>
      <c r="AE10" s="15"/>
      <c r="AF10" s="15"/>
      <c r="AG10" s="12"/>
      <c r="AH10" s="12"/>
      <c r="AI10" s="12"/>
      <c r="AJ10" s="69"/>
      <c r="AK10" s="69"/>
    </row>
    <row r="11" spans="1:37" ht="20.25" customHeight="1" x14ac:dyDescent="0.2">
      <c r="A11" s="75"/>
      <c r="B11" s="75"/>
      <c r="C11" s="75"/>
      <c r="D11" s="75"/>
      <c r="E11" s="75"/>
      <c r="F11" s="75"/>
      <c r="G11" s="75"/>
      <c r="H11" s="12"/>
      <c r="I11" s="86"/>
      <c r="J11" s="88"/>
      <c r="K11" s="76"/>
      <c r="L11" s="75"/>
      <c r="M11" s="76"/>
      <c r="N11" s="81"/>
      <c r="O11" s="80"/>
      <c r="P11" s="12"/>
      <c r="Q11" s="12"/>
      <c r="R11" s="12"/>
      <c r="S11" s="13"/>
      <c r="T11" s="13"/>
      <c r="U11" s="13"/>
      <c r="V11" s="13"/>
      <c r="W11" s="13"/>
      <c r="X11" s="14"/>
      <c r="Y11" s="76"/>
      <c r="Z11" s="75"/>
      <c r="AA11" s="76"/>
      <c r="AB11" s="75"/>
      <c r="AC11" s="80"/>
      <c r="AD11" s="69"/>
      <c r="AE11" s="15"/>
      <c r="AF11" s="15"/>
      <c r="AG11" s="12"/>
      <c r="AH11" s="12"/>
      <c r="AI11" s="12"/>
      <c r="AJ11" s="70"/>
      <c r="AK11" s="70"/>
    </row>
    <row r="12" spans="1:37" ht="20.25" customHeight="1" x14ac:dyDescent="0.2">
      <c r="A12" s="75"/>
      <c r="B12" s="75"/>
      <c r="C12" s="75"/>
      <c r="D12" s="75"/>
      <c r="E12" s="75"/>
      <c r="F12" s="75"/>
      <c r="G12" s="75"/>
      <c r="H12" s="12"/>
      <c r="I12" s="86"/>
      <c r="J12" s="88"/>
      <c r="K12" s="76"/>
      <c r="L12" s="75"/>
      <c r="M12" s="76"/>
      <c r="N12" s="81"/>
      <c r="O12" s="80"/>
      <c r="P12" s="12"/>
      <c r="Q12" s="12"/>
      <c r="R12" s="12"/>
      <c r="S12" s="13"/>
      <c r="T12" s="13"/>
      <c r="U12" s="13"/>
      <c r="V12" s="13"/>
      <c r="W12" s="13"/>
      <c r="X12" s="14"/>
      <c r="Y12" s="76"/>
      <c r="Z12" s="75"/>
      <c r="AA12" s="76"/>
      <c r="AB12" s="75"/>
      <c r="AC12" s="80"/>
      <c r="AD12" s="69"/>
      <c r="AE12" s="15"/>
      <c r="AF12" s="15"/>
      <c r="AG12" s="12"/>
      <c r="AH12" s="12"/>
      <c r="AI12" s="12"/>
      <c r="AJ12" s="68"/>
      <c r="AK12" s="68"/>
    </row>
    <row r="13" spans="1:37" ht="20.25" customHeight="1" x14ac:dyDescent="0.2">
      <c r="A13" s="75"/>
      <c r="B13" s="75"/>
      <c r="C13" s="75"/>
      <c r="D13" s="75"/>
      <c r="E13" s="75"/>
      <c r="F13" s="75"/>
      <c r="G13" s="75"/>
      <c r="H13" s="12"/>
      <c r="I13" s="86"/>
      <c r="J13" s="88"/>
      <c r="K13" s="76"/>
      <c r="L13" s="75"/>
      <c r="M13" s="76"/>
      <c r="N13" s="81"/>
      <c r="O13" s="80"/>
      <c r="P13" s="12"/>
      <c r="Q13" s="12"/>
      <c r="R13" s="12"/>
      <c r="S13" s="13"/>
      <c r="T13" s="13"/>
      <c r="U13" s="13"/>
      <c r="V13" s="13"/>
      <c r="W13" s="13"/>
      <c r="X13" s="14"/>
      <c r="Y13" s="76"/>
      <c r="Z13" s="75"/>
      <c r="AA13" s="76"/>
      <c r="AB13" s="75"/>
      <c r="AC13" s="80"/>
      <c r="AD13" s="69"/>
      <c r="AE13" s="15"/>
      <c r="AF13" s="15"/>
      <c r="AG13" s="12"/>
      <c r="AH13" s="12"/>
      <c r="AI13" s="12"/>
      <c r="AJ13" s="69"/>
      <c r="AK13" s="69"/>
    </row>
    <row r="14" spans="1:37" ht="20.25" customHeight="1" x14ac:dyDescent="0.2">
      <c r="A14" s="75"/>
      <c r="B14" s="75"/>
      <c r="C14" s="75"/>
      <c r="D14" s="75"/>
      <c r="E14" s="75"/>
      <c r="F14" s="75"/>
      <c r="G14" s="75"/>
      <c r="H14" s="12"/>
      <c r="I14" s="87"/>
      <c r="J14" s="88"/>
      <c r="K14" s="76"/>
      <c r="L14" s="75"/>
      <c r="M14" s="76"/>
      <c r="N14" s="81"/>
      <c r="O14" s="80"/>
      <c r="P14" s="12"/>
      <c r="Q14" s="12"/>
      <c r="R14" s="12"/>
      <c r="S14" s="13"/>
      <c r="T14" s="13"/>
      <c r="U14" s="13"/>
      <c r="V14" s="13"/>
      <c r="W14" s="13"/>
      <c r="X14" s="14"/>
      <c r="Y14" s="76"/>
      <c r="Z14" s="75"/>
      <c r="AA14" s="76"/>
      <c r="AB14" s="75"/>
      <c r="AC14" s="80"/>
      <c r="AD14" s="70"/>
      <c r="AE14" s="15"/>
      <c r="AF14" s="15"/>
      <c r="AG14" s="12"/>
      <c r="AH14" s="12"/>
      <c r="AI14" s="12"/>
      <c r="AJ14" s="70"/>
      <c r="AK14" s="70"/>
    </row>
    <row r="15" spans="1:37" ht="20.25" customHeight="1" x14ac:dyDescent="0.2">
      <c r="A15" s="75"/>
      <c r="B15" s="75"/>
      <c r="C15" s="75"/>
      <c r="D15" s="75"/>
      <c r="E15" s="75"/>
      <c r="F15" s="75"/>
      <c r="G15" s="75"/>
      <c r="H15" s="12"/>
      <c r="I15" s="85"/>
      <c r="J15" s="88"/>
      <c r="K15" s="76"/>
      <c r="L15" s="74"/>
      <c r="M15" s="76"/>
      <c r="N15" s="81"/>
      <c r="O15" s="80"/>
      <c r="P15" s="12"/>
      <c r="Q15" s="12"/>
      <c r="R15" s="12"/>
      <c r="S15" s="13"/>
      <c r="T15" s="13"/>
      <c r="U15" s="13"/>
      <c r="V15" s="13"/>
      <c r="W15" s="13"/>
      <c r="X15" s="14"/>
      <c r="Y15" s="76"/>
      <c r="Z15" s="74"/>
      <c r="AA15" s="76"/>
      <c r="AB15" s="74"/>
      <c r="AC15" s="80"/>
      <c r="AD15" s="68"/>
      <c r="AE15" s="15"/>
      <c r="AF15" s="15"/>
      <c r="AG15" s="12"/>
      <c r="AH15" s="12"/>
      <c r="AI15" s="12"/>
      <c r="AJ15" s="68"/>
      <c r="AK15" s="68"/>
    </row>
    <row r="16" spans="1:37" ht="20.25" customHeight="1" x14ac:dyDescent="0.2">
      <c r="A16" s="75"/>
      <c r="B16" s="75"/>
      <c r="C16" s="75"/>
      <c r="D16" s="75"/>
      <c r="E16" s="75"/>
      <c r="F16" s="75"/>
      <c r="G16" s="75"/>
      <c r="H16" s="12"/>
      <c r="I16" s="86"/>
      <c r="J16" s="88"/>
      <c r="K16" s="76"/>
      <c r="L16" s="75"/>
      <c r="M16" s="76"/>
      <c r="N16" s="81"/>
      <c r="O16" s="80"/>
      <c r="P16" s="12"/>
      <c r="Q16" s="12"/>
      <c r="R16" s="12"/>
      <c r="S16" s="13"/>
      <c r="T16" s="13"/>
      <c r="U16" s="13"/>
      <c r="V16" s="13"/>
      <c r="W16" s="13"/>
      <c r="X16" s="14"/>
      <c r="Y16" s="76"/>
      <c r="Z16" s="75"/>
      <c r="AA16" s="76"/>
      <c r="AB16" s="75"/>
      <c r="AC16" s="80"/>
      <c r="AD16" s="69"/>
      <c r="AE16" s="15"/>
      <c r="AF16" s="15"/>
      <c r="AG16" s="12"/>
      <c r="AH16" s="12"/>
      <c r="AI16" s="12"/>
      <c r="AJ16" s="69"/>
      <c r="AK16" s="69"/>
    </row>
    <row r="17" spans="1:37" ht="20.25" customHeight="1" x14ac:dyDescent="0.2">
      <c r="A17" s="75"/>
      <c r="B17" s="75"/>
      <c r="C17" s="75"/>
      <c r="D17" s="75"/>
      <c r="E17" s="75"/>
      <c r="F17" s="75"/>
      <c r="G17" s="75"/>
      <c r="H17" s="12"/>
      <c r="I17" s="86"/>
      <c r="J17" s="88"/>
      <c r="K17" s="76"/>
      <c r="L17" s="75"/>
      <c r="M17" s="76"/>
      <c r="N17" s="81"/>
      <c r="O17" s="80"/>
      <c r="P17" s="12"/>
      <c r="Q17" s="12"/>
      <c r="R17" s="12"/>
      <c r="S17" s="13"/>
      <c r="T17" s="13"/>
      <c r="U17" s="13"/>
      <c r="V17" s="13"/>
      <c r="W17" s="13"/>
      <c r="X17" s="14"/>
      <c r="Y17" s="76"/>
      <c r="Z17" s="75"/>
      <c r="AA17" s="76"/>
      <c r="AB17" s="75"/>
      <c r="AC17" s="80"/>
      <c r="AD17" s="69"/>
      <c r="AE17" s="15"/>
      <c r="AF17" s="15"/>
      <c r="AG17" s="12"/>
      <c r="AH17" s="12"/>
      <c r="AI17" s="12"/>
      <c r="AJ17" s="70"/>
      <c r="AK17" s="70"/>
    </row>
    <row r="18" spans="1:37" ht="20.25" customHeight="1" x14ac:dyDescent="0.2">
      <c r="A18" s="75"/>
      <c r="B18" s="75"/>
      <c r="C18" s="75"/>
      <c r="D18" s="75"/>
      <c r="E18" s="75"/>
      <c r="F18" s="75"/>
      <c r="G18" s="75"/>
      <c r="H18" s="12"/>
      <c r="I18" s="86"/>
      <c r="J18" s="88"/>
      <c r="K18" s="76"/>
      <c r="L18" s="75"/>
      <c r="M18" s="76"/>
      <c r="N18" s="81"/>
      <c r="O18" s="80"/>
      <c r="P18" s="12"/>
      <c r="Q18" s="12"/>
      <c r="R18" s="12"/>
      <c r="S18" s="13"/>
      <c r="T18" s="13"/>
      <c r="U18" s="13"/>
      <c r="V18" s="13"/>
      <c r="W18" s="13"/>
      <c r="X18" s="14"/>
      <c r="Y18" s="76"/>
      <c r="Z18" s="75"/>
      <c r="AA18" s="76"/>
      <c r="AB18" s="75"/>
      <c r="AC18" s="80"/>
      <c r="AD18" s="69"/>
      <c r="AE18" s="15"/>
      <c r="AF18" s="15"/>
      <c r="AG18" s="12"/>
      <c r="AH18" s="12"/>
      <c r="AI18" s="12"/>
      <c r="AJ18" s="68"/>
      <c r="AK18" s="68"/>
    </row>
    <row r="19" spans="1:37" ht="20.25" customHeight="1" x14ac:dyDescent="0.2">
      <c r="A19" s="75"/>
      <c r="B19" s="75"/>
      <c r="C19" s="75"/>
      <c r="D19" s="75"/>
      <c r="E19" s="75"/>
      <c r="F19" s="75"/>
      <c r="G19" s="75"/>
      <c r="H19" s="12"/>
      <c r="I19" s="86"/>
      <c r="J19" s="88"/>
      <c r="K19" s="76"/>
      <c r="L19" s="75"/>
      <c r="M19" s="76"/>
      <c r="N19" s="81"/>
      <c r="O19" s="80"/>
      <c r="P19" s="12"/>
      <c r="Q19" s="12"/>
      <c r="R19" s="12"/>
      <c r="S19" s="13"/>
      <c r="T19" s="13"/>
      <c r="U19" s="13"/>
      <c r="V19" s="13"/>
      <c r="W19" s="13"/>
      <c r="X19" s="14"/>
      <c r="Y19" s="76"/>
      <c r="Z19" s="75"/>
      <c r="AA19" s="76"/>
      <c r="AB19" s="75"/>
      <c r="AC19" s="80"/>
      <c r="AD19" s="69"/>
      <c r="AE19" s="15"/>
      <c r="AF19" s="15"/>
      <c r="AG19" s="12"/>
      <c r="AH19" s="12"/>
      <c r="AI19" s="12"/>
      <c r="AJ19" s="69"/>
      <c r="AK19" s="69"/>
    </row>
    <row r="20" spans="1:37" ht="20.25" customHeight="1" x14ac:dyDescent="0.2">
      <c r="A20" s="75"/>
      <c r="B20" s="75"/>
      <c r="C20" s="75"/>
      <c r="D20" s="75"/>
      <c r="E20" s="75"/>
      <c r="F20" s="75"/>
      <c r="G20" s="75"/>
      <c r="H20" s="12"/>
      <c r="I20" s="87"/>
      <c r="J20" s="88"/>
      <c r="K20" s="76"/>
      <c r="L20" s="75"/>
      <c r="M20" s="76"/>
      <c r="N20" s="81"/>
      <c r="O20" s="80"/>
      <c r="P20" s="12"/>
      <c r="Q20" s="12"/>
      <c r="R20" s="12"/>
      <c r="S20" s="13"/>
      <c r="T20" s="13"/>
      <c r="U20" s="13"/>
      <c r="V20" s="13"/>
      <c r="W20" s="13"/>
      <c r="X20" s="14"/>
      <c r="Y20" s="76"/>
      <c r="Z20" s="75"/>
      <c r="AA20" s="76"/>
      <c r="AB20" s="75"/>
      <c r="AC20" s="80"/>
      <c r="AD20" s="70"/>
      <c r="AE20" s="15"/>
      <c r="AF20" s="15"/>
      <c r="AG20" s="12"/>
      <c r="AH20" s="12"/>
      <c r="AI20" s="12"/>
      <c r="AJ20" s="70"/>
      <c r="AK20" s="70"/>
    </row>
    <row r="21" spans="1:37" ht="20.25" customHeight="1" x14ac:dyDescent="0.2">
      <c r="A21" s="75"/>
      <c r="B21" s="75"/>
      <c r="C21" s="75"/>
      <c r="D21" s="75"/>
      <c r="E21" s="75"/>
      <c r="F21" s="75"/>
      <c r="G21" s="75"/>
      <c r="H21" s="12"/>
      <c r="I21" s="85"/>
      <c r="J21" s="88"/>
      <c r="K21" s="76"/>
      <c r="L21" s="74"/>
      <c r="M21" s="76"/>
      <c r="N21" s="81"/>
      <c r="O21" s="80"/>
      <c r="P21" s="12"/>
      <c r="Q21" s="12"/>
      <c r="R21" s="12"/>
      <c r="S21" s="13"/>
      <c r="T21" s="13"/>
      <c r="U21" s="13"/>
      <c r="V21" s="13"/>
      <c r="W21" s="13"/>
      <c r="X21" s="14"/>
      <c r="Y21" s="76"/>
      <c r="Z21" s="74"/>
      <c r="AA21" s="76"/>
      <c r="AB21" s="74"/>
      <c r="AC21" s="80"/>
      <c r="AD21" s="68"/>
      <c r="AE21" s="15"/>
      <c r="AF21" s="15"/>
      <c r="AG21" s="12"/>
      <c r="AH21" s="12"/>
      <c r="AI21" s="12"/>
      <c r="AJ21" s="68"/>
      <c r="AK21" s="68"/>
    </row>
    <row r="22" spans="1:37" ht="20.25" customHeight="1" x14ac:dyDescent="0.2">
      <c r="A22" s="75"/>
      <c r="B22" s="75"/>
      <c r="C22" s="75"/>
      <c r="D22" s="75"/>
      <c r="E22" s="75"/>
      <c r="F22" s="75"/>
      <c r="G22" s="75"/>
      <c r="H22" s="12"/>
      <c r="I22" s="86"/>
      <c r="J22" s="88"/>
      <c r="K22" s="76"/>
      <c r="L22" s="75"/>
      <c r="M22" s="76"/>
      <c r="N22" s="81"/>
      <c r="O22" s="80"/>
      <c r="P22" s="12"/>
      <c r="Q22" s="12"/>
      <c r="R22" s="12"/>
      <c r="S22" s="13"/>
      <c r="T22" s="13"/>
      <c r="U22" s="13"/>
      <c r="V22" s="13"/>
      <c r="W22" s="13"/>
      <c r="X22" s="14"/>
      <c r="Y22" s="76"/>
      <c r="Z22" s="75"/>
      <c r="AA22" s="76"/>
      <c r="AB22" s="75"/>
      <c r="AC22" s="80"/>
      <c r="AD22" s="69"/>
      <c r="AE22" s="15"/>
      <c r="AF22" s="15"/>
      <c r="AG22" s="12"/>
      <c r="AH22" s="12"/>
      <c r="AI22" s="12"/>
      <c r="AJ22" s="69"/>
      <c r="AK22" s="69"/>
    </row>
    <row r="23" spans="1:37" ht="20.25" customHeight="1" x14ac:dyDescent="0.2">
      <c r="A23" s="75"/>
      <c r="B23" s="75"/>
      <c r="C23" s="75"/>
      <c r="D23" s="75"/>
      <c r="E23" s="75"/>
      <c r="F23" s="75"/>
      <c r="G23" s="75"/>
      <c r="H23" s="12"/>
      <c r="I23" s="86"/>
      <c r="J23" s="88"/>
      <c r="K23" s="76"/>
      <c r="L23" s="75"/>
      <c r="M23" s="76"/>
      <c r="N23" s="81"/>
      <c r="O23" s="80"/>
      <c r="P23" s="12"/>
      <c r="Q23" s="12"/>
      <c r="R23" s="12"/>
      <c r="S23" s="13"/>
      <c r="T23" s="13"/>
      <c r="U23" s="13"/>
      <c r="V23" s="13"/>
      <c r="W23" s="13"/>
      <c r="X23" s="14"/>
      <c r="Y23" s="76"/>
      <c r="Z23" s="75"/>
      <c r="AA23" s="76"/>
      <c r="AB23" s="75"/>
      <c r="AC23" s="80"/>
      <c r="AD23" s="69"/>
      <c r="AE23" s="15"/>
      <c r="AF23" s="15"/>
      <c r="AG23" s="12"/>
      <c r="AH23" s="12"/>
      <c r="AI23" s="12"/>
      <c r="AJ23" s="70"/>
      <c r="AK23" s="70"/>
    </row>
    <row r="24" spans="1:37" ht="20.25" customHeight="1" x14ac:dyDescent="0.2">
      <c r="A24" s="75"/>
      <c r="B24" s="75"/>
      <c r="C24" s="75"/>
      <c r="D24" s="75"/>
      <c r="E24" s="75"/>
      <c r="F24" s="75"/>
      <c r="G24" s="75"/>
      <c r="H24" s="12"/>
      <c r="I24" s="86"/>
      <c r="J24" s="88"/>
      <c r="K24" s="76"/>
      <c r="L24" s="75"/>
      <c r="M24" s="76"/>
      <c r="N24" s="81"/>
      <c r="O24" s="80"/>
      <c r="P24" s="12"/>
      <c r="Q24" s="12"/>
      <c r="R24" s="12"/>
      <c r="S24" s="13"/>
      <c r="T24" s="13"/>
      <c r="U24" s="13"/>
      <c r="V24" s="13"/>
      <c r="W24" s="13"/>
      <c r="X24" s="14"/>
      <c r="Y24" s="76"/>
      <c r="Z24" s="75"/>
      <c r="AA24" s="76"/>
      <c r="AB24" s="75"/>
      <c r="AC24" s="80"/>
      <c r="AD24" s="69"/>
      <c r="AE24" s="15"/>
      <c r="AF24" s="15"/>
      <c r="AG24" s="12"/>
      <c r="AH24" s="12"/>
      <c r="AI24" s="12"/>
      <c r="AJ24" s="68"/>
      <c r="AK24" s="68"/>
    </row>
    <row r="25" spans="1:37" ht="20.25" customHeight="1" x14ac:dyDescent="0.2">
      <c r="A25" s="75"/>
      <c r="B25" s="75"/>
      <c r="C25" s="75"/>
      <c r="D25" s="75"/>
      <c r="E25" s="75"/>
      <c r="F25" s="75"/>
      <c r="G25" s="75"/>
      <c r="H25" s="12"/>
      <c r="I25" s="86"/>
      <c r="J25" s="88"/>
      <c r="K25" s="76"/>
      <c r="L25" s="75"/>
      <c r="M25" s="76"/>
      <c r="N25" s="81"/>
      <c r="O25" s="80"/>
      <c r="P25" s="12"/>
      <c r="Q25" s="12"/>
      <c r="R25" s="12"/>
      <c r="S25" s="13"/>
      <c r="T25" s="13"/>
      <c r="U25" s="13"/>
      <c r="V25" s="13"/>
      <c r="W25" s="13"/>
      <c r="X25" s="14"/>
      <c r="Y25" s="76"/>
      <c r="Z25" s="75"/>
      <c r="AA25" s="76"/>
      <c r="AB25" s="75"/>
      <c r="AC25" s="80"/>
      <c r="AD25" s="69"/>
      <c r="AE25" s="15"/>
      <c r="AF25" s="15"/>
      <c r="AG25" s="12"/>
      <c r="AH25" s="12"/>
      <c r="AI25" s="12"/>
      <c r="AJ25" s="69"/>
      <c r="AK25" s="69"/>
    </row>
    <row r="26" spans="1:37" ht="20.25" customHeight="1" x14ac:dyDescent="0.2">
      <c r="A26" s="75"/>
      <c r="B26" s="75"/>
      <c r="C26" s="75"/>
      <c r="D26" s="75"/>
      <c r="E26" s="75"/>
      <c r="F26" s="75"/>
      <c r="G26" s="75"/>
      <c r="H26" s="12"/>
      <c r="I26" s="87"/>
      <c r="J26" s="88"/>
      <c r="K26" s="76"/>
      <c r="L26" s="75"/>
      <c r="M26" s="76"/>
      <c r="N26" s="81"/>
      <c r="O26" s="80"/>
      <c r="P26" s="12"/>
      <c r="Q26" s="12"/>
      <c r="R26" s="12"/>
      <c r="S26" s="13"/>
      <c r="T26" s="13"/>
      <c r="U26" s="13"/>
      <c r="V26" s="13"/>
      <c r="W26" s="13"/>
      <c r="X26" s="14"/>
      <c r="Y26" s="76"/>
      <c r="Z26" s="75"/>
      <c r="AA26" s="76"/>
      <c r="AB26" s="75"/>
      <c r="AC26" s="80"/>
      <c r="AD26" s="70"/>
      <c r="AE26" s="15"/>
      <c r="AF26" s="15"/>
      <c r="AG26" s="12"/>
      <c r="AH26" s="12"/>
      <c r="AI26" s="12"/>
      <c r="AJ26" s="70"/>
      <c r="AK26" s="70"/>
    </row>
    <row r="27" spans="1:37" ht="20.25" customHeight="1" x14ac:dyDescent="0.2">
      <c r="A27" s="75"/>
      <c r="B27" s="75"/>
      <c r="C27" s="75"/>
      <c r="D27" s="75"/>
      <c r="E27" s="75"/>
      <c r="F27" s="75"/>
      <c r="G27" s="75"/>
      <c r="H27" s="12"/>
      <c r="I27" s="85"/>
      <c r="J27" s="88"/>
      <c r="K27" s="76"/>
      <c r="L27" s="74"/>
      <c r="M27" s="76"/>
      <c r="N27" s="81"/>
      <c r="O27" s="80"/>
      <c r="P27" s="12"/>
      <c r="Q27" s="12"/>
      <c r="R27" s="12"/>
      <c r="S27" s="13"/>
      <c r="T27" s="13"/>
      <c r="U27" s="13"/>
      <c r="V27" s="13"/>
      <c r="W27" s="13"/>
      <c r="X27" s="14"/>
      <c r="Y27" s="76"/>
      <c r="Z27" s="74"/>
      <c r="AA27" s="76"/>
      <c r="AB27" s="74"/>
      <c r="AC27" s="80"/>
      <c r="AD27" s="68"/>
      <c r="AE27" s="15"/>
      <c r="AF27" s="15"/>
      <c r="AG27" s="12"/>
      <c r="AH27" s="12"/>
      <c r="AI27" s="12"/>
      <c r="AJ27" s="68"/>
      <c r="AK27" s="68"/>
    </row>
    <row r="28" spans="1:37" ht="20.25" customHeight="1" x14ac:dyDescent="0.2">
      <c r="A28" s="75"/>
      <c r="B28" s="75"/>
      <c r="C28" s="75"/>
      <c r="D28" s="75"/>
      <c r="E28" s="75"/>
      <c r="F28" s="75"/>
      <c r="G28" s="75"/>
      <c r="H28" s="12"/>
      <c r="I28" s="86"/>
      <c r="J28" s="88"/>
      <c r="K28" s="76"/>
      <c r="L28" s="75"/>
      <c r="M28" s="76"/>
      <c r="N28" s="81"/>
      <c r="O28" s="80"/>
      <c r="P28" s="12"/>
      <c r="Q28" s="12"/>
      <c r="R28" s="12"/>
      <c r="S28" s="13"/>
      <c r="T28" s="13"/>
      <c r="U28" s="13"/>
      <c r="V28" s="13"/>
      <c r="W28" s="13"/>
      <c r="X28" s="14"/>
      <c r="Y28" s="76"/>
      <c r="Z28" s="75"/>
      <c r="AA28" s="76"/>
      <c r="AB28" s="75"/>
      <c r="AC28" s="80"/>
      <c r="AD28" s="69"/>
      <c r="AE28" s="15"/>
      <c r="AF28" s="15"/>
      <c r="AG28" s="12"/>
      <c r="AH28" s="12"/>
      <c r="AI28" s="12"/>
      <c r="AJ28" s="69"/>
      <c r="AK28" s="69"/>
    </row>
    <row r="29" spans="1:37" ht="20.25" customHeight="1" x14ac:dyDescent="0.2">
      <c r="A29" s="75"/>
      <c r="B29" s="75"/>
      <c r="C29" s="75"/>
      <c r="D29" s="75"/>
      <c r="E29" s="75"/>
      <c r="F29" s="75"/>
      <c r="G29" s="75"/>
      <c r="H29" s="12"/>
      <c r="I29" s="86"/>
      <c r="J29" s="88"/>
      <c r="K29" s="76"/>
      <c r="L29" s="75"/>
      <c r="M29" s="76"/>
      <c r="N29" s="81"/>
      <c r="O29" s="80"/>
      <c r="P29" s="12"/>
      <c r="Q29" s="12"/>
      <c r="R29" s="12"/>
      <c r="S29" s="13"/>
      <c r="T29" s="13"/>
      <c r="U29" s="13"/>
      <c r="V29" s="13"/>
      <c r="W29" s="13"/>
      <c r="X29" s="14"/>
      <c r="Y29" s="76"/>
      <c r="Z29" s="75"/>
      <c r="AA29" s="76"/>
      <c r="AB29" s="75"/>
      <c r="AC29" s="80"/>
      <c r="AD29" s="69"/>
      <c r="AE29" s="15"/>
      <c r="AF29" s="15"/>
      <c r="AG29" s="12"/>
      <c r="AH29" s="12"/>
      <c r="AI29" s="12"/>
      <c r="AJ29" s="70"/>
      <c r="AK29" s="70"/>
    </row>
    <row r="30" spans="1:37" ht="20.25" customHeight="1" x14ac:dyDescent="0.2">
      <c r="A30" s="75"/>
      <c r="B30" s="75"/>
      <c r="C30" s="75"/>
      <c r="D30" s="75"/>
      <c r="E30" s="75"/>
      <c r="F30" s="75"/>
      <c r="G30" s="75"/>
      <c r="H30" s="12"/>
      <c r="I30" s="86"/>
      <c r="J30" s="88"/>
      <c r="K30" s="76"/>
      <c r="L30" s="75"/>
      <c r="M30" s="76"/>
      <c r="N30" s="81"/>
      <c r="O30" s="80"/>
      <c r="P30" s="12"/>
      <c r="Q30" s="12"/>
      <c r="R30" s="12"/>
      <c r="S30" s="13"/>
      <c r="T30" s="13"/>
      <c r="U30" s="13"/>
      <c r="V30" s="13"/>
      <c r="W30" s="13"/>
      <c r="X30" s="14"/>
      <c r="Y30" s="76"/>
      <c r="Z30" s="75"/>
      <c r="AA30" s="76"/>
      <c r="AB30" s="75"/>
      <c r="AC30" s="80"/>
      <c r="AD30" s="69"/>
      <c r="AE30" s="15"/>
      <c r="AF30" s="15"/>
      <c r="AG30" s="12"/>
      <c r="AH30" s="12"/>
      <c r="AI30" s="12"/>
      <c r="AJ30" s="68"/>
      <c r="AK30" s="68"/>
    </row>
    <row r="31" spans="1:37" ht="20.25" customHeight="1" x14ac:dyDescent="0.2">
      <c r="A31" s="75"/>
      <c r="B31" s="75"/>
      <c r="C31" s="75"/>
      <c r="D31" s="75"/>
      <c r="E31" s="75"/>
      <c r="F31" s="75"/>
      <c r="G31" s="75"/>
      <c r="H31" s="12"/>
      <c r="I31" s="86"/>
      <c r="J31" s="88"/>
      <c r="K31" s="76"/>
      <c r="L31" s="75"/>
      <c r="M31" s="76"/>
      <c r="N31" s="81"/>
      <c r="O31" s="80"/>
      <c r="P31" s="12"/>
      <c r="Q31" s="12"/>
      <c r="R31" s="12"/>
      <c r="S31" s="13"/>
      <c r="T31" s="13"/>
      <c r="U31" s="13"/>
      <c r="V31" s="13"/>
      <c r="W31" s="13"/>
      <c r="X31" s="14"/>
      <c r="Y31" s="76"/>
      <c r="Z31" s="75"/>
      <c r="AA31" s="76"/>
      <c r="AB31" s="75"/>
      <c r="AC31" s="80"/>
      <c r="AD31" s="69"/>
      <c r="AE31" s="15"/>
      <c r="AF31" s="15"/>
      <c r="AG31" s="12"/>
      <c r="AH31" s="12"/>
      <c r="AI31" s="12"/>
      <c r="AJ31" s="69"/>
      <c r="AK31" s="69"/>
    </row>
    <row r="32" spans="1:37" ht="20.25" customHeight="1" x14ac:dyDescent="0.2">
      <c r="A32" s="75"/>
      <c r="B32" s="75"/>
      <c r="C32" s="75"/>
      <c r="D32" s="75"/>
      <c r="E32" s="75"/>
      <c r="F32" s="75"/>
      <c r="G32" s="75"/>
      <c r="H32" s="12"/>
      <c r="I32" s="87"/>
      <c r="J32" s="88"/>
      <c r="K32" s="76"/>
      <c r="L32" s="75"/>
      <c r="M32" s="76"/>
      <c r="N32" s="81"/>
      <c r="O32" s="80"/>
      <c r="P32" s="12"/>
      <c r="Q32" s="12"/>
      <c r="R32" s="12"/>
      <c r="S32" s="13"/>
      <c r="T32" s="13"/>
      <c r="U32" s="13"/>
      <c r="V32" s="13"/>
      <c r="W32" s="13"/>
      <c r="X32" s="14"/>
      <c r="Y32" s="76"/>
      <c r="Z32" s="75"/>
      <c r="AA32" s="76"/>
      <c r="AB32" s="75"/>
      <c r="AC32" s="80"/>
      <c r="AD32" s="70"/>
      <c r="AE32" s="15"/>
      <c r="AF32" s="15"/>
      <c r="AG32" s="12"/>
      <c r="AH32" s="12"/>
      <c r="AI32" s="12"/>
      <c r="AJ32" s="70"/>
      <c r="AK32" s="70"/>
    </row>
    <row r="33" spans="1:37" ht="20.25" customHeight="1" x14ac:dyDescent="0.2">
      <c r="A33" s="75"/>
      <c r="B33" s="75"/>
      <c r="C33" s="75"/>
      <c r="D33" s="75"/>
      <c r="E33" s="75"/>
      <c r="F33" s="75"/>
      <c r="G33" s="75"/>
      <c r="H33" s="12"/>
      <c r="I33" s="85"/>
      <c r="J33" s="88"/>
      <c r="K33" s="76"/>
      <c r="L33" s="74"/>
      <c r="M33" s="76"/>
      <c r="N33" s="81"/>
      <c r="O33" s="80"/>
      <c r="P33" s="12"/>
      <c r="Q33" s="12"/>
      <c r="R33" s="12"/>
      <c r="S33" s="13"/>
      <c r="T33" s="13"/>
      <c r="U33" s="13"/>
      <c r="V33" s="13"/>
      <c r="W33" s="13"/>
      <c r="X33" s="14"/>
      <c r="Y33" s="76"/>
      <c r="Z33" s="74"/>
      <c r="AA33" s="76"/>
      <c r="AB33" s="74"/>
      <c r="AC33" s="80"/>
      <c r="AD33" s="68"/>
      <c r="AE33" s="15"/>
      <c r="AF33" s="15"/>
      <c r="AG33" s="12"/>
      <c r="AH33" s="12"/>
      <c r="AI33" s="12"/>
      <c r="AJ33" s="68"/>
      <c r="AK33" s="68"/>
    </row>
    <row r="34" spans="1:37" ht="20.25" customHeight="1" x14ac:dyDescent="0.2">
      <c r="A34" s="75"/>
      <c r="B34" s="75"/>
      <c r="C34" s="75"/>
      <c r="D34" s="75"/>
      <c r="E34" s="75"/>
      <c r="F34" s="75"/>
      <c r="G34" s="75"/>
      <c r="H34" s="12"/>
      <c r="I34" s="86"/>
      <c r="J34" s="88"/>
      <c r="K34" s="76"/>
      <c r="L34" s="75"/>
      <c r="M34" s="76"/>
      <c r="N34" s="81"/>
      <c r="O34" s="80"/>
      <c r="P34" s="12"/>
      <c r="Q34" s="12"/>
      <c r="R34" s="12"/>
      <c r="S34" s="13"/>
      <c r="T34" s="13"/>
      <c r="U34" s="13"/>
      <c r="V34" s="13"/>
      <c r="W34" s="13"/>
      <c r="X34" s="14"/>
      <c r="Y34" s="76"/>
      <c r="Z34" s="75"/>
      <c r="AA34" s="76"/>
      <c r="AB34" s="75"/>
      <c r="AC34" s="80"/>
      <c r="AD34" s="69"/>
      <c r="AE34" s="15"/>
      <c r="AF34" s="15"/>
      <c r="AG34" s="12"/>
      <c r="AH34" s="12"/>
      <c r="AI34" s="12"/>
      <c r="AJ34" s="69"/>
      <c r="AK34" s="69"/>
    </row>
    <row r="35" spans="1:37" ht="20.25" customHeight="1" x14ac:dyDescent="0.2">
      <c r="A35" s="75"/>
      <c r="B35" s="75"/>
      <c r="C35" s="75"/>
      <c r="D35" s="75"/>
      <c r="E35" s="75"/>
      <c r="F35" s="75"/>
      <c r="G35" s="75"/>
      <c r="H35" s="12"/>
      <c r="I35" s="86"/>
      <c r="J35" s="88"/>
      <c r="K35" s="76"/>
      <c r="L35" s="75"/>
      <c r="M35" s="76"/>
      <c r="N35" s="81"/>
      <c r="O35" s="80"/>
      <c r="P35" s="12"/>
      <c r="Q35" s="12"/>
      <c r="R35" s="12"/>
      <c r="S35" s="13"/>
      <c r="T35" s="13"/>
      <c r="U35" s="13"/>
      <c r="V35" s="13"/>
      <c r="W35" s="13"/>
      <c r="X35" s="14"/>
      <c r="Y35" s="76"/>
      <c r="Z35" s="75"/>
      <c r="AA35" s="76"/>
      <c r="AB35" s="75"/>
      <c r="AC35" s="80"/>
      <c r="AD35" s="69"/>
      <c r="AE35" s="15"/>
      <c r="AF35" s="15"/>
      <c r="AG35" s="12"/>
      <c r="AH35" s="12"/>
      <c r="AI35" s="12"/>
      <c r="AJ35" s="70"/>
      <c r="AK35" s="70"/>
    </row>
    <row r="36" spans="1:37" ht="20.25" customHeight="1" x14ac:dyDescent="0.2">
      <c r="A36" s="75"/>
      <c r="B36" s="75"/>
      <c r="C36" s="75"/>
      <c r="D36" s="75"/>
      <c r="E36" s="75"/>
      <c r="F36" s="75"/>
      <c r="G36" s="75"/>
      <c r="H36" s="12"/>
      <c r="I36" s="86"/>
      <c r="J36" s="88"/>
      <c r="K36" s="76"/>
      <c r="L36" s="75"/>
      <c r="M36" s="76"/>
      <c r="N36" s="81"/>
      <c r="O36" s="80"/>
      <c r="P36" s="12"/>
      <c r="Q36" s="12"/>
      <c r="R36" s="12"/>
      <c r="S36" s="13"/>
      <c r="T36" s="13"/>
      <c r="U36" s="13"/>
      <c r="V36" s="13"/>
      <c r="W36" s="13"/>
      <c r="X36" s="14"/>
      <c r="Y36" s="76"/>
      <c r="Z36" s="75"/>
      <c r="AA36" s="76"/>
      <c r="AB36" s="75"/>
      <c r="AC36" s="80"/>
      <c r="AD36" s="69"/>
      <c r="AE36" s="15"/>
      <c r="AF36" s="15"/>
      <c r="AG36" s="12"/>
      <c r="AH36" s="12"/>
      <c r="AI36" s="12"/>
      <c r="AJ36" s="68"/>
      <c r="AK36" s="68"/>
    </row>
    <row r="37" spans="1:37" ht="20.25" customHeight="1" x14ac:dyDescent="0.2">
      <c r="A37" s="75"/>
      <c r="B37" s="75"/>
      <c r="C37" s="75"/>
      <c r="D37" s="75"/>
      <c r="E37" s="75"/>
      <c r="F37" s="75"/>
      <c r="G37" s="75"/>
      <c r="H37" s="12"/>
      <c r="I37" s="86"/>
      <c r="J37" s="88"/>
      <c r="K37" s="76"/>
      <c r="L37" s="75"/>
      <c r="M37" s="76"/>
      <c r="N37" s="81"/>
      <c r="O37" s="80"/>
      <c r="P37" s="12"/>
      <c r="Q37" s="12"/>
      <c r="R37" s="12"/>
      <c r="S37" s="13"/>
      <c r="T37" s="13"/>
      <c r="U37" s="13"/>
      <c r="V37" s="13"/>
      <c r="W37" s="13"/>
      <c r="X37" s="14"/>
      <c r="Y37" s="76"/>
      <c r="Z37" s="75"/>
      <c r="AA37" s="76"/>
      <c r="AB37" s="75"/>
      <c r="AC37" s="80"/>
      <c r="AD37" s="69"/>
      <c r="AE37" s="15"/>
      <c r="AF37" s="15"/>
      <c r="AG37" s="12"/>
      <c r="AH37" s="12"/>
      <c r="AI37" s="12"/>
      <c r="AJ37" s="69"/>
      <c r="AK37" s="69"/>
    </row>
    <row r="38" spans="1:37" ht="20.25" customHeight="1" x14ac:dyDescent="0.2">
      <c r="A38" s="75"/>
      <c r="B38" s="75"/>
      <c r="C38" s="75"/>
      <c r="D38" s="75"/>
      <c r="E38" s="75"/>
      <c r="F38" s="75"/>
      <c r="G38" s="75"/>
      <c r="H38" s="12"/>
      <c r="I38" s="87"/>
      <c r="J38" s="88"/>
      <c r="K38" s="76"/>
      <c r="L38" s="75"/>
      <c r="M38" s="76"/>
      <c r="N38" s="81"/>
      <c r="O38" s="80"/>
      <c r="P38" s="12"/>
      <c r="Q38" s="12"/>
      <c r="R38" s="12"/>
      <c r="S38" s="13"/>
      <c r="T38" s="13"/>
      <c r="U38" s="13"/>
      <c r="V38" s="13"/>
      <c r="W38" s="13"/>
      <c r="X38" s="14"/>
      <c r="Y38" s="76"/>
      <c r="Z38" s="75"/>
      <c r="AA38" s="76"/>
      <c r="AB38" s="75"/>
      <c r="AC38" s="80"/>
      <c r="AD38" s="70"/>
      <c r="AE38" s="15"/>
      <c r="AF38" s="15"/>
      <c r="AG38" s="12"/>
      <c r="AH38" s="12"/>
      <c r="AI38" s="12"/>
      <c r="AJ38" s="70"/>
      <c r="AK38" s="70"/>
    </row>
    <row r="39" spans="1:37" ht="20.25" customHeight="1" x14ac:dyDescent="0.2">
      <c r="A39" s="75"/>
      <c r="B39" s="75"/>
      <c r="C39" s="75"/>
      <c r="D39" s="75"/>
      <c r="E39" s="75"/>
      <c r="F39" s="75"/>
      <c r="G39" s="75"/>
      <c r="H39" s="12"/>
      <c r="I39" s="85"/>
      <c r="J39" s="88"/>
      <c r="K39" s="76"/>
      <c r="L39" s="74"/>
      <c r="M39" s="76"/>
      <c r="N39" s="81"/>
      <c r="O39" s="80"/>
      <c r="P39" s="12"/>
      <c r="Q39" s="12"/>
      <c r="R39" s="12"/>
      <c r="S39" s="13"/>
      <c r="T39" s="13"/>
      <c r="U39" s="13"/>
      <c r="V39" s="13"/>
      <c r="W39" s="13"/>
      <c r="X39" s="14"/>
      <c r="Y39" s="76"/>
      <c r="Z39" s="74"/>
      <c r="AA39" s="76"/>
      <c r="AB39" s="74"/>
      <c r="AC39" s="80"/>
      <c r="AD39" s="68"/>
      <c r="AE39" s="15"/>
      <c r="AF39" s="15"/>
      <c r="AG39" s="12"/>
      <c r="AH39" s="12"/>
      <c r="AI39" s="12"/>
      <c r="AJ39" s="68"/>
      <c r="AK39" s="68"/>
    </row>
    <row r="40" spans="1:37" ht="20.25" customHeight="1" x14ac:dyDescent="0.2">
      <c r="A40" s="75"/>
      <c r="B40" s="75"/>
      <c r="C40" s="75"/>
      <c r="D40" s="75"/>
      <c r="E40" s="75"/>
      <c r="F40" s="75"/>
      <c r="G40" s="75"/>
      <c r="H40" s="12"/>
      <c r="I40" s="86"/>
      <c r="J40" s="88"/>
      <c r="K40" s="76"/>
      <c r="L40" s="75"/>
      <c r="M40" s="76"/>
      <c r="N40" s="81"/>
      <c r="O40" s="80"/>
      <c r="P40" s="12"/>
      <c r="Q40" s="12"/>
      <c r="R40" s="12"/>
      <c r="S40" s="13"/>
      <c r="T40" s="13"/>
      <c r="U40" s="13"/>
      <c r="V40" s="13"/>
      <c r="W40" s="13"/>
      <c r="X40" s="14"/>
      <c r="Y40" s="76"/>
      <c r="Z40" s="75"/>
      <c r="AA40" s="76"/>
      <c r="AB40" s="75"/>
      <c r="AC40" s="80"/>
      <c r="AD40" s="69"/>
      <c r="AE40" s="15"/>
      <c r="AF40" s="15"/>
      <c r="AG40" s="12"/>
      <c r="AH40" s="12"/>
      <c r="AI40" s="12"/>
      <c r="AJ40" s="69"/>
      <c r="AK40" s="69"/>
    </row>
    <row r="41" spans="1:37" ht="20.25" customHeight="1" x14ac:dyDescent="0.2">
      <c r="A41" s="75"/>
      <c r="B41" s="75"/>
      <c r="C41" s="75"/>
      <c r="D41" s="75"/>
      <c r="E41" s="75"/>
      <c r="F41" s="75"/>
      <c r="G41" s="75"/>
      <c r="H41" s="12"/>
      <c r="I41" s="86"/>
      <c r="J41" s="88"/>
      <c r="K41" s="76"/>
      <c r="L41" s="75"/>
      <c r="M41" s="76"/>
      <c r="N41" s="81"/>
      <c r="O41" s="80"/>
      <c r="P41" s="12"/>
      <c r="Q41" s="12"/>
      <c r="R41" s="12"/>
      <c r="S41" s="13"/>
      <c r="T41" s="13"/>
      <c r="U41" s="13"/>
      <c r="V41" s="13"/>
      <c r="W41" s="13"/>
      <c r="X41" s="14"/>
      <c r="Y41" s="76"/>
      <c r="Z41" s="75"/>
      <c r="AA41" s="76"/>
      <c r="AB41" s="75"/>
      <c r="AC41" s="80"/>
      <c r="AD41" s="69"/>
      <c r="AE41" s="15"/>
      <c r="AF41" s="15"/>
      <c r="AG41" s="12"/>
      <c r="AH41" s="12"/>
      <c r="AI41" s="12"/>
      <c r="AJ41" s="70"/>
      <c r="AK41" s="70"/>
    </row>
    <row r="42" spans="1:37" ht="20.25" customHeight="1" x14ac:dyDescent="0.2">
      <c r="A42" s="75"/>
      <c r="B42" s="75"/>
      <c r="C42" s="75"/>
      <c r="D42" s="75"/>
      <c r="E42" s="75"/>
      <c r="F42" s="75"/>
      <c r="G42" s="75"/>
      <c r="H42" s="12"/>
      <c r="I42" s="86"/>
      <c r="J42" s="88"/>
      <c r="K42" s="76"/>
      <c r="L42" s="75"/>
      <c r="M42" s="76"/>
      <c r="N42" s="81"/>
      <c r="O42" s="80"/>
      <c r="P42" s="12"/>
      <c r="Q42" s="12"/>
      <c r="R42" s="12"/>
      <c r="S42" s="13"/>
      <c r="T42" s="13"/>
      <c r="U42" s="13"/>
      <c r="V42" s="13"/>
      <c r="W42" s="13"/>
      <c r="X42" s="14"/>
      <c r="Y42" s="76"/>
      <c r="Z42" s="75"/>
      <c r="AA42" s="76"/>
      <c r="AB42" s="75"/>
      <c r="AC42" s="80"/>
      <c r="AD42" s="69"/>
      <c r="AE42" s="15"/>
      <c r="AF42" s="15"/>
      <c r="AG42" s="12"/>
      <c r="AH42" s="12"/>
      <c r="AI42" s="12"/>
      <c r="AJ42" s="68"/>
      <c r="AK42" s="68"/>
    </row>
    <row r="43" spans="1:37" ht="20.25" customHeight="1" x14ac:dyDescent="0.2">
      <c r="A43" s="75"/>
      <c r="B43" s="75"/>
      <c r="C43" s="75"/>
      <c r="D43" s="75"/>
      <c r="E43" s="75"/>
      <c r="F43" s="75"/>
      <c r="G43" s="75"/>
      <c r="H43" s="12"/>
      <c r="I43" s="86"/>
      <c r="J43" s="88"/>
      <c r="K43" s="76"/>
      <c r="L43" s="75"/>
      <c r="M43" s="76"/>
      <c r="N43" s="81"/>
      <c r="O43" s="80"/>
      <c r="P43" s="12"/>
      <c r="Q43" s="12"/>
      <c r="R43" s="12"/>
      <c r="S43" s="13"/>
      <c r="T43" s="13"/>
      <c r="U43" s="13"/>
      <c r="V43" s="13"/>
      <c r="W43" s="13"/>
      <c r="X43" s="14"/>
      <c r="Y43" s="76"/>
      <c r="Z43" s="75"/>
      <c r="AA43" s="76"/>
      <c r="AB43" s="75"/>
      <c r="AC43" s="80"/>
      <c r="AD43" s="69"/>
      <c r="AE43" s="15"/>
      <c r="AF43" s="15"/>
      <c r="AG43" s="12"/>
      <c r="AH43" s="12"/>
      <c r="AI43" s="12"/>
      <c r="AJ43" s="69"/>
      <c r="AK43" s="69"/>
    </row>
    <row r="44" spans="1:37" ht="20.25" customHeight="1" x14ac:dyDescent="0.2">
      <c r="A44" s="75"/>
      <c r="B44" s="75"/>
      <c r="C44" s="75"/>
      <c r="D44" s="75"/>
      <c r="E44" s="75"/>
      <c r="F44" s="75"/>
      <c r="G44" s="75"/>
      <c r="H44" s="12"/>
      <c r="I44" s="87"/>
      <c r="J44" s="88"/>
      <c r="K44" s="76"/>
      <c r="L44" s="75"/>
      <c r="M44" s="76"/>
      <c r="N44" s="81"/>
      <c r="O44" s="80"/>
      <c r="P44" s="12"/>
      <c r="Q44" s="12"/>
      <c r="R44" s="12"/>
      <c r="S44" s="13"/>
      <c r="T44" s="13"/>
      <c r="U44" s="13"/>
      <c r="V44" s="13"/>
      <c r="W44" s="13"/>
      <c r="X44" s="14"/>
      <c r="Y44" s="76"/>
      <c r="Z44" s="75"/>
      <c r="AA44" s="76"/>
      <c r="AB44" s="75"/>
      <c r="AC44" s="80"/>
      <c r="AD44" s="70"/>
      <c r="AE44" s="15"/>
      <c r="AF44" s="15"/>
      <c r="AG44" s="12"/>
      <c r="AH44" s="12"/>
      <c r="AI44" s="12"/>
      <c r="AJ44" s="70"/>
      <c r="AK44" s="70"/>
    </row>
    <row r="45" spans="1:37" ht="20.25" customHeight="1" x14ac:dyDescent="0.2">
      <c r="A45" s="75"/>
      <c r="B45" s="75"/>
      <c r="C45" s="75"/>
      <c r="D45" s="75"/>
      <c r="E45" s="75"/>
      <c r="F45" s="75"/>
      <c r="G45" s="75"/>
      <c r="H45" s="12"/>
      <c r="I45" s="85"/>
      <c r="J45" s="88"/>
      <c r="K45" s="76"/>
      <c r="L45" s="74"/>
      <c r="M45" s="76"/>
      <c r="N45" s="81"/>
      <c r="O45" s="80"/>
      <c r="P45" s="12"/>
      <c r="Q45" s="12"/>
      <c r="R45" s="12"/>
      <c r="S45" s="13"/>
      <c r="T45" s="13"/>
      <c r="U45" s="13"/>
      <c r="V45" s="13"/>
      <c r="W45" s="13"/>
      <c r="X45" s="14"/>
      <c r="Y45" s="76"/>
      <c r="Z45" s="74"/>
      <c r="AA45" s="76"/>
      <c r="AB45" s="74"/>
      <c r="AC45" s="80"/>
      <c r="AD45" s="68"/>
      <c r="AE45" s="15"/>
      <c r="AF45" s="15"/>
      <c r="AG45" s="12"/>
      <c r="AH45" s="12"/>
      <c r="AI45" s="12"/>
      <c r="AJ45" s="68"/>
      <c r="AK45" s="68"/>
    </row>
    <row r="46" spans="1:37" ht="20.25" customHeight="1" x14ac:dyDescent="0.2">
      <c r="A46" s="75"/>
      <c r="B46" s="75"/>
      <c r="C46" s="75"/>
      <c r="D46" s="75"/>
      <c r="E46" s="75"/>
      <c r="F46" s="75"/>
      <c r="G46" s="75"/>
      <c r="H46" s="12"/>
      <c r="I46" s="86"/>
      <c r="J46" s="88"/>
      <c r="K46" s="76"/>
      <c r="L46" s="75"/>
      <c r="M46" s="76"/>
      <c r="N46" s="81"/>
      <c r="O46" s="80"/>
      <c r="P46" s="12"/>
      <c r="Q46" s="12"/>
      <c r="R46" s="12"/>
      <c r="S46" s="13"/>
      <c r="T46" s="13"/>
      <c r="U46" s="13"/>
      <c r="V46" s="13"/>
      <c r="W46" s="13"/>
      <c r="X46" s="14"/>
      <c r="Y46" s="76"/>
      <c r="Z46" s="75"/>
      <c r="AA46" s="76"/>
      <c r="AB46" s="75"/>
      <c r="AC46" s="80"/>
      <c r="AD46" s="69"/>
      <c r="AE46" s="15"/>
      <c r="AF46" s="15"/>
      <c r="AG46" s="12"/>
      <c r="AH46" s="12"/>
      <c r="AI46" s="12"/>
      <c r="AJ46" s="69"/>
      <c r="AK46" s="69"/>
    </row>
    <row r="47" spans="1:37" ht="20.25" customHeight="1" x14ac:dyDescent="0.2">
      <c r="A47" s="75"/>
      <c r="B47" s="75"/>
      <c r="C47" s="75"/>
      <c r="D47" s="75"/>
      <c r="E47" s="75"/>
      <c r="F47" s="75"/>
      <c r="G47" s="75"/>
      <c r="H47" s="12"/>
      <c r="I47" s="86"/>
      <c r="J47" s="88"/>
      <c r="K47" s="76"/>
      <c r="L47" s="75"/>
      <c r="M47" s="76"/>
      <c r="N47" s="81"/>
      <c r="O47" s="80"/>
      <c r="P47" s="12"/>
      <c r="Q47" s="12"/>
      <c r="R47" s="12"/>
      <c r="S47" s="13"/>
      <c r="T47" s="13"/>
      <c r="U47" s="13"/>
      <c r="V47" s="13"/>
      <c r="W47" s="13"/>
      <c r="X47" s="14"/>
      <c r="Y47" s="76"/>
      <c r="Z47" s="75"/>
      <c r="AA47" s="76"/>
      <c r="AB47" s="75"/>
      <c r="AC47" s="80"/>
      <c r="AD47" s="69"/>
      <c r="AE47" s="15"/>
      <c r="AF47" s="15"/>
      <c r="AG47" s="12"/>
      <c r="AH47" s="12"/>
      <c r="AI47" s="12"/>
      <c r="AJ47" s="70"/>
      <c r="AK47" s="70"/>
    </row>
    <row r="48" spans="1:37" ht="20.25" customHeight="1" x14ac:dyDescent="0.2">
      <c r="A48" s="75"/>
      <c r="B48" s="75"/>
      <c r="C48" s="75"/>
      <c r="D48" s="75"/>
      <c r="E48" s="75"/>
      <c r="F48" s="75"/>
      <c r="G48" s="75"/>
      <c r="H48" s="12"/>
      <c r="I48" s="86"/>
      <c r="J48" s="88"/>
      <c r="K48" s="76"/>
      <c r="L48" s="75"/>
      <c r="M48" s="76"/>
      <c r="N48" s="81"/>
      <c r="O48" s="80"/>
      <c r="P48" s="12"/>
      <c r="Q48" s="12"/>
      <c r="R48" s="12"/>
      <c r="S48" s="13"/>
      <c r="T48" s="13"/>
      <c r="U48" s="13"/>
      <c r="V48" s="13"/>
      <c r="W48" s="13"/>
      <c r="X48" s="14"/>
      <c r="Y48" s="76"/>
      <c r="Z48" s="75"/>
      <c r="AA48" s="76"/>
      <c r="AB48" s="75"/>
      <c r="AC48" s="80"/>
      <c r="AD48" s="69"/>
      <c r="AE48" s="15"/>
      <c r="AF48" s="15"/>
      <c r="AG48" s="12"/>
      <c r="AH48" s="12"/>
      <c r="AI48" s="12"/>
      <c r="AJ48" s="68"/>
      <c r="AK48" s="68"/>
    </row>
    <row r="49" spans="1:37" ht="20.25" customHeight="1" x14ac:dyDescent="0.2">
      <c r="A49" s="75"/>
      <c r="B49" s="75"/>
      <c r="C49" s="75"/>
      <c r="D49" s="75"/>
      <c r="E49" s="75"/>
      <c r="F49" s="75"/>
      <c r="G49" s="75"/>
      <c r="H49" s="12"/>
      <c r="I49" s="86"/>
      <c r="J49" s="88"/>
      <c r="K49" s="76"/>
      <c r="L49" s="75"/>
      <c r="M49" s="76"/>
      <c r="N49" s="81"/>
      <c r="O49" s="80"/>
      <c r="P49" s="12"/>
      <c r="Q49" s="12"/>
      <c r="R49" s="12"/>
      <c r="S49" s="13"/>
      <c r="T49" s="13"/>
      <c r="U49" s="13"/>
      <c r="V49" s="13"/>
      <c r="W49" s="13"/>
      <c r="X49" s="14"/>
      <c r="Y49" s="76"/>
      <c r="Z49" s="75"/>
      <c r="AA49" s="76"/>
      <c r="AB49" s="75"/>
      <c r="AC49" s="80"/>
      <c r="AD49" s="69"/>
      <c r="AE49" s="15"/>
      <c r="AF49" s="15"/>
      <c r="AG49" s="12"/>
      <c r="AH49" s="12"/>
      <c r="AI49" s="12"/>
      <c r="AJ49" s="69"/>
      <c r="AK49" s="69"/>
    </row>
    <row r="50" spans="1:37" ht="20.25" customHeight="1" x14ac:dyDescent="0.2">
      <c r="A50" s="75"/>
      <c r="B50" s="75"/>
      <c r="C50" s="75"/>
      <c r="D50" s="75"/>
      <c r="E50" s="75"/>
      <c r="F50" s="75"/>
      <c r="G50" s="75"/>
      <c r="H50" s="12"/>
      <c r="I50" s="87"/>
      <c r="J50" s="88"/>
      <c r="K50" s="76"/>
      <c r="L50" s="75"/>
      <c r="M50" s="76"/>
      <c r="N50" s="81"/>
      <c r="O50" s="80"/>
      <c r="P50" s="12"/>
      <c r="Q50" s="12"/>
      <c r="R50" s="12"/>
      <c r="S50" s="13"/>
      <c r="T50" s="13"/>
      <c r="U50" s="13"/>
      <c r="V50" s="13"/>
      <c r="W50" s="13"/>
      <c r="X50" s="14"/>
      <c r="Y50" s="76"/>
      <c r="Z50" s="75"/>
      <c r="AA50" s="76"/>
      <c r="AB50" s="75"/>
      <c r="AC50" s="80"/>
      <c r="AD50" s="70"/>
      <c r="AE50" s="15"/>
      <c r="AF50" s="15"/>
      <c r="AG50" s="12"/>
      <c r="AH50" s="12"/>
      <c r="AI50" s="12"/>
      <c r="AJ50" s="70"/>
      <c r="AK50" s="70"/>
    </row>
    <row r="51" spans="1:37" ht="20.25" customHeight="1" x14ac:dyDescent="0.2">
      <c r="A51" s="75"/>
      <c r="B51" s="75"/>
      <c r="C51" s="75"/>
      <c r="D51" s="75"/>
      <c r="E51" s="75"/>
      <c r="F51" s="75"/>
      <c r="G51" s="75"/>
      <c r="H51" s="12"/>
      <c r="I51" s="85"/>
      <c r="J51" s="88"/>
      <c r="K51" s="76"/>
      <c r="L51" s="74"/>
      <c r="M51" s="76"/>
      <c r="N51" s="81"/>
      <c r="O51" s="80"/>
      <c r="P51" s="12"/>
      <c r="Q51" s="12"/>
      <c r="R51" s="12"/>
      <c r="S51" s="13"/>
      <c r="T51" s="13"/>
      <c r="U51" s="13"/>
      <c r="V51" s="13"/>
      <c r="W51" s="13"/>
      <c r="X51" s="14"/>
      <c r="Y51" s="76"/>
      <c r="Z51" s="74"/>
      <c r="AA51" s="76"/>
      <c r="AB51" s="74"/>
      <c r="AC51" s="80"/>
      <c r="AD51" s="68"/>
      <c r="AE51" s="15"/>
      <c r="AF51" s="15"/>
      <c r="AG51" s="12"/>
      <c r="AH51" s="12"/>
      <c r="AI51" s="12"/>
      <c r="AJ51" s="68"/>
      <c r="AK51" s="68"/>
    </row>
    <row r="52" spans="1:37" ht="20.25" customHeight="1" x14ac:dyDescent="0.2">
      <c r="A52" s="75"/>
      <c r="B52" s="75"/>
      <c r="C52" s="75"/>
      <c r="D52" s="75"/>
      <c r="E52" s="75"/>
      <c r="F52" s="75"/>
      <c r="G52" s="75"/>
      <c r="H52" s="12"/>
      <c r="I52" s="86"/>
      <c r="J52" s="88"/>
      <c r="K52" s="76"/>
      <c r="L52" s="75"/>
      <c r="M52" s="76"/>
      <c r="N52" s="81"/>
      <c r="O52" s="80"/>
      <c r="P52" s="12"/>
      <c r="Q52" s="12"/>
      <c r="R52" s="12"/>
      <c r="S52" s="13"/>
      <c r="T52" s="13"/>
      <c r="U52" s="13"/>
      <c r="V52" s="13"/>
      <c r="W52" s="13"/>
      <c r="X52" s="14"/>
      <c r="Y52" s="76"/>
      <c r="Z52" s="75"/>
      <c r="AA52" s="76"/>
      <c r="AB52" s="75"/>
      <c r="AC52" s="80"/>
      <c r="AD52" s="69"/>
      <c r="AE52" s="15"/>
      <c r="AF52" s="15"/>
      <c r="AG52" s="12"/>
      <c r="AH52" s="12"/>
      <c r="AI52" s="12"/>
      <c r="AJ52" s="69"/>
      <c r="AK52" s="69"/>
    </row>
    <row r="53" spans="1:37" ht="20.25" customHeight="1" x14ac:dyDescent="0.2">
      <c r="A53" s="75"/>
      <c r="B53" s="75"/>
      <c r="C53" s="75"/>
      <c r="D53" s="75"/>
      <c r="E53" s="75"/>
      <c r="F53" s="75"/>
      <c r="G53" s="75"/>
      <c r="H53" s="12"/>
      <c r="I53" s="86"/>
      <c r="J53" s="88"/>
      <c r="K53" s="76"/>
      <c r="L53" s="75"/>
      <c r="M53" s="76"/>
      <c r="N53" s="81"/>
      <c r="O53" s="80"/>
      <c r="P53" s="12"/>
      <c r="Q53" s="12"/>
      <c r="R53" s="12"/>
      <c r="S53" s="13"/>
      <c r="T53" s="13"/>
      <c r="U53" s="13"/>
      <c r="V53" s="13"/>
      <c r="W53" s="13"/>
      <c r="X53" s="14"/>
      <c r="Y53" s="76"/>
      <c r="Z53" s="75"/>
      <c r="AA53" s="76"/>
      <c r="AB53" s="75"/>
      <c r="AC53" s="80"/>
      <c r="AD53" s="69"/>
      <c r="AE53" s="15"/>
      <c r="AF53" s="15"/>
      <c r="AG53" s="12"/>
      <c r="AH53" s="12"/>
      <c r="AI53" s="12"/>
      <c r="AJ53" s="70"/>
      <c r="AK53" s="70"/>
    </row>
    <row r="54" spans="1:37" ht="20.25" customHeight="1" x14ac:dyDescent="0.2">
      <c r="A54" s="75"/>
      <c r="B54" s="75"/>
      <c r="C54" s="75"/>
      <c r="D54" s="75"/>
      <c r="E54" s="75"/>
      <c r="F54" s="75"/>
      <c r="G54" s="75"/>
      <c r="H54" s="12"/>
      <c r="I54" s="86"/>
      <c r="J54" s="88"/>
      <c r="K54" s="76"/>
      <c r="L54" s="75"/>
      <c r="M54" s="76"/>
      <c r="N54" s="81"/>
      <c r="O54" s="80"/>
      <c r="P54" s="12"/>
      <c r="Q54" s="12"/>
      <c r="R54" s="12"/>
      <c r="S54" s="13"/>
      <c r="T54" s="13"/>
      <c r="U54" s="13"/>
      <c r="V54" s="13"/>
      <c r="W54" s="13"/>
      <c r="X54" s="14"/>
      <c r="Y54" s="76"/>
      <c r="Z54" s="75"/>
      <c r="AA54" s="76"/>
      <c r="AB54" s="75"/>
      <c r="AC54" s="80"/>
      <c r="AD54" s="69"/>
      <c r="AE54" s="15"/>
      <c r="AF54" s="15"/>
      <c r="AG54" s="12"/>
      <c r="AH54" s="12"/>
      <c r="AI54" s="12"/>
      <c r="AJ54" s="68"/>
      <c r="AK54" s="68"/>
    </row>
    <row r="55" spans="1:37" ht="20.25" customHeight="1" x14ac:dyDescent="0.2">
      <c r="A55" s="75"/>
      <c r="B55" s="75"/>
      <c r="C55" s="75"/>
      <c r="D55" s="75"/>
      <c r="E55" s="75"/>
      <c r="F55" s="75"/>
      <c r="G55" s="75"/>
      <c r="H55" s="12"/>
      <c r="I55" s="86"/>
      <c r="J55" s="88"/>
      <c r="K55" s="76"/>
      <c r="L55" s="75"/>
      <c r="M55" s="76"/>
      <c r="N55" s="81"/>
      <c r="O55" s="80"/>
      <c r="P55" s="12"/>
      <c r="Q55" s="12"/>
      <c r="R55" s="12"/>
      <c r="S55" s="13"/>
      <c r="T55" s="13"/>
      <c r="U55" s="13"/>
      <c r="V55" s="13"/>
      <c r="W55" s="13"/>
      <c r="X55" s="14"/>
      <c r="Y55" s="76"/>
      <c r="Z55" s="75"/>
      <c r="AA55" s="76"/>
      <c r="AB55" s="75"/>
      <c r="AC55" s="80"/>
      <c r="AD55" s="69"/>
      <c r="AE55" s="15"/>
      <c r="AF55" s="15"/>
      <c r="AG55" s="12"/>
      <c r="AH55" s="12"/>
      <c r="AI55" s="12"/>
      <c r="AJ55" s="69"/>
      <c r="AK55" s="69"/>
    </row>
    <row r="56" spans="1:37" ht="20.25" customHeight="1" x14ac:dyDescent="0.2">
      <c r="A56" s="75"/>
      <c r="B56" s="75"/>
      <c r="C56" s="75"/>
      <c r="D56" s="75"/>
      <c r="E56" s="75"/>
      <c r="F56" s="75"/>
      <c r="G56" s="75"/>
      <c r="H56" s="12"/>
      <c r="I56" s="87"/>
      <c r="J56" s="88"/>
      <c r="K56" s="76"/>
      <c r="L56" s="75"/>
      <c r="M56" s="76"/>
      <c r="N56" s="81"/>
      <c r="O56" s="80"/>
      <c r="P56" s="12"/>
      <c r="Q56" s="12"/>
      <c r="R56" s="12"/>
      <c r="S56" s="13"/>
      <c r="T56" s="13"/>
      <c r="U56" s="13"/>
      <c r="V56" s="13"/>
      <c r="W56" s="13"/>
      <c r="X56" s="14"/>
      <c r="Y56" s="76"/>
      <c r="Z56" s="75"/>
      <c r="AA56" s="76"/>
      <c r="AB56" s="75"/>
      <c r="AC56" s="80"/>
      <c r="AD56" s="70"/>
      <c r="AE56" s="15"/>
      <c r="AF56" s="15"/>
      <c r="AG56" s="12"/>
      <c r="AH56" s="12"/>
      <c r="AI56" s="12"/>
      <c r="AJ56" s="70"/>
      <c r="AK56" s="70"/>
    </row>
    <row r="57" spans="1:37" ht="20.25" customHeight="1" x14ac:dyDescent="0.2">
      <c r="A57" s="75"/>
      <c r="B57" s="75"/>
      <c r="C57" s="75"/>
      <c r="D57" s="75"/>
      <c r="E57" s="75"/>
      <c r="F57" s="75"/>
      <c r="G57" s="75"/>
      <c r="H57" s="12"/>
      <c r="I57" s="85"/>
      <c r="J57" s="88"/>
      <c r="K57" s="76"/>
      <c r="L57" s="74"/>
      <c r="M57" s="76"/>
      <c r="N57" s="81"/>
      <c r="O57" s="80"/>
      <c r="P57" s="12"/>
      <c r="Q57" s="12"/>
      <c r="R57" s="12"/>
      <c r="S57" s="13"/>
      <c r="T57" s="13"/>
      <c r="U57" s="13"/>
      <c r="V57" s="13"/>
      <c r="W57" s="13"/>
      <c r="X57" s="14"/>
      <c r="Y57" s="76"/>
      <c r="Z57" s="74"/>
      <c r="AA57" s="76"/>
      <c r="AB57" s="74"/>
      <c r="AC57" s="80"/>
      <c r="AD57" s="68"/>
      <c r="AE57" s="15"/>
      <c r="AF57" s="15"/>
      <c r="AG57" s="12"/>
      <c r="AH57" s="12"/>
      <c r="AI57" s="12"/>
      <c r="AJ57" s="68"/>
      <c r="AK57" s="68"/>
    </row>
    <row r="58" spans="1:37" ht="20.25" customHeight="1" x14ac:dyDescent="0.2">
      <c r="A58" s="75"/>
      <c r="B58" s="75"/>
      <c r="C58" s="75"/>
      <c r="D58" s="75"/>
      <c r="E58" s="75"/>
      <c r="F58" s="75"/>
      <c r="G58" s="75"/>
      <c r="H58" s="12"/>
      <c r="I58" s="86"/>
      <c r="J58" s="88"/>
      <c r="K58" s="76"/>
      <c r="L58" s="75"/>
      <c r="M58" s="76"/>
      <c r="N58" s="81"/>
      <c r="O58" s="80"/>
      <c r="P58" s="12"/>
      <c r="Q58" s="12"/>
      <c r="R58" s="12"/>
      <c r="S58" s="13"/>
      <c r="T58" s="13"/>
      <c r="U58" s="13"/>
      <c r="V58" s="13"/>
      <c r="W58" s="13"/>
      <c r="X58" s="14"/>
      <c r="Y58" s="76"/>
      <c r="Z58" s="75"/>
      <c r="AA58" s="76"/>
      <c r="AB58" s="75"/>
      <c r="AC58" s="80"/>
      <c r="AD58" s="69"/>
      <c r="AE58" s="15"/>
      <c r="AF58" s="15"/>
      <c r="AG58" s="12"/>
      <c r="AH58" s="12"/>
      <c r="AI58" s="12"/>
      <c r="AJ58" s="69"/>
      <c r="AK58" s="69"/>
    </row>
    <row r="59" spans="1:37" ht="20.25" customHeight="1" x14ac:dyDescent="0.2">
      <c r="A59" s="75"/>
      <c r="B59" s="75"/>
      <c r="C59" s="75"/>
      <c r="D59" s="75"/>
      <c r="E59" s="75"/>
      <c r="F59" s="75"/>
      <c r="G59" s="75"/>
      <c r="H59" s="12"/>
      <c r="I59" s="86"/>
      <c r="J59" s="88"/>
      <c r="K59" s="76"/>
      <c r="L59" s="75"/>
      <c r="M59" s="76"/>
      <c r="N59" s="81"/>
      <c r="O59" s="80"/>
      <c r="P59" s="12"/>
      <c r="Q59" s="12"/>
      <c r="R59" s="12"/>
      <c r="S59" s="13"/>
      <c r="T59" s="13"/>
      <c r="U59" s="13"/>
      <c r="V59" s="13"/>
      <c r="W59" s="13"/>
      <c r="X59" s="14"/>
      <c r="Y59" s="76"/>
      <c r="Z59" s="75"/>
      <c r="AA59" s="76"/>
      <c r="AB59" s="75"/>
      <c r="AC59" s="80"/>
      <c r="AD59" s="69"/>
      <c r="AE59" s="15"/>
      <c r="AF59" s="15"/>
      <c r="AG59" s="12"/>
      <c r="AH59" s="12"/>
      <c r="AI59" s="12"/>
      <c r="AJ59" s="70"/>
      <c r="AK59" s="70"/>
    </row>
    <row r="60" spans="1:37" ht="20.25" customHeight="1" x14ac:dyDescent="0.2">
      <c r="A60" s="75"/>
      <c r="B60" s="75"/>
      <c r="C60" s="75"/>
      <c r="D60" s="75"/>
      <c r="E60" s="75"/>
      <c r="F60" s="75"/>
      <c r="G60" s="75"/>
      <c r="H60" s="12"/>
      <c r="I60" s="86"/>
      <c r="J60" s="88"/>
      <c r="K60" s="76"/>
      <c r="L60" s="75"/>
      <c r="M60" s="76"/>
      <c r="N60" s="81"/>
      <c r="O60" s="80"/>
      <c r="P60" s="12"/>
      <c r="Q60" s="12"/>
      <c r="R60" s="12"/>
      <c r="S60" s="13"/>
      <c r="T60" s="13"/>
      <c r="U60" s="13"/>
      <c r="V60" s="13"/>
      <c r="W60" s="13"/>
      <c r="X60" s="14"/>
      <c r="Y60" s="76"/>
      <c r="Z60" s="75"/>
      <c r="AA60" s="76"/>
      <c r="AB60" s="75"/>
      <c r="AC60" s="80"/>
      <c r="AD60" s="69"/>
      <c r="AE60" s="15"/>
      <c r="AF60" s="15"/>
      <c r="AG60" s="12"/>
      <c r="AH60" s="12"/>
      <c r="AI60" s="12"/>
      <c r="AJ60" s="68"/>
      <c r="AK60" s="68"/>
    </row>
    <row r="61" spans="1:37" ht="20.25" customHeight="1" x14ac:dyDescent="0.2">
      <c r="A61" s="75"/>
      <c r="B61" s="75"/>
      <c r="C61" s="75"/>
      <c r="D61" s="75"/>
      <c r="E61" s="75"/>
      <c r="F61" s="75"/>
      <c r="G61" s="75"/>
      <c r="H61" s="12"/>
      <c r="I61" s="86"/>
      <c r="J61" s="88"/>
      <c r="K61" s="76"/>
      <c r="L61" s="75"/>
      <c r="M61" s="76"/>
      <c r="N61" s="81"/>
      <c r="O61" s="80"/>
      <c r="P61" s="12"/>
      <c r="Q61" s="12"/>
      <c r="R61" s="12"/>
      <c r="S61" s="13"/>
      <c r="T61" s="13"/>
      <c r="U61" s="13"/>
      <c r="V61" s="13"/>
      <c r="W61" s="13"/>
      <c r="X61" s="14"/>
      <c r="Y61" s="76"/>
      <c r="Z61" s="75"/>
      <c r="AA61" s="76"/>
      <c r="AB61" s="75"/>
      <c r="AC61" s="80"/>
      <c r="AD61" s="69"/>
      <c r="AE61" s="15"/>
      <c r="AF61" s="15"/>
      <c r="AG61" s="12"/>
      <c r="AH61" s="12"/>
      <c r="AI61" s="12"/>
      <c r="AJ61" s="69"/>
      <c r="AK61" s="69"/>
    </row>
    <row r="62" spans="1:37" ht="20.25" customHeight="1" x14ac:dyDescent="0.2">
      <c r="A62" s="75"/>
      <c r="B62" s="75"/>
      <c r="C62" s="75"/>
      <c r="D62" s="75"/>
      <c r="E62" s="75"/>
      <c r="F62" s="75"/>
      <c r="G62" s="75"/>
      <c r="H62" s="12"/>
      <c r="I62" s="87"/>
      <c r="J62" s="88"/>
      <c r="K62" s="76"/>
      <c r="L62" s="75"/>
      <c r="M62" s="76"/>
      <c r="N62" s="81"/>
      <c r="O62" s="80"/>
      <c r="P62" s="12"/>
      <c r="Q62" s="12"/>
      <c r="R62" s="12"/>
      <c r="S62" s="13"/>
      <c r="T62" s="13"/>
      <c r="U62" s="13"/>
      <c r="V62" s="13"/>
      <c r="W62" s="13"/>
      <c r="X62" s="14"/>
      <c r="Y62" s="76"/>
      <c r="Z62" s="75"/>
      <c r="AA62" s="76"/>
      <c r="AB62" s="75"/>
      <c r="AC62" s="80"/>
      <c r="AD62" s="70"/>
      <c r="AE62" s="15"/>
      <c r="AF62" s="15"/>
      <c r="AG62" s="12"/>
      <c r="AH62" s="12"/>
      <c r="AI62" s="12"/>
      <c r="AJ62" s="70"/>
      <c r="AK62" s="70"/>
    </row>
    <row r="63" spans="1:37" ht="20.25" customHeight="1" x14ac:dyDescent="0.2">
      <c r="A63" s="75"/>
      <c r="B63" s="75"/>
      <c r="C63" s="75"/>
      <c r="D63" s="75"/>
      <c r="E63" s="75"/>
      <c r="F63" s="75"/>
      <c r="G63" s="75"/>
      <c r="H63" s="12"/>
      <c r="I63" s="85"/>
      <c r="J63" s="88"/>
      <c r="K63" s="76"/>
      <c r="L63" s="74"/>
      <c r="M63" s="76"/>
      <c r="N63" s="81"/>
      <c r="O63" s="80"/>
      <c r="P63" s="12"/>
      <c r="Q63" s="12"/>
      <c r="R63" s="12"/>
      <c r="S63" s="13"/>
      <c r="T63" s="13"/>
      <c r="U63" s="13"/>
      <c r="V63" s="13"/>
      <c r="W63" s="13"/>
      <c r="X63" s="14"/>
      <c r="Y63" s="76"/>
      <c r="Z63" s="74"/>
      <c r="AA63" s="76"/>
      <c r="AB63" s="74"/>
      <c r="AC63" s="80"/>
      <c r="AD63" s="68"/>
      <c r="AE63" s="15"/>
      <c r="AF63" s="15"/>
      <c r="AG63" s="12"/>
      <c r="AH63" s="12"/>
      <c r="AI63" s="12"/>
      <c r="AJ63" s="68"/>
      <c r="AK63" s="68"/>
    </row>
    <row r="64" spans="1:37" ht="20.25" customHeight="1" x14ac:dyDescent="0.2">
      <c r="A64" s="75"/>
      <c r="B64" s="75"/>
      <c r="C64" s="75"/>
      <c r="D64" s="75"/>
      <c r="E64" s="75"/>
      <c r="F64" s="75"/>
      <c r="G64" s="75"/>
      <c r="H64" s="12"/>
      <c r="I64" s="86"/>
      <c r="J64" s="88"/>
      <c r="K64" s="76"/>
      <c r="L64" s="75"/>
      <c r="M64" s="76"/>
      <c r="N64" s="81"/>
      <c r="O64" s="80"/>
      <c r="P64" s="12"/>
      <c r="Q64" s="12"/>
      <c r="R64" s="12"/>
      <c r="S64" s="13"/>
      <c r="T64" s="13"/>
      <c r="U64" s="13"/>
      <c r="V64" s="13"/>
      <c r="W64" s="13"/>
      <c r="X64" s="14"/>
      <c r="Y64" s="76"/>
      <c r="Z64" s="75"/>
      <c r="AA64" s="76"/>
      <c r="AB64" s="75"/>
      <c r="AC64" s="80"/>
      <c r="AD64" s="69"/>
      <c r="AE64" s="15"/>
      <c r="AF64" s="15"/>
      <c r="AG64" s="12"/>
      <c r="AH64" s="12"/>
      <c r="AI64" s="12"/>
      <c r="AJ64" s="69"/>
      <c r="AK64" s="69"/>
    </row>
    <row r="65" spans="1:37" ht="20.25" customHeight="1" x14ac:dyDescent="0.2">
      <c r="A65" s="75"/>
      <c r="B65" s="75"/>
      <c r="C65" s="75"/>
      <c r="D65" s="75"/>
      <c r="E65" s="75"/>
      <c r="F65" s="75"/>
      <c r="G65" s="75"/>
      <c r="H65" s="12"/>
      <c r="I65" s="86"/>
      <c r="J65" s="88"/>
      <c r="K65" s="76"/>
      <c r="L65" s="75"/>
      <c r="M65" s="76"/>
      <c r="N65" s="81"/>
      <c r="O65" s="80"/>
      <c r="P65" s="12"/>
      <c r="Q65" s="12"/>
      <c r="R65" s="12"/>
      <c r="S65" s="13"/>
      <c r="T65" s="13"/>
      <c r="U65" s="13"/>
      <c r="V65" s="13"/>
      <c r="W65" s="13"/>
      <c r="X65" s="14"/>
      <c r="Y65" s="76"/>
      <c r="Z65" s="75"/>
      <c r="AA65" s="76"/>
      <c r="AB65" s="75"/>
      <c r="AC65" s="80"/>
      <c r="AD65" s="69"/>
      <c r="AE65" s="15"/>
      <c r="AF65" s="15"/>
      <c r="AG65" s="12"/>
      <c r="AH65" s="12"/>
      <c r="AI65" s="12"/>
      <c r="AJ65" s="70"/>
      <c r="AK65" s="70"/>
    </row>
    <row r="66" spans="1:37" ht="20.25" customHeight="1" x14ac:dyDescent="0.2">
      <c r="A66" s="75"/>
      <c r="B66" s="75"/>
      <c r="C66" s="75"/>
      <c r="D66" s="75"/>
      <c r="E66" s="75"/>
      <c r="F66" s="75"/>
      <c r="G66" s="75"/>
      <c r="H66" s="12"/>
      <c r="I66" s="86"/>
      <c r="J66" s="88"/>
      <c r="K66" s="76"/>
      <c r="L66" s="75"/>
      <c r="M66" s="76"/>
      <c r="N66" s="81"/>
      <c r="O66" s="80"/>
      <c r="P66" s="12"/>
      <c r="Q66" s="12"/>
      <c r="R66" s="12"/>
      <c r="S66" s="13"/>
      <c r="T66" s="13"/>
      <c r="U66" s="13"/>
      <c r="V66" s="13"/>
      <c r="W66" s="13"/>
      <c r="X66" s="14"/>
      <c r="Y66" s="76"/>
      <c r="Z66" s="75"/>
      <c r="AA66" s="76"/>
      <c r="AB66" s="75"/>
      <c r="AC66" s="80"/>
      <c r="AD66" s="69"/>
      <c r="AE66" s="15"/>
      <c r="AF66" s="15"/>
      <c r="AG66" s="12"/>
      <c r="AH66" s="12"/>
      <c r="AI66" s="12"/>
      <c r="AJ66" s="68"/>
      <c r="AK66" s="68"/>
    </row>
    <row r="67" spans="1:37" ht="20.25" customHeight="1" x14ac:dyDescent="0.2">
      <c r="A67" s="75"/>
      <c r="B67" s="75"/>
      <c r="C67" s="75"/>
      <c r="D67" s="75"/>
      <c r="E67" s="75"/>
      <c r="F67" s="75"/>
      <c r="G67" s="75"/>
      <c r="H67" s="12"/>
      <c r="I67" s="86"/>
      <c r="J67" s="88"/>
      <c r="K67" s="76"/>
      <c r="L67" s="75"/>
      <c r="M67" s="76"/>
      <c r="N67" s="81"/>
      <c r="O67" s="80"/>
      <c r="P67" s="12"/>
      <c r="Q67" s="12"/>
      <c r="R67" s="12"/>
      <c r="S67" s="13"/>
      <c r="T67" s="13"/>
      <c r="U67" s="13"/>
      <c r="V67" s="13"/>
      <c r="W67" s="13"/>
      <c r="X67" s="14"/>
      <c r="Y67" s="76"/>
      <c r="Z67" s="75"/>
      <c r="AA67" s="76"/>
      <c r="AB67" s="75"/>
      <c r="AC67" s="80"/>
      <c r="AD67" s="69"/>
      <c r="AE67" s="15"/>
      <c r="AF67" s="15"/>
      <c r="AG67" s="12"/>
      <c r="AH67" s="12"/>
      <c r="AI67" s="12"/>
      <c r="AJ67" s="69"/>
      <c r="AK67" s="69"/>
    </row>
    <row r="68" spans="1:37" ht="20.25" customHeight="1" x14ac:dyDescent="0.2">
      <c r="A68" s="75"/>
      <c r="B68" s="75"/>
      <c r="C68" s="75"/>
      <c r="D68" s="75"/>
      <c r="E68" s="75"/>
      <c r="F68" s="75"/>
      <c r="G68" s="75"/>
      <c r="H68" s="12"/>
      <c r="I68" s="87"/>
      <c r="J68" s="88"/>
      <c r="K68" s="76"/>
      <c r="L68" s="75"/>
      <c r="M68" s="76"/>
      <c r="N68" s="81"/>
      <c r="O68" s="80"/>
      <c r="P68" s="12"/>
      <c r="Q68" s="12"/>
      <c r="R68" s="12"/>
      <c r="S68" s="13"/>
      <c r="T68" s="13"/>
      <c r="U68" s="13"/>
      <c r="V68" s="13"/>
      <c r="W68" s="13"/>
      <c r="X68" s="14"/>
      <c r="Y68" s="76"/>
      <c r="Z68" s="75"/>
      <c r="AA68" s="76"/>
      <c r="AB68" s="75"/>
      <c r="AC68" s="80"/>
      <c r="AD68" s="70"/>
      <c r="AE68" s="15"/>
      <c r="AF68" s="15"/>
      <c r="AG68" s="12"/>
      <c r="AH68" s="12"/>
      <c r="AI68" s="12"/>
      <c r="AJ68" s="70"/>
      <c r="AK68" s="70"/>
    </row>
    <row r="69" spans="1:37" ht="20.25" customHeight="1" x14ac:dyDescent="0.2">
      <c r="A69" s="75"/>
      <c r="B69" s="75"/>
      <c r="C69" s="75"/>
      <c r="D69" s="75"/>
      <c r="E69" s="75"/>
      <c r="F69" s="75"/>
      <c r="G69" s="75"/>
      <c r="H69" s="12"/>
      <c r="I69" s="85"/>
      <c r="J69" s="88"/>
      <c r="K69" s="76"/>
      <c r="L69" s="74"/>
      <c r="M69" s="76"/>
      <c r="N69" s="81"/>
      <c r="O69" s="80"/>
      <c r="P69" s="12"/>
      <c r="Q69" s="12"/>
      <c r="R69" s="12"/>
      <c r="S69" s="13"/>
      <c r="T69" s="13"/>
      <c r="U69" s="13"/>
      <c r="V69" s="13"/>
      <c r="W69" s="13"/>
      <c r="X69" s="14"/>
      <c r="Y69" s="76"/>
      <c r="Z69" s="74"/>
      <c r="AA69" s="76"/>
      <c r="AB69" s="74"/>
      <c r="AC69" s="80"/>
      <c r="AD69" s="68"/>
      <c r="AE69" s="15"/>
      <c r="AF69" s="15"/>
      <c r="AG69" s="12"/>
      <c r="AH69" s="12"/>
      <c r="AI69" s="12"/>
      <c r="AJ69" s="68"/>
      <c r="AK69" s="68"/>
    </row>
    <row r="70" spans="1:37" ht="20.25" customHeight="1" x14ac:dyDescent="0.2">
      <c r="A70" s="75"/>
      <c r="B70" s="75"/>
      <c r="C70" s="75"/>
      <c r="D70" s="75"/>
      <c r="E70" s="75"/>
      <c r="F70" s="75"/>
      <c r="G70" s="75"/>
      <c r="H70" s="12"/>
      <c r="I70" s="86"/>
      <c r="J70" s="88"/>
      <c r="K70" s="76"/>
      <c r="L70" s="75"/>
      <c r="M70" s="76"/>
      <c r="N70" s="81"/>
      <c r="O70" s="80"/>
      <c r="P70" s="12"/>
      <c r="Q70" s="12"/>
      <c r="R70" s="12"/>
      <c r="S70" s="13"/>
      <c r="T70" s="13"/>
      <c r="U70" s="13"/>
      <c r="V70" s="13"/>
      <c r="W70" s="13"/>
      <c r="X70" s="14"/>
      <c r="Y70" s="76"/>
      <c r="Z70" s="75"/>
      <c r="AA70" s="76"/>
      <c r="AB70" s="75"/>
      <c r="AC70" s="80"/>
      <c r="AD70" s="69"/>
      <c r="AE70" s="15"/>
      <c r="AF70" s="15"/>
      <c r="AG70" s="12"/>
      <c r="AH70" s="12"/>
      <c r="AI70" s="12"/>
      <c r="AJ70" s="69"/>
      <c r="AK70" s="69"/>
    </row>
    <row r="71" spans="1:37" ht="20.25" customHeight="1" x14ac:dyDescent="0.2">
      <c r="A71" s="75"/>
      <c r="B71" s="75"/>
      <c r="C71" s="75"/>
      <c r="D71" s="75"/>
      <c r="E71" s="75"/>
      <c r="F71" s="75"/>
      <c r="G71" s="75"/>
      <c r="H71" s="12"/>
      <c r="I71" s="86"/>
      <c r="J71" s="88"/>
      <c r="K71" s="76"/>
      <c r="L71" s="75"/>
      <c r="M71" s="76"/>
      <c r="N71" s="81"/>
      <c r="O71" s="80"/>
      <c r="P71" s="12"/>
      <c r="Q71" s="12"/>
      <c r="R71" s="12"/>
      <c r="S71" s="13"/>
      <c r="T71" s="13"/>
      <c r="U71" s="13"/>
      <c r="V71" s="13"/>
      <c r="W71" s="13"/>
      <c r="X71" s="14"/>
      <c r="Y71" s="76"/>
      <c r="Z71" s="75"/>
      <c r="AA71" s="76"/>
      <c r="AB71" s="75"/>
      <c r="AC71" s="80"/>
      <c r="AD71" s="69"/>
      <c r="AE71" s="15"/>
      <c r="AF71" s="15"/>
      <c r="AG71" s="12"/>
      <c r="AH71" s="12"/>
      <c r="AI71" s="12"/>
      <c r="AJ71" s="70"/>
      <c r="AK71" s="70"/>
    </row>
    <row r="72" spans="1:37" ht="20.25" customHeight="1" x14ac:dyDescent="0.2">
      <c r="A72" s="75"/>
      <c r="B72" s="75"/>
      <c r="C72" s="75"/>
      <c r="D72" s="75"/>
      <c r="E72" s="75"/>
      <c r="F72" s="75"/>
      <c r="G72" s="75"/>
      <c r="H72" s="12"/>
      <c r="I72" s="86"/>
      <c r="J72" s="88"/>
      <c r="K72" s="76"/>
      <c r="L72" s="75"/>
      <c r="M72" s="76"/>
      <c r="N72" s="81"/>
      <c r="O72" s="80"/>
      <c r="P72" s="12"/>
      <c r="Q72" s="12"/>
      <c r="R72" s="12"/>
      <c r="S72" s="13"/>
      <c r="T72" s="13"/>
      <c r="U72" s="13"/>
      <c r="V72" s="13"/>
      <c r="W72" s="13"/>
      <c r="X72" s="14"/>
      <c r="Y72" s="76"/>
      <c r="Z72" s="75"/>
      <c r="AA72" s="76"/>
      <c r="AB72" s="75"/>
      <c r="AC72" s="80"/>
      <c r="AD72" s="69"/>
      <c r="AE72" s="15"/>
      <c r="AF72" s="15"/>
      <c r="AG72" s="12"/>
      <c r="AH72" s="12"/>
      <c r="AI72" s="12"/>
      <c r="AJ72" s="68"/>
      <c r="AK72" s="68"/>
    </row>
    <row r="73" spans="1:37" ht="20.25" customHeight="1" x14ac:dyDescent="0.2">
      <c r="A73" s="75"/>
      <c r="B73" s="75"/>
      <c r="C73" s="75"/>
      <c r="D73" s="75"/>
      <c r="E73" s="75"/>
      <c r="F73" s="75"/>
      <c r="G73" s="75"/>
      <c r="H73" s="12"/>
      <c r="I73" s="86"/>
      <c r="J73" s="88"/>
      <c r="K73" s="76"/>
      <c r="L73" s="75"/>
      <c r="M73" s="76"/>
      <c r="N73" s="81"/>
      <c r="O73" s="80"/>
      <c r="P73" s="12"/>
      <c r="Q73" s="12"/>
      <c r="R73" s="12"/>
      <c r="S73" s="13"/>
      <c r="T73" s="13"/>
      <c r="U73" s="13"/>
      <c r="V73" s="13"/>
      <c r="W73" s="13"/>
      <c r="X73" s="14"/>
      <c r="Y73" s="76"/>
      <c r="Z73" s="75"/>
      <c r="AA73" s="76"/>
      <c r="AB73" s="75"/>
      <c r="AC73" s="80"/>
      <c r="AD73" s="69"/>
      <c r="AE73" s="15"/>
      <c r="AF73" s="15"/>
      <c r="AG73" s="12"/>
      <c r="AH73" s="12"/>
      <c r="AI73" s="12"/>
      <c r="AJ73" s="69"/>
      <c r="AK73" s="69"/>
    </row>
    <row r="74" spans="1:37" ht="20.25" customHeight="1" x14ac:dyDescent="0.2">
      <c r="A74" s="75"/>
      <c r="B74" s="75"/>
      <c r="C74" s="75"/>
      <c r="D74" s="75"/>
      <c r="E74" s="75"/>
      <c r="F74" s="75"/>
      <c r="G74" s="75"/>
      <c r="H74" s="12"/>
      <c r="I74" s="87"/>
      <c r="J74" s="88"/>
      <c r="K74" s="76"/>
      <c r="L74" s="75"/>
      <c r="M74" s="76"/>
      <c r="N74" s="81"/>
      <c r="O74" s="80"/>
      <c r="P74" s="12"/>
      <c r="Q74" s="12"/>
      <c r="R74" s="12"/>
      <c r="S74" s="13"/>
      <c r="T74" s="13"/>
      <c r="U74" s="13"/>
      <c r="V74" s="13"/>
      <c r="W74" s="13"/>
      <c r="X74" s="14"/>
      <c r="Y74" s="76"/>
      <c r="Z74" s="75"/>
      <c r="AA74" s="76"/>
      <c r="AB74" s="75"/>
      <c r="AC74" s="80"/>
      <c r="AD74" s="70"/>
      <c r="AE74" s="15"/>
      <c r="AF74" s="15"/>
      <c r="AG74" s="12"/>
      <c r="AH74" s="12"/>
      <c r="AI74" s="12"/>
      <c r="AJ74" s="70"/>
      <c r="AK74" s="70"/>
    </row>
    <row r="75" spans="1:37" ht="20.25" customHeight="1" x14ac:dyDescent="0.2">
      <c r="A75" s="75"/>
      <c r="B75" s="75"/>
      <c r="C75" s="75"/>
      <c r="D75" s="75"/>
      <c r="E75" s="75"/>
      <c r="F75" s="75"/>
      <c r="G75" s="75"/>
      <c r="H75" s="12"/>
      <c r="I75" s="85"/>
      <c r="J75" s="88"/>
      <c r="K75" s="76"/>
      <c r="L75" s="74"/>
      <c r="M75" s="76"/>
      <c r="N75" s="81"/>
      <c r="O75" s="80"/>
      <c r="P75" s="12"/>
      <c r="Q75" s="12"/>
      <c r="R75" s="12"/>
      <c r="S75" s="13"/>
      <c r="T75" s="13"/>
      <c r="U75" s="13"/>
      <c r="V75" s="13"/>
      <c r="W75" s="13"/>
      <c r="X75" s="14"/>
      <c r="Y75" s="76"/>
      <c r="Z75" s="74"/>
      <c r="AA75" s="76"/>
      <c r="AB75" s="74"/>
      <c r="AC75" s="80"/>
      <c r="AD75" s="68"/>
      <c r="AE75" s="15"/>
      <c r="AF75" s="15"/>
      <c r="AG75" s="12"/>
      <c r="AH75" s="12"/>
      <c r="AI75" s="12"/>
      <c r="AJ75" s="68"/>
      <c r="AK75" s="68"/>
    </row>
    <row r="76" spans="1:37" ht="20.25" customHeight="1" x14ac:dyDescent="0.2">
      <c r="A76" s="75"/>
      <c r="B76" s="75"/>
      <c r="C76" s="75"/>
      <c r="D76" s="75"/>
      <c r="E76" s="75"/>
      <c r="F76" s="75"/>
      <c r="G76" s="75"/>
      <c r="H76" s="12"/>
      <c r="I76" s="86"/>
      <c r="J76" s="88"/>
      <c r="K76" s="76"/>
      <c r="L76" s="75"/>
      <c r="M76" s="76"/>
      <c r="N76" s="81"/>
      <c r="O76" s="80"/>
      <c r="P76" s="12"/>
      <c r="Q76" s="12"/>
      <c r="R76" s="12"/>
      <c r="S76" s="13"/>
      <c r="T76" s="13"/>
      <c r="U76" s="13"/>
      <c r="V76" s="13"/>
      <c r="W76" s="13"/>
      <c r="X76" s="14"/>
      <c r="Y76" s="76"/>
      <c r="Z76" s="75"/>
      <c r="AA76" s="76"/>
      <c r="AB76" s="75"/>
      <c r="AC76" s="80"/>
      <c r="AD76" s="69"/>
      <c r="AE76" s="15"/>
      <c r="AF76" s="15"/>
      <c r="AG76" s="12"/>
      <c r="AH76" s="12"/>
      <c r="AI76" s="12"/>
      <c r="AJ76" s="69"/>
      <c r="AK76" s="69"/>
    </row>
    <row r="77" spans="1:37" ht="20.25" customHeight="1" x14ac:dyDescent="0.2">
      <c r="A77" s="75"/>
      <c r="B77" s="75"/>
      <c r="C77" s="75"/>
      <c r="D77" s="75"/>
      <c r="E77" s="75"/>
      <c r="F77" s="75"/>
      <c r="G77" s="75"/>
      <c r="H77" s="12"/>
      <c r="I77" s="86"/>
      <c r="J77" s="88"/>
      <c r="K77" s="76"/>
      <c r="L77" s="75"/>
      <c r="M77" s="76"/>
      <c r="N77" s="81"/>
      <c r="O77" s="80"/>
      <c r="P77" s="12"/>
      <c r="Q77" s="12"/>
      <c r="R77" s="12"/>
      <c r="S77" s="13"/>
      <c r="T77" s="13"/>
      <c r="U77" s="13"/>
      <c r="V77" s="13"/>
      <c r="W77" s="13"/>
      <c r="X77" s="14"/>
      <c r="Y77" s="76"/>
      <c r="Z77" s="75"/>
      <c r="AA77" s="76"/>
      <c r="AB77" s="75"/>
      <c r="AC77" s="80"/>
      <c r="AD77" s="69"/>
      <c r="AE77" s="15"/>
      <c r="AF77" s="15"/>
      <c r="AG77" s="12"/>
      <c r="AH77" s="12"/>
      <c r="AI77" s="12"/>
      <c r="AJ77" s="70"/>
      <c r="AK77" s="70"/>
    </row>
    <row r="78" spans="1:37" ht="20.25" customHeight="1" x14ac:dyDescent="0.2">
      <c r="A78" s="75"/>
      <c r="B78" s="75"/>
      <c r="C78" s="75"/>
      <c r="D78" s="75"/>
      <c r="E78" s="75"/>
      <c r="F78" s="75"/>
      <c r="G78" s="75"/>
      <c r="H78" s="12"/>
      <c r="I78" s="86"/>
      <c r="J78" s="88"/>
      <c r="K78" s="76"/>
      <c r="L78" s="75"/>
      <c r="M78" s="76"/>
      <c r="N78" s="81"/>
      <c r="O78" s="80"/>
      <c r="P78" s="12"/>
      <c r="Q78" s="12"/>
      <c r="R78" s="12"/>
      <c r="S78" s="13"/>
      <c r="T78" s="13"/>
      <c r="U78" s="13"/>
      <c r="V78" s="13"/>
      <c r="W78" s="13"/>
      <c r="X78" s="14"/>
      <c r="Y78" s="76"/>
      <c r="Z78" s="75"/>
      <c r="AA78" s="76"/>
      <c r="AB78" s="75"/>
      <c r="AC78" s="80"/>
      <c r="AD78" s="69"/>
      <c r="AE78" s="15"/>
      <c r="AF78" s="15"/>
      <c r="AG78" s="12"/>
      <c r="AH78" s="12"/>
      <c r="AI78" s="12"/>
      <c r="AJ78" s="68"/>
      <c r="AK78" s="68"/>
    </row>
    <row r="79" spans="1:37" ht="20.25" customHeight="1" x14ac:dyDescent="0.2">
      <c r="A79" s="75"/>
      <c r="B79" s="75"/>
      <c r="C79" s="75"/>
      <c r="D79" s="75"/>
      <c r="E79" s="75"/>
      <c r="F79" s="75"/>
      <c r="G79" s="75"/>
      <c r="H79" s="12"/>
      <c r="I79" s="86"/>
      <c r="J79" s="88"/>
      <c r="K79" s="76"/>
      <c r="L79" s="75"/>
      <c r="M79" s="76"/>
      <c r="N79" s="81"/>
      <c r="O79" s="80"/>
      <c r="P79" s="12"/>
      <c r="Q79" s="12"/>
      <c r="R79" s="12"/>
      <c r="S79" s="13"/>
      <c r="T79" s="13"/>
      <c r="U79" s="13"/>
      <c r="V79" s="13"/>
      <c r="W79" s="13"/>
      <c r="X79" s="14"/>
      <c r="Y79" s="76"/>
      <c r="Z79" s="75"/>
      <c r="AA79" s="76"/>
      <c r="AB79" s="75"/>
      <c r="AC79" s="80"/>
      <c r="AD79" s="69"/>
      <c r="AE79" s="15"/>
      <c r="AF79" s="15"/>
      <c r="AG79" s="12"/>
      <c r="AH79" s="12"/>
      <c r="AI79" s="12"/>
      <c r="AJ79" s="69"/>
      <c r="AK79" s="69"/>
    </row>
    <row r="80" spans="1:37" ht="20.25" customHeight="1" x14ac:dyDescent="0.2">
      <c r="A80" s="75"/>
      <c r="B80" s="75"/>
      <c r="C80" s="75"/>
      <c r="D80" s="75"/>
      <c r="E80" s="75"/>
      <c r="F80" s="75"/>
      <c r="G80" s="75"/>
      <c r="H80" s="12"/>
      <c r="I80" s="87"/>
      <c r="J80" s="88"/>
      <c r="K80" s="76"/>
      <c r="L80" s="75"/>
      <c r="M80" s="76"/>
      <c r="N80" s="81"/>
      <c r="O80" s="80"/>
      <c r="P80" s="12"/>
      <c r="Q80" s="12"/>
      <c r="R80" s="12"/>
      <c r="S80" s="13"/>
      <c r="T80" s="13"/>
      <c r="U80" s="13"/>
      <c r="V80" s="13"/>
      <c r="W80" s="13"/>
      <c r="X80" s="14"/>
      <c r="Y80" s="76"/>
      <c r="Z80" s="75"/>
      <c r="AA80" s="76"/>
      <c r="AB80" s="75"/>
      <c r="AC80" s="80"/>
      <c r="AD80" s="70"/>
      <c r="AE80" s="15"/>
      <c r="AF80" s="15"/>
      <c r="AG80" s="12"/>
      <c r="AH80" s="12"/>
      <c r="AI80" s="12"/>
      <c r="AJ80" s="70"/>
      <c r="AK80" s="70"/>
    </row>
    <row r="81" spans="1:37" ht="20.25" customHeight="1" x14ac:dyDescent="0.2">
      <c r="A81" s="75"/>
      <c r="B81" s="75"/>
      <c r="C81" s="75"/>
      <c r="D81" s="75"/>
      <c r="E81" s="75"/>
      <c r="F81" s="75"/>
      <c r="G81" s="75"/>
      <c r="H81" s="12"/>
      <c r="I81" s="85"/>
      <c r="J81" s="88"/>
      <c r="K81" s="76"/>
      <c r="L81" s="74"/>
      <c r="M81" s="76"/>
      <c r="N81" s="81"/>
      <c r="O81" s="80"/>
      <c r="P81" s="12"/>
      <c r="Q81" s="12"/>
      <c r="R81" s="12"/>
      <c r="S81" s="13"/>
      <c r="T81" s="13"/>
      <c r="U81" s="13"/>
      <c r="V81" s="13"/>
      <c r="W81" s="13"/>
      <c r="X81" s="14"/>
      <c r="Y81" s="76"/>
      <c r="Z81" s="74"/>
      <c r="AA81" s="76"/>
      <c r="AB81" s="74"/>
      <c r="AC81" s="80"/>
      <c r="AD81" s="68"/>
      <c r="AE81" s="15"/>
      <c r="AF81" s="15"/>
      <c r="AG81" s="12"/>
      <c r="AH81" s="12"/>
      <c r="AI81" s="12"/>
      <c r="AJ81" s="68"/>
      <c r="AK81" s="68"/>
    </row>
    <row r="82" spans="1:37" ht="20.25" customHeight="1" x14ac:dyDescent="0.2">
      <c r="A82" s="75"/>
      <c r="B82" s="75"/>
      <c r="C82" s="75"/>
      <c r="D82" s="75"/>
      <c r="E82" s="75"/>
      <c r="F82" s="75"/>
      <c r="G82" s="75"/>
      <c r="H82" s="12"/>
      <c r="I82" s="86"/>
      <c r="J82" s="88"/>
      <c r="K82" s="76"/>
      <c r="L82" s="75"/>
      <c r="M82" s="76"/>
      <c r="N82" s="81"/>
      <c r="O82" s="80"/>
      <c r="P82" s="12"/>
      <c r="Q82" s="12"/>
      <c r="R82" s="12"/>
      <c r="S82" s="13"/>
      <c r="T82" s="13"/>
      <c r="U82" s="13"/>
      <c r="V82" s="13"/>
      <c r="W82" s="13"/>
      <c r="X82" s="14"/>
      <c r="Y82" s="76"/>
      <c r="Z82" s="75"/>
      <c r="AA82" s="76"/>
      <c r="AB82" s="75"/>
      <c r="AC82" s="80"/>
      <c r="AD82" s="69"/>
      <c r="AE82" s="15"/>
      <c r="AF82" s="15"/>
      <c r="AG82" s="12"/>
      <c r="AH82" s="12"/>
      <c r="AI82" s="12"/>
      <c r="AJ82" s="69"/>
      <c r="AK82" s="69"/>
    </row>
    <row r="83" spans="1:37" ht="20.25" customHeight="1" x14ac:dyDescent="0.2">
      <c r="A83" s="75"/>
      <c r="B83" s="75"/>
      <c r="C83" s="75"/>
      <c r="D83" s="75"/>
      <c r="E83" s="75"/>
      <c r="F83" s="75"/>
      <c r="G83" s="75"/>
      <c r="H83" s="12"/>
      <c r="I83" s="86"/>
      <c r="J83" s="88"/>
      <c r="K83" s="76"/>
      <c r="L83" s="75"/>
      <c r="M83" s="76"/>
      <c r="N83" s="81"/>
      <c r="O83" s="80"/>
      <c r="P83" s="12"/>
      <c r="Q83" s="12"/>
      <c r="R83" s="12"/>
      <c r="S83" s="13"/>
      <c r="T83" s="13"/>
      <c r="U83" s="13"/>
      <c r="V83" s="13"/>
      <c r="W83" s="13"/>
      <c r="X83" s="14"/>
      <c r="Y83" s="76"/>
      <c r="Z83" s="75"/>
      <c r="AA83" s="76"/>
      <c r="AB83" s="75"/>
      <c r="AC83" s="80"/>
      <c r="AD83" s="69"/>
      <c r="AE83" s="15"/>
      <c r="AF83" s="15"/>
      <c r="AG83" s="12"/>
      <c r="AH83" s="12"/>
      <c r="AI83" s="12"/>
      <c r="AJ83" s="70"/>
      <c r="AK83" s="70"/>
    </row>
    <row r="84" spans="1:37" ht="20.25" customHeight="1" x14ac:dyDescent="0.2">
      <c r="A84" s="75"/>
      <c r="B84" s="75"/>
      <c r="C84" s="75"/>
      <c r="D84" s="75"/>
      <c r="E84" s="75"/>
      <c r="F84" s="75"/>
      <c r="G84" s="75"/>
      <c r="H84" s="12"/>
      <c r="I84" s="86"/>
      <c r="J84" s="88"/>
      <c r="K84" s="76"/>
      <c r="L84" s="75"/>
      <c r="M84" s="76"/>
      <c r="N84" s="81"/>
      <c r="O84" s="80"/>
      <c r="P84" s="12"/>
      <c r="Q84" s="12"/>
      <c r="R84" s="12"/>
      <c r="S84" s="13"/>
      <c r="T84" s="13"/>
      <c r="U84" s="13"/>
      <c r="V84" s="13"/>
      <c r="W84" s="13"/>
      <c r="X84" s="14"/>
      <c r="Y84" s="76"/>
      <c r="Z84" s="75"/>
      <c r="AA84" s="76"/>
      <c r="AB84" s="75"/>
      <c r="AC84" s="80"/>
      <c r="AD84" s="69"/>
      <c r="AE84" s="15"/>
      <c r="AF84" s="15"/>
      <c r="AG84" s="12"/>
      <c r="AH84" s="12"/>
      <c r="AI84" s="12"/>
      <c r="AJ84" s="68"/>
      <c r="AK84" s="68"/>
    </row>
    <row r="85" spans="1:37" ht="20.25" customHeight="1" x14ac:dyDescent="0.2">
      <c r="A85" s="75"/>
      <c r="B85" s="75"/>
      <c r="C85" s="75"/>
      <c r="D85" s="75"/>
      <c r="E85" s="75"/>
      <c r="F85" s="75"/>
      <c r="G85" s="75"/>
      <c r="H85" s="12"/>
      <c r="I85" s="86"/>
      <c r="J85" s="88"/>
      <c r="K85" s="76"/>
      <c r="L85" s="75"/>
      <c r="M85" s="76"/>
      <c r="N85" s="81"/>
      <c r="O85" s="80"/>
      <c r="P85" s="12"/>
      <c r="Q85" s="12"/>
      <c r="R85" s="12"/>
      <c r="S85" s="13"/>
      <c r="T85" s="13"/>
      <c r="U85" s="13"/>
      <c r="V85" s="13"/>
      <c r="W85" s="13"/>
      <c r="X85" s="14"/>
      <c r="Y85" s="76"/>
      <c r="Z85" s="75"/>
      <c r="AA85" s="76"/>
      <c r="AB85" s="75"/>
      <c r="AC85" s="80"/>
      <c r="AD85" s="69"/>
      <c r="AE85" s="15"/>
      <c r="AF85" s="15"/>
      <c r="AG85" s="12"/>
      <c r="AH85" s="12"/>
      <c r="AI85" s="12"/>
      <c r="AJ85" s="69"/>
      <c r="AK85" s="69"/>
    </row>
    <row r="86" spans="1:37" ht="20.25" customHeight="1" x14ac:dyDescent="0.2">
      <c r="A86" s="75"/>
      <c r="B86" s="75"/>
      <c r="C86" s="75"/>
      <c r="D86" s="75"/>
      <c r="E86" s="75"/>
      <c r="F86" s="75"/>
      <c r="G86" s="75"/>
      <c r="H86" s="12"/>
      <c r="I86" s="87"/>
      <c r="J86" s="88"/>
      <c r="K86" s="76"/>
      <c r="L86" s="75"/>
      <c r="M86" s="76"/>
      <c r="N86" s="81"/>
      <c r="O86" s="80"/>
      <c r="P86" s="12"/>
      <c r="Q86" s="12"/>
      <c r="R86" s="12"/>
      <c r="S86" s="13"/>
      <c r="T86" s="13"/>
      <c r="U86" s="13"/>
      <c r="V86" s="13"/>
      <c r="W86" s="13"/>
      <c r="X86" s="14"/>
      <c r="Y86" s="76"/>
      <c r="Z86" s="75"/>
      <c r="AA86" s="76"/>
      <c r="AB86" s="75"/>
      <c r="AC86" s="80"/>
      <c r="AD86" s="70"/>
      <c r="AE86" s="15"/>
      <c r="AF86" s="15"/>
      <c r="AG86" s="12"/>
      <c r="AH86" s="12"/>
      <c r="AI86" s="12"/>
      <c r="AJ86" s="70"/>
      <c r="AK86" s="70"/>
    </row>
    <row r="87" spans="1:37" ht="20.25" customHeight="1" x14ac:dyDescent="0.2">
      <c r="A87" s="75"/>
      <c r="B87" s="75"/>
      <c r="C87" s="75"/>
      <c r="D87" s="75"/>
      <c r="E87" s="75"/>
      <c r="F87" s="75"/>
      <c r="G87" s="75"/>
      <c r="H87" s="12"/>
      <c r="I87" s="85"/>
      <c r="J87" s="88"/>
      <c r="K87" s="76"/>
      <c r="L87" s="74"/>
      <c r="M87" s="76"/>
      <c r="N87" s="81"/>
      <c r="O87" s="80"/>
      <c r="P87" s="12"/>
      <c r="Q87" s="12"/>
      <c r="R87" s="12"/>
      <c r="S87" s="13"/>
      <c r="T87" s="13"/>
      <c r="U87" s="13"/>
      <c r="V87" s="13"/>
      <c r="W87" s="13"/>
      <c r="X87" s="14"/>
      <c r="Y87" s="76"/>
      <c r="Z87" s="74"/>
      <c r="AA87" s="76"/>
      <c r="AB87" s="74"/>
      <c r="AC87" s="80"/>
      <c r="AD87" s="68"/>
      <c r="AE87" s="15"/>
      <c r="AF87" s="15"/>
      <c r="AG87" s="12"/>
      <c r="AH87" s="12"/>
      <c r="AI87" s="12"/>
      <c r="AJ87" s="68"/>
      <c r="AK87" s="68"/>
    </row>
    <row r="88" spans="1:37" ht="20.25" customHeight="1" x14ac:dyDescent="0.2">
      <c r="A88" s="75"/>
      <c r="B88" s="75"/>
      <c r="C88" s="75"/>
      <c r="D88" s="75"/>
      <c r="E88" s="75"/>
      <c r="F88" s="75"/>
      <c r="G88" s="75"/>
      <c r="H88" s="12"/>
      <c r="I88" s="86"/>
      <c r="J88" s="88"/>
      <c r="K88" s="76"/>
      <c r="L88" s="75"/>
      <c r="M88" s="76"/>
      <c r="N88" s="81"/>
      <c r="O88" s="80"/>
      <c r="P88" s="12"/>
      <c r="Q88" s="12"/>
      <c r="R88" s="12"/>
      <c r="S88" s="13"/>
      <c r="T88" s="13"/>
      <c r="U88" s="13"/>
      <c r="V88" s="13"/>
      <c r="W88" s="13"/>
      <c r="X88" s="14"/>
      <c r="Y88" s="76"/>
      <c r="Z88" s="75"/>
      <c r="AA88" s="76"/>
      <c r="AB88" s="75"/>
      <c r="AC88" s="80"/>
      <c r="AD88" s="69"/>
      <c r="AE88" s="15"/>
      <c r="AF88" s="15"/>
      <c r="AG88" s="12"/>
      <c r="AH88" s="12"/>
      <c r="AI88" s="12"/>
      <c r="AJ88" s="69"/>
      <c r="AK88" s="69"/>
    </row>
    <row r="89" spans="1:37" ht="20.25" customHeight="1" x14ac:dyDescent="0.2">
      <c r="A89" s="75"/>
      <c r="B89" s="75"/>
      <c r="C89" s="75"/>
      <c r="D89" s="75"/>
      <c r="E89" s="75"/>
      <c r="F89" s="75"/>
      <c r="G89" s="75"/>
      <c r="H89" s="12"/>
      <c r="I89" s="86"/>
      <c r="J89" s="88"/>
      <c r="K89" s="76"/>
      <c r="L89" s="75"/>
      <c r="M89" s="76"/>
      <c r="N89" s="81"/>
      <c r="O89" s="80"/>
      <c r="P89" s="12"/>
      <c r="Q89" s="12"/>
      <c r="R89" s="12"/>
      <c r="S89" s="13"/>
      <c r="T89" s="13"/>
      <c r="U89" s="13"/>
      <c r="V89" s="13"/>
      <c r="W89" s="13"/>
      <c r="X89" s="14"/>
      <c r="Y89" s="76"/>
      <c r="Z89" s="75"/>
      <c r="AA89" s="76"/>
      <c r="AB89" s="75"/>
      <c r="AC89" s="80"/>
      <c r="AD89" s="69"/>
      <c r="AE89" s="15"/>
      <c r="AF89" s="15"/>
      <c r="AG89" s="12"/>
      <c r="AH89" s="12"/>
      <c r="AI89" s="12"/>
      <c r="AJ89" s="70"/>
      <c r="AK89" s="70"/>
    </row>
    <row r="90" spans="1:37" ht="20.25" customHeight="1" x14ac:dyDescent="0.2">
      <c r="A90" s="75"/>
      <c r="B90" s="75"/>
      <c r="C90" s="75"/>
      <c r="D90" s="75"/>
      <c r="E90" s="75"/>
      <c r="F90" s="75"/>
      <c r="G90" s="75"/>
      <c r="H90" s="12"/>
      <c r="I90" s="86"/>
      <c r="J90" s="88"/>
      <c r="K90" s="76"/>
      <c r="L90" s="75"/>
      <c r="M90" s="76"/>
      <c r="N90" s="81"/>
      <c r="O90" s="80"/>
      <c r="P90" s="12"/>
      <c r="Q90" s="12"/>
      <c r="R90" s="12"/>
      <c r="S90" s="13"/>
      <c r="T90" s="13"/>
      <c r="U90" s="13"/>
      <c r="V90" s="13"/>
      <c r="W90" s="13"/>
      <c r="X90" s="14"/>
      <c r="Y90" s="76"/>
      <c r="Z90" s="75"/>
      <c r="AA90" s="76"/>
      <c r="AB90" s="75"/>
      <c r="AC90" s="80"/>
      <c r="AD90" s="69"/>
      <c r="AE90" s="15"/>
      <c r="AF90" s="15"/>
      <c r="AG90" s="12"/>
      <c r="AH90" s="12"/>
      <c r="AI90" s="12"/>
      <c r="AJ90" s="68"/>
      <c r="AK90" s="68"/>
    </row>
    <row r="91" spans="1:37" ht="20.25" customHeight="1" x14ac:dyDescent="0.2">
      <c r="A91" s="75"/>
      <c r="B91" s="75"/>
      <c r="C91" s="75"/>
      <c r="D91" s="75"/>
      <c r="E91" s="75"/>
      <c r="F91" s="75"/>
      <c r="G91" s="75"/>
      <c r="H91" s="12"/>
      <c r="I91" s="86"/>
      <c r="J91" s="88"/>
      <c r="K91" s="76"/>
      <c r="L91" s="75"/>
      <c r="M91" s="76"/>
      <c r="N91" s="81"/>
      <c r="O91" s="80"/>
      <c r="P91" s="12"/>
      <c r="Q91" s="12"/>
      <c r="R91" s="12"/>
      <c r="S91" s="13"/>
      <c r="T91" s="13"/>
      <c r="U91" s="13"/>
      <c r="V91" s="13"/>
      <c r="W91" s="13"/>
      <c r="X91" s="14"/>
      <c r="Y91" s="76"/>
      <c r="Z91" s="75"/>
      <c r="AA91" s="76"/>
      <c r="AB91" s="75"/>
      <c r="AC91" s="80"/>
      <c r="AD91" s="69"/>
      <c r="AE91" s="15"/>
      <c r="AF91" s="15"/>
      <c r="AG91" s="12"/>
      <c r="AH91" s="12"/>
      <c r="AI91" s="12"/>
      <c r="AJ91" s="69"/>
      <c r="AK91" s="69"/>
    </row>
    <row r="92" spans="1:37" ht="20.25" customHeight="1" x14ac:dyDescent="0.2">
      <c r="A92" s="75"/>
      <c r="B92" s="75"/>
      <c r="C92" s="75"/>
      <c r="D92" s="75"/>
      <c r="E92" s="75"/>
      <c r="F92" s="75"/>
      <c r="G92" s="75"/>
      <c r="H92" s="12"/>
      <c r="I92" s="87"/>
      <c r="J92" s="88"/>
      <c r="K92" s="76"/>
      <c r="L92" s="75"/>
      <c r="M92" s="76"/>
      <c r="N92" s="81"/>
      <c r="O92" s="80"/>
      <c r="P92" s="12"/>
      <c r="Q92" s="12"/>
      <c r="R92" s="12"/>
      <c r="S92" s="13"/>
      <c r="T92" s="13"/>
      <c r="U92" s="13"/>
      <c r="V92" s="13"/>
      <c r="W92" s="13"/>
      <c r="X92" s="14"/>
      <c r="Y92" s="76"/>
      <c r="Z92" s="75"/>
      <c r="AA92" s="76"/>
      <c r="AB92" s="75"/>
      <c r="AC92" s="80"/>
      <c r="AD92" s="70"/>
      <c r="AE92" s="15"/>
      <c r="AF92" s="15"/>
      <c r="AG92" s="12"/>
      <c r="AH92" s="12"/>
      <c r="AI92" s="12"/>
      <c r="AJ92" s="70"/>
      <c r="AK92" s="70"/>
    </row>
    <row r="93" spans="1:37" ht="20.25" customHeight="1" x14ac:dyDescent="0.2">
      <c r="A93" s="75"/>
      <c r="B93" s="75"/>
      <c r="C93" s="75"/>
      <c r="D93" s="75"/>
      <c r="E93" s="75"/>
      <c r="F93" s="75"/>
      <c r="G93" s="75"/>
      <c r="H93" s="12"/>
      <c r="I93" s="85"/>
      <c r="J93" s="88"/>
      <c r="K93" s="76"/>
      <c r="L93" s="74"/>
      <c r="M93" s="76"/>
      <c r="N93" s="81"/>
      <c r="O93" s="80"/>
      <c r="P93" s="12"/>
      <c r="Q93" s="12"/>
      <c r="R93" s="12"/>
      <c r="S93" s="13"/>
      <c r="T93" s="13"/>
      <c r="U93" s="13"/>
      <c r="V93" s="13"/>
      <c r="W93" s="13"/>
      <c r="X93" s="14"/>
      <c r="Y93" s="76"/>
      <c r="Z93" s="74"/>
      <c r="AA93" s="76"/>
      <c r="AB93" s="74"/>
      <c r="AC93" s="80"/>
      <c r="AD93" s="68"/>
      <c r="AE93" s="15"/>
      <c r="AF93" s="15"/>
      <c r="AG93" s="12"/>
      <c r="AH93" s="12"/>
      <c r="AI93" s="12"/>
      <c r="AJ93" s="68"/>
      <c r="AK93" s="68"/>
    </row>
    <row r="94" spans="1:37" ht="20.25" customHeight="1" x14ac:dyDescent="0.2">
      <c r="A94" s="75"/>
      <c r="B94" s="75"/>
      <c r="C94" s="75"/>
      <c r="D94" s="75"/>
      <c r="E94" s="75"/>
      <c r="F94" s="75"/>
      <c r="G94" s="75"/>
      <c r="H94" s="12"/>
      <c r="I94" s="86"/>
      <c r="J94" s="88"/>
      <c r="K94" s="76"/>
      <c r="L94" s="75"/>
      <c r="M94" s="76"/>
      <c r="N94" s="81"/>
      <c r="O94" s="80"/>
      <c r="P94" s="12"/>
      <c r="Q94" s="12"/>
      <c r="R94" s="12"/>
      <c r="S94" s="13"/>
      <c r="T94" s="13"/>
      <c r="U94" s="13"/>
      <c r="V94" s="13"/>
      <c r="W94" s="13"/>
      <c r="X94" s="14"/>
      <c r="Y94" s="76"/>
      <c r="Z94" s="75"/>
      <c r="AA94" s="76"/>
      <c r="AB94" s="75"/>
      <c r="AC94" s="80"/>
      <c r="AD94" s="69"/>
      <c r="AE94" s="15"/>
      <c r="AF94" s="15"/>
      <c r="AG94" s="12"/>
      <c r="AH94" s="12"/>
      <c r="AI94" s="12"/>
      <c r="AJ94" s="69"/>
      <c r="AK94" s="69"/>
    </row>
    <row r="95" spans="1:37" ht="20.25" customHeight="1" x14ac:dyDescent="0.2">
      <c r="A95" s="75"/>
      <c r="B95" s="75"/>
      <c r="C95" s="75"/>
      <c r="D95" s="75"/>
      <c r="E95" s="75"/>
      <c r="F95" s="75"/>
      <c r="G95" s="75"/>
      <c r="H95" s="12"/>
      <c r="I95" s="86"/>
      <c r="J95" s="88"/>
      <c r="K95" s="76"/>
      <c r="L95" s="75"/>
      <c r="M95" s="76"/>
      <c r="N95" s="81"/>
      <c r="O95" s="80"/>
      <c r="P95" s="12"/>
      <c r="Q95" s="12"/>
      <c r="R95" s="12"/>
      <c r="S95" s="13"/>
      <c r="T95" s="13"/>
      <c r="U95" s="13"/>
      <c r="V95" s="13"/>
      <c r="W95" s="13"/>
      <c r="X95" s="14"/>
      <c r="Y95" s="76"/>
      <c r="Z95" s="75"/>
      <c r="AA95" s="76"/>
      <c r="AB95" s="75"/>
      <c r="AC95" s="80"/>
      <c r="AD95" s="69"/>
      <c r="AE95" s="15"/>
      <c r="AF95" s="15"/>
      <c r="AG95" s="12"/>
      <c r="AH95" s="12"/>
      <c r="AI95" s="12"/>
      <c r="AJ95" s="70"/>
      <c r="AK95" s="70"/>
    </row>
    <row r="96" spans="1:37" ht="20.25" customHeight="1" x14ac:dyDescent="0.2">
      <c r="A96" s="75"/>
      <c r="B96" s="75"/>
      <c r="C96" s="75"/>
      <c r="D96" s="75"/>
      <c r="E96" s="75"/>
      <c r="F96" s="75"/>
      <c r="G96" s="75"/>
      <c r="H96" s="12"/>
      <c r="I96" s="86"/>
      <c r="J96" s="88"/>
      <c r="K96" s="76"/>
      <c r="L96" s="75"/>
      <c r="M96" s="76"/>
      <c r="N96" s="81"/>
      <c r="O96" s="80"/>
      <c r="P96" s="12"/>
      <c r="Q96" s="12"/>
      <c r="R96" s="12"/>
      <c r="S96" s="13"/>
      <c r="T96" s="13"/>
      <c r="U96" s="13"/>
      <c r="V96" s="13"/>
      <c r="W96" s="13"/>
      <c r="X96" s="14"/>
      <c r="Y96" s="76"/>
      <c r="Z96" s="75"/>
      <c r="AA96" s="76"/>
      <c r="AB96" s="75"/>
      <c r="AC96" s="80"/>
      <c r="AD96" s="69"/>
      <c r="AE96" s="15"/>
      <c r="AF96" s="15"/>
      <c r="AG96" s="12"/>
      <c r="AH96" s="12"/>
      <c r="AI96" s="12"/>
      <c r="AJ96" s="68"/>
      <c r="AK96" s="68"/>
    </row>
    <row r="97" spans="1:37" ht="20.25" customHeight="1" x14ac:dyDescent="0.2">
      <c r="A97" s="75"/>
      <c r="B97" s="75"/>
      <c r="C97" s="75"/>
      <c r="D97" s="75"/>
      <c r="E97" s="75"/>
      <c r="F97" s="75"/>
      <c r="G97" s="75"/>
      <c r="H97" s="12"/>
      <c r="I97" s="86"/>
      <c r="J97" s="88"/>
      <c r="K97" s="76"/>
      <c r="L97" s="75"/>
      <c r="M97" s="76"/>
      <c r="N97" s="81"/>
      <c r="O97" s="80"/>
      <c r="P97" s="12"/>
      <c r="Q97" s="12"/>
      <c r="R97" s="12"/>
      <c r="S97" s="13"/>
      <c r="T97" s="13"/>
      <c r="U97" s="13"/>
      <c r="V97" s="13"/>
      <c r="W97" s="13"/>
      <c r="X97" s="14"/>
      <c r="Y97" s="76"/>
      <c r="Z97" s="75"/>
      <c r="AA97" s="76"/>
      <c r="AB97" s="75"/>
      <c r="AC97" s="80"/>
      <c r="AD97" s="69"/>
      <c r="AE97" s="15"/>
      <c r="AF97" s="15"/>
      <c r="AG97" s="12"/>
      <c r="AH97" s="12"/>
      <c r="AI97" s="12"/>
      <c r="AJ97" s="69"/>
      <c r="AK97" s="69"/>
    </row>
    <row r="98" spans="1:37" ht="20.25" customHeight="1" x14ac:dyDescent="0.2">
      <c r="A98" s="75"/>
      <c r="B98" s="75"/>
      <c r="C98" s="75"/>
      <c r="D98" s="75"/>
      <c r="E98" s="75"/>
      <c r="F98" s="75"/>
      <c r="G98" s="75"/>
      <c r="H98" s="12"/>
      <c r="I98" s="87"/>
      <c r="J98" s="88"/>
      <c r="K98" s="76"/>
      <c r="L98" s="75"/>
      <c r="M98" s="76"/>
      <c r="N98" s="81"/>
      <c r="O98" s="80"/>
      <c r="P98" s="12"/>
      <c r="Q98" s="12"/>
      <c r="R98" s="12"/>
      <c r="S98" s="13"/>
      <c r="T98" s="13"/>
      <c r="U98" s="13"/>
      <c r="V98" s="13"/>
      <c r="W98" s="13"/>
      <c r="X98" s="14"/>
      <c r="Y98" s="76"/>
      <c r="Z98" s="75"/>
      <c r="AA98" s="76"/>
      <c r="AB98" s="75"/>
      <c r="AC98" s="80"/>
      <c r="AD98" s="70"/>
      <c r="AE98" s="15"/>
      <c r="AF98" s="15"/>
      <c r="AG98" s="12"/>
      <c r="AH98" s="12"/>
      <c r="AI98" s="12"/>
      <c r="AJ98" s="70"/>
      <c r="AK98" s="70"/>
    </row>
    <row r="99" spans="1:37" ht="20.25" customHeight="1" x14ac:dyDescent="0.2">
      <c r="A99" s="75"/>
      <c r="B99" s="75"/>
      <c r="C99" s="75"/>
      <c r="D99" s="75"/>
      <c r="E99" s="75"/>
      <c r="F99" s="75"/>
      <c r="G99" s="75"/>
      <c r="H99" s="12"/>
      <c r="I99" s="85"/>
      <c r="J99" s="88"/>
      <c r="K99" s="76"/>
      <c r="L99" s="74"/>
      <c r="M99" s="76"/>
      <c r="N99" s="81"/>
      <c r="O99" s="80"/>
      <c r="P99" s="12"/>
      <c r="Q99" s="12"/>
      <c r="R99" s="12"/>
      <c r="S99" s="13"/>
      <c r="T99" s="13"/>
      <c r="U99" s="13"/>
      <c r="V99" s="13"/>
      <c r="W99" s="13"/>
      <c r="X99" s="14"/>
      <c r="Y99" s="76"/>
      <c r="Z99" s="74"/>
      <c r="AA99" s="76"/>
      <c r="AB99" s="74"/>
      <c r="AC99" s="80"/>
      <c r="AD99" s="68"/>
      <c r="AE99" s="15"/>
      <c r="AF99" s="15"/>
      <c r="AG99" s="12"/>
      <c r="AH99" s="12"/>
      <c r="AI99" s="12"/>
      <c r="AJ99" s="68"/>
      <c r="AK99" s="68"/>
    </row>
    <row r="100" spans="1:37" ht="20.25" customHeight="1" x14ac:dyDescent="0.2">
      <c r="A100" s="75"/>
      <c r="B100" s="75"/>
      <c r="C100" s="75"/>
      <c r="D100" s="75"/>
      <c r="E100" s="75"/>
      <c r="F100" s="75"/>
      <c r="G100" s="75"/>
      <c r="H100" s="12"/>
      <c r="I100" s="86"/>
      <c r="J100" s="88"/>
      <c r="K100" s="76"/>
      <c r="L100" s="75"/>
      <c r="M100" s="76"/>
      <c r="N100" s="81"/>
      <c r="O100" s="80"/>
      <c r="P100" s="12"/>
      <c r="Q100" s="12"/>
      <c r="R100" s="12"/>
      <c r="S100" s="13"/>
      <c r="T100" s="13"/>
      <c r="U100" s="13"/>
      <c r="V100" s="13"/>
      <c r="W100" s="13"/>
      <c r="X100" s="14"/>
      <c r="Y100" s="76"/>
      <c r="Z100" s="75"/>
      <c r="AA100" s="76"/>
      <c r="AB100" s="75"/>
      <c r="AC100" s="80"/>
      <c r="AD100" s="69"/>
      <c r="AE100" s="15"/>
      <c r="AF100" s="15"/>
      <c r="AG100" s="12"/>
      <c r="AH100" s="12"/>
      <c r="AI100" s="12"/>
      <c r="AJ100" s="69"/>
      <c r="AK100" s="69"/>
    </row>
    <row r="101" spans="1:37" ht="20.25" customHeight="1" x14ac:dyDescent="0.2">
      <c r="A101" s="75"/>
      <c r="B101" s="75"/>
      <c r="C101" s="75"/>
      <c r="D101" s="75"/>
      <c r="E101" s="75"/>
      <c r="F101" s="75"/>
      <c r="G101" s="75"/>
      <c r="H101" s="12"/>
      <c r="I101" s="86"/>
      <c r="J101" s="88"/>
      <c r="K101" s="76"/>
      <c r="L101" s="75"/>
      <c r="M101" s="76"/>
      <c r="N101" s="81"/>
      <c r="O101" s="80"/>
      <c r="P101" s="12"/>
      <c r="Q101" s="12"/>
      <c r="R101" s="12"/>
      <c r="S101" s="13"/>
      <c r="T101" s="13"/>
      <c r="U101" s="13"/>
      <c r="V101" s="13"/>
      <c r="W101" s="13"/>
      <c r="X101" s="14"/>
      <c r="Y101" s="76"/>
      <c r="Z101" s="75"/>
      <c r="AA101" s="76"/>
      <c r="AB101" s="75"/>
      <c r="AC101" s="80"/>
      <c r="AD101" s="69"/>
      <c r="AE101" s="15"/>
      <c r="AF101" s="15"/>
      <c r="AG101" s="12"/>
      <c r="AH101" s="12"/>
      <c r="AI101" s="12"/>
      <c r="AJ101" s="70"/>
      <c r="AK101" s="70"/>
    </row>
    <row r="102" spans="1:37" ht="20.25" customHeight="1" x14ac:dyDescent="0.2">
      <c r="A102" s="75"/>
      <c r="B102" s="75"/>
      <c r="C102" s="75"/>
      <c r="D102" s="75"/>
      <c r="E102" s="75"/>
      <c r="F102" s="75"/>
      <c r="G102" s="75"/>
      <c r="H102" s="12"/>
      <c r="I102" s="86"/>
      <c r="J102" s="88"/>
      <c r="K102" s="76"/>
      <c r="L102" s="75"/>
      <c r="M102" s="76"/>
      <c r="N102" s="81"/>
      <c r="O102" s="80"/>
      <c r="P102" s="12"/>
      <c r="Q102" s="12"/>
      <c r="R102" s="12"/>
      <c r="S102" s="13"/>
      <c r="T102" s="13"/>
      <c r="U102" s="13"/>
      <c r="V102" s="13"/>
      <c r="W102" s="13"/>
      <c r="X102" s="14"/>
      <c r="Y102" s="76"/>
      <c r="Z102" s="75"/>
      <c r="AA102" s="76"/>
      <c r="AB102" s="75"/>
      <c r="AC102" s="80"/>
      <c r="AD102" s="69"/>
      <c r="AE102" s="15"/>
      <c r="AF102" s="15"/>
      <c r="AG102" s="12"/>
      <c r="AH102" s="12"/>
      <c r="AI102" s="12"/>
      <c r="AJ102" s="68"/>
      <c r="AK102" s="68"/>
    </row>
    <row r="103" spans="1:37" ht="20.25" customHeight="1" x14ac:dyDescent="0.2">
      <c r="A103" s="75"/>
      <c r="B103" s="75"/>
      <c r="C103" s="75"/>
      <c r="D103" s="75"/>
      <c r="E103" s="75"/>
      <c r="F103" s="75"/>
      <c r="G103" s="75"/>
      <c r="H103" s="12"/>
      <c r="I103" s="86"/>
      <c r="J103" s="88"/>
      <c r="K103" s="76"/>
      <c r="L103" s="75"/>
      <c r="M103" s="76"/>
      <c r="N103" s="81"/>
      <c r="O103" s="80"/>
      <c r="P103" s="12"/>
      <c r="Q103" s="12"/>
      <c r="R103" s="12"/>
      <c r="S103" s="13"/>
      <c r="T103" s="13"/>
      <c r="U103" s="13"/>
      <c r="V103" s="13"/>
      <c r="W103" s="13"/>
      <c r="X103" s="14"/>
      <c r="Y103" s="76"/>
      <c r="Z103" s="75"/>
      <c r="AA103" s="76"/>
      <c r="AB103" s="75"/>
      <c r="AC103" s="80"/>
      <c r="AD103" s="69"/>
      <c r="AE103" s="15"/>
      <c r="AF103" s="15"/>
      <c r="AG103" s="12"/>
      <c r="AH103" s="12"/>
      <c r="AI103" s="12"/>
      <c r="AJ103" s="69"/>
      <c r="AK103" s="69"/>
    </row>
    <row r="104" spans="1:37" ht="20.25" customHeight="1" x14ac:dyDescent="0.2">
      <c r="A104" s="75"/>
      <c r="B104" s="75"/>
      <c r="C104" s="75"/>
      <c r="D104" s="75"/>
      <c r="E104" s="75"/>
      <c r="F104" s="75"/>
      <c r="G104" s="75"/>
      <c r="H104" s="12"/>
      <c r="I104" s="87"/>
      <c r="J104" s="88"/>
      <c r="K104" s="76"/>
      <c r="L104" s="75"/>
      <c r="M104" s="76"/>
      <c r="N104" s="81"/>
      <c r="O104" s="80"/>
      <c r="P104" s="12"/>
      <c r="Q104" s="12"/>
      <c r="R104" s="12"/>
      <c r="S104" s="13"/>
      <c r="T104" s="13"/>
      <c r="U104" s="13"/>
      <c r="V104" s="13"/>
      <c r="W104" s="13"/>
      <c r="X104" s="14"/>
      <c r="Y104" s="76"/>
      <c r="Z104" s="75"/>
      <c r="AA104" s="76"/>
      <c r="AB104" s="75"/>
      <c r="AC104" s="80"/>
      <c r="AD104" s="70"/>
      <c r="AE104" s="15"/>
      <c r="AF104" s="15"/>
      <c r="AG104" s="12"/>
      <c r="AH104" s="12"/>
      <c r="AI104" s="12"/>
      <c r="AJ104" s="70"/>
      <c r="AK104" s="70"/>
    </row>
    <row r="105" spans="1:37" ht="20.25" customHeight="1" x14ac:dyDescent="0.2">
      <c r="A105" s="75"/>
      <c r="B105" s="75"/>
      <c r="C105" s="75"/>
      <c r="D105" s="75"/>
      <c r="E105" s="75"/>
      <c r="F105" s="75"/>
      <c r="G105" s="75"/>
      <c r="H105" s="12"/>
      <c r="I105" s="85"/>
      <c r="J105" s="88"/>
      <c r="K105" s="76"/>
      <c r="L105" s="74"/>
      <c r="M105" s="76"/>
      <c r="N105" s="81"/>
      <c r="O105" s="80"/>
      <c r="P105" s="12"/>
      <c r="Q105" s="12"/>
      <c r="R105" s="12"/>
      <c r="S105" s="13"/>
      <c r="T105" s="13"/>
      <c r="U105" s="13"/>
      <c r="V105" s="13"/>
      <c r="W105" s="13"/>
      <c r="X105" s="14"/>
      <c r="Y105" s="76"/>
      <c r="Z105" s="74"/>
      <c r="AA105" s="76"/>
      <c r="AB105" s="74"/>
      <c r="AC105" s="80"/>
      <c r="AD105" s="68"/>
      <c r="AE105" s="15"/>
      <c r="AF105" s="15"/>
      <c r="AG105" s="12"/>
      <c r="AH105" s="12"/>
      <c r="AI105" s="12"/>
      <c r="AJ105" s="68"/>
      <c r="AK105" s="68"/>
    </row>
    <row r="106" spans="1:37" ht="20.25" customHeight="1" x14ac:dyDescent="0.2">
      <c r="A106" s="75"/>
      <c r="B106" s="75"/>
      <c r="C106" s="75"/>
      <c r="D106" s="75"/>
      <c r="E106" s="75"/>
      <c r="F106" s="75"/>
      <c r="G106" s="75"/>
      <c r="H106" s="12"/>
      <c r="I106" s="86"/>
      <c r="J106" s="88"/>
      <c r="K106" s="76"/>
      <c r="L106" s="75"/>
      <c r="M106" s="76"/>
      <c r="N106" s="81"/>
      <c r="O106" s="80"/>
      <c r="P106" s="12"/>
      <c r="Q106" s="12"/>
      <c r="R106" s="12"/>
      <c r="S106" s="13"/>
      <c r="T106" s="13"/>
      <c r="U106" s="13"/>
      <c r="V106" s="13"/>
      <c r="W106" s="13"/>
      <c r="X106" s="14"/>
      <c r="Y106" s="76"/>
      <c r="Z106" s="75"/>
      <c r="AA106" s="76"/>
      <c r="AB106" s="75"/>
      <c r="AC106" s="80"/>
      <c r="AD106" s="69"/>
      <c r="AE106" s="15"/>
      <c r="AF106" s="15"/>
      <c r="AG106" s="12"/>
      <c r="AH106" s="12"/>
      <c r="AI106" s="12"/>
      <c r="AJ106" s="69"/>
      <c r="AK106" s="69"/>
    </row>
    <row r="107" spans="1:37" ht="20.25" customHeight="1" x14ac:dyDescent="0.2">
      <c r="A107" s="75"/>
      <c r="B107" s="75"/>
      <c r="C107" s="75"/>
      <c r="D107" s="75"/>
      <c r="E107" s="75"/>
      <c r="F107" s="75"/>
      <c r="G107" s="75"/>
      <c r="H107" s="12"/>
      <c r="I107" s="86"/>
      <c r="J107" s="88"/>
      <c r="K107" s="76"/>
      <c r="L107" s="75"/>
      <c r="M107" s="76"/>
      <c r="N107" s="81"/>
      <c r="O107" s="80"/>
      <c r="P107" s="12"/>
      <c r="Q107" s="12"/>
      <c r="R107" s="12"/>
      <c r="S107" s="13"/>
      <c r="T107" s="13"/>
      <c r="U107" s="13"/>
      <c r="V107" s="13"/>
      <c r="W107" s="13"/>
      <c r="X107" s="14"/>
      <c r="Y107" s="76"/>
      <c r="Z107" s="75"/>
      <c r="AA107" s="76"/>
      <c r="AB107" s="75"/>
      <c r="AC107" s="80"/>
      <c r="AD107" s="69"/>
      <c r="AE107" s="15"/>
      <c r="AF107" s="15"/>
      <c r="AG107" s="12"/>
      <c r="AH107" s="12"/>
      <c r="AI107" s="12"/>
      <c r="AJ107" s="70"/>
      <c r="AK107" s="70"/>
    </row>
    <row r="108" spans="1:37" ht="20.25" customHeight="1" x14ac:dyDescent="0.2">
      <c r="A108" s="75"/>
      <c r="B108" s="75"/>
      <c r="C108" s="75"/>
      <c r="D108" s="75"/>
      <c r="E108" s="75"/>
      <c r="F108" s="75"/>
      <c r="G108" s="75"/>
      <c r="H108" s="12"/>
      <c r="I108" s="86"/>
      <c r="J108" s="88"/>
      <c r="K108" s="76"/>
      <c r="L108" s="75"/>
      <c r="M108" s="76"/>
      <c r="N108" s="81"/>
      <c r="O108" s="80"/>
      <c r="P108" s="12"/>
      <c r="Q108" s="12"/>
      <c r="R108" s="12"/>
      <c r="S108" s="13"/>
      <c r="T108" s="13"/>
      <c r="U108" s="13"/>
      <c r="V108" s="13"/>
      <c r="W108" s="13"/>
      <c r="X108" s="14"/>
      <c r="Y108" s="76"/>
      <c r="Z108" s="75"/>
      <c r="AA108" s="76"/>
      <c r="AB108" s="75"/>
      <c r="AC108" s="80"/>
      <c r="AD108" s="69"/>
      <c r="AE108" s="15"/>
      <c r="AF108" s="15"/>
      <c r="AG108" s="12"/>
      <c r="AH108" s="12"/>
      <c r="AI108" s="12"/>
      <c r="AJ108" s="68"/>
      <c r="AK108" s="68"/>
    </row>
    <row r="109" spans="1:37" ht="20.25" customHeight="1" x14ac:dyDescent="0.2">
      <c r="A109" s="75"/>
      <c r="B109" s="75"/>
      <c r="C109" s="75"/>
      <c r="D109" s="75"/>
      <c r="E109" s="75"/>
      <c r="F109" s="75"/>
      <c r="G109" s="75"/>
      <c r="H109" s="12"/>
      <c r="I109" s="86"/>
      <c r="J109" s="88"/>
      <c r="K109" s="76"/>
      <c r="L109" s="75"/>
      <c r="M109" s="76"/>
      <c r="N109" s="81"/>
      <c r="O109" s="80"/>
      <c r="P109" s="12"/>
      <c r="Q109" s="12"/>
      <c r="R109" s="12"/>
      <c r="S109" s="13"/>
      <c r="T109" s="13"/>
      <c r="U109" s="13"/>
      <c r="V109" s="13"/>
      <c r="W109" s="13"/>
      <c r="X109" s="14"/>
      <c r="Y109" s="76"/>
      <c r="Z109" s="75"/>
      <c r="AA109" s="76"/>
      <c r="AB109" s="75"/>
      <c r="AC109" s="80"/>
      <c r="AD109" s="69"/>
      <c r="AE109" s="15"/>
      <c r="AF109" s="15"/>
      <c r="AG109" s="12"/>
      <c r="AH109" s="12"/>
      <c r="AI109" s="12"/>
      <c r="AJ109" s="69"/>
      <c r="AK109" s="69"/>
    </row>
    <row r="110" spans="1:37" ht="20.25" customHeight="1" x14ac:dyDescent="0.2">
      <c r="A110" s="75"/>
      <c r="B110" s="75"/>
      <c r="C110" s="75"/>
      <c r="D110" s="75"/>
      <c r="E110" s="75"/>
      <c r="F110" s="75"/>
      <c r="G110" s="75"/>
      <c r="H110" s="12"/>
      <c r="I110" s="87"/>
      <c r="J110" s="88"/>
      <c r="K110" s="76"/>
      <c r="L110" s="75"/>
      <c r="M110" s="76"/>
      <c r="N110" s="81"/>
      <c r="O110" s="80"/>
      <c r="P110" s="12"/>
      <c r="Q110" s="12"/>
      <c r="R110" s="12"/>
      <c r="S110" s="13"/>
      <c r="T110" s="13"/>
      <c r="U110" s="13"/>
      <c r="V110" s="13"/>
      <c r="W110" s="13"/>
      <c r="X110" s="14"/>
      <c r="Y110" s="76"/>
      <c r="Z110" s="75"/>
      <c r="AA110" s="76"/>
      <c r="AB110" s="75"/>
      <c r="AC110" s="80"/>
      <c r="AD110" s="70"/>
      <c r="AE110" s="15"/>
      <c r="AF110" s="15"/>
      <c r="AG110" s="12"/>
      <c r="AH110" s="12"/>
      <c r="AI110" s="12"/>
      <c r="AJ110" s="70"/>
      <c r="AK110" s="70"/>
    </row>
    <row r="111" spans="1:37" ht="20.25" customHeight="1" x14ac:dyDescent="0.2">
      <c r="A111" s="75"/>
      <c r="B111" s="75"/>
      <c r="C111" s="75"/>
      <c r="D111" s="75"/>
      <c r="E111" s="75"/>
      <c r="F111" s="75"/>
      <c r="G111" s="75"/>
      <c r="H111" s="12"/>
      <c r="I111" s="85"/>
      <c r="J111" s="88"/>
      <c r="K111" s="76"/>
      <c r="L111" s="74"/>
      <c r="M111" s="76"/>
      <c r="N111" s="81"/>
      <c r="O111" s="80"/>
      <c r="P111" s="12"/>
      <c r="Q111" s="12"/>
      <c r="R111" s="12"/>
      <c r="S111" s="13"/>
      <c r="T111" s="13"/>
      <c r="U111" s="13"/>
      <c r="V111" s="13"/>
      <c r="W111" s="13"/>
      <c r="X111" s="14"/>
      <c r="Y111" s="76"/>
      <c r="Z111" s="74"/>
      <c r="AA111" s="76"/>
      <c r="AB111" s="74"/>
      <c r="AC111" s="80"/>
      <c r="AD111" s="68"/>
      <c r="AE111" s="15"/>
      <c r="AF111" s="15"/>
      <c r="AG111" s="12"/>
      <c r="AH111" s="12"/>
      <c r="AI111" s="12"/>
      <c r="AJ111" s="68"/>
      <c r="AK111" s="68"/>
    </row>
    <row r="112" spans="1:37" ht="20.25" customHeight="1" x14ac:dyDescent="0.2">
      <c r="A112" s="75"/>
      <c r="B112" s="75"/>
      <c r="C112" s="75"/>
      <c r="D112" s="75"/>
      <c r="E112" s="75"/>
      <c r="F112" s="75"/>
      <c r="G112" s="75"/>
      <c r="H112" s="12"/>
      <c r="I112" s="86"/>
      <c r="J112" s="88"/>
      <c r="K112" s="76"/>
      <c r="L112" s="75"/>
      <c r="M112" s="76"/>
      <c r="N112" s="81"/>
      <c r="O112" s="80"/>
      <c r="P112" s="12"/>
      <c r="Q112" s="12"/>
      <c r="R112" s="12"/>
      <c r="S112" s="13"/>
      <c r="T112" s="13"/>
      <c r="U112" s="13"/>
      <c r="V112" s="13"/>
      <c r="W112" s="13"/>
      <c r="X112" s="14"/>
      <c r="Y112" s="76"/>
      <c r="Z112" s="75"/>
      <c r="AA112" s="76"/>
      <c r="AB112" s="75"/>
      <c r="AC112" s="80"/>
      <c r="AD112" s="69"/>
      <c r="AE112" s="15"/>
      <c r="AF112" s="15"/>
      <c r="AG112" s="12"/>
      <c r="AH112" s="12"/>
      <c r="AI112" s="12"/>
      <c r="AJ112" s="69"/>
      <c r="AK112" s="69"/>
    </row>
    <row r="113" spans="1:37" ht="20.25" customHeight="1" x14ac:dyDescent="0.2">
      <c r="A113" s="75"/>
      <c r="B113" s="75"/>
      <c r="C113" s="75"/>
      <c r="D113" s="75"/>
      <c r="E113" s="75"/>
      <c r="F113" s="75"/>
      <c r="G113" s="75"/>
      <c r="H113" s="12"/>
      <c r="I113" s="86"/>
      <c r="J113" s="88"/>
      <c r="K113" s="76"/>
      <c r="L113" s="75"/>
      <c r="M113" s="76"/>
      <c r="N113" s="81"/>
      <c r="O113" s="80"/>
      <c r="P113" s="12"/>
      <c r="Q113" s="12"/>
      <c r="R113" s="12"/>
      <c r="S113" s="13"/>
      <c r="T113" s="13"/>
      <c r="U113" s="13"/>
      <c r="V113" s="13"/>
      <c r="W113" s="13"/>
      <c r="X113" s="14"/>
      <c r="Y113" s="76"/>
      <c r="Z113" s="75"/>
      <c r="AA113" s="76"/>
      <c r="AB113" s="75"/>
      <c r="AC113" s="80"/>
      <c r="AD113" s="69"/>
      <c r="AE113" s="15"/>
      <c r="AF113" s="15"/>
      <c r="AG113" s="12"/>
      <c r="AH113" s="12"/>
      <c r="AI113" s="12"/>
      <c r="AJ113" s="70"/>
      <c r="AK113" s="70"/>
    </row>
    <row r="114" spans="1:37" ht="20.25" customHeight="1" x14ac:dyDescent="0.2">
      <c r="A114" s="75"/>
      <c r="B114" s="75"/>
      <c r="C114" s="75"/>
      <c r="D114" s="75"/>
      <c r="E114" s="75"/>
      <c r="F114" s="75"/>
      <c r="G114" s="75"/>
      <c r="H114" s="12"/>
      <c r="I114" s="86"/>
      <c r="J114" s="88"/>
      <c r="K114" s="76"/>
      <c r="L114" s="75"/>
      <c r="M114" s="76"/>
      <c r="N114" s="81"/>
      <c r="O114" s="80"/>
      <c r="P114" s="12"/>
      <c r="Q114" s="12"/>
      <c r="R114" s="12"/>
      <c r="S114" s="13"/>
      <c r="T114" s="13"/>
      <c r="U114" s="13"/>
      <c r="V114" s="13"/>
      <c r="W114" s="13"/>
      <c r="X114" s="14"/>
      <c r="Y114" s="76"/>
      <c r="Z114" s="75"/>
      <c r="AA114" s="76"/>
      <c r="AB114" s="75"/>
      <c r="AC114" s="80"/>
      <c r="AD114" s="69"/>
      <c r="AE114" s="15"/>
      <c r="AF114" s="15"/>
      <c r="AG114" s="12"/>
      <c r="AH114" s="12"/>
      <c r="AI114" s="12"/>
      <c r="AJ114" s="68"/>
      <c r="AK114" s="68"/>
    </row>
    <row r="115" spans="1:37" ht="20.25" customHeight="1" x14ac:dyDescent="0.2">
      <c r="A115" s="75"/>
      <c r="B115" s="75"/>
      <c r="C115" s="75"/>
      <c r="D115" s="75"/>
      <c r="E115" s="75"/>
      <c r="F115" s="75"/>
      <c r="G115" s="75"/>
      <c r="H115" s="12"/>
      <c r="I115" s="86"/>
      <c r="J115" s="88"/>
      <c r="K115" s="76"/>
      <c r="L115" s="75"/>
      <c r="M115" s="76"/>
      <c r="N115" s="81"/>
      <c r="O115" s="80"/>
      <c r="P115" s="12"/>
      <c r="Q115" s="12"/>
      <c r="R115" s="12"/>
      <c r="S115" s="13"/>
      <c r="T115" s="13"/>
      <c r="U115" s="13"/>
      <c r="V115" s="13"/>
      <c r="W115" s="13"/>
      <c r="X115" s="14"/>
      <c r="Y115" s="76"/>
      <c r="Z115" s="75"/>
      <c r="AA115" s="76"/>
      <c r="AB115" s="75"/>
      <c r="AC115" s="80"/>
      <c r="AD115" s="69"/>
      <c r="AE115" s="15"/>
      <c r="AF115" s="15"/>
      <c r="AG115" s="12"/>
      <c r="AH115" s="12"/>
      <c r="AI115" s="12"/>
      <c r="AJ115" s="69"/>
      <c r="AK115" s="69"/>
    </row>
    <row r="116" spans="1:37" ht="20.25" customHeight="1" x14ac:dyDescent="0.2">
      <c r="A116" s="75"/>
      <c r="B116" s="75"/>
      <c r="C116" s="75"/>
      <c r="D116" s="75"/>
      <c r="E116" s="75"/>
      <c r="F116" s="75"/>
      <c r="G116" s="75"/>
      <c r="H116" s="12"/>
      <c r="I116" s="87"/>
      <c r="J116" s="88"/>
      <c r="K116" s="76"/>
      <c r="L116" s="75"/>
      <c r="M116" s="76"/>
      <c r="N116" s="81"/>
      <c r="O116" s="80"/>
      <c r="P116" s="12"/>
      <c r="Q116" s="12"/>
      <c r="R116" s="12"/>
      <c r="S116" s="13"/>
      <c r="T116" s="13"/>
      <c r="U116" s="13"/>
      <c r="V116" s="13"/>
      <c r="W116" s="13"/>
      <c r="X116" s="14"/>
      <c r="Y116" s="76"/>
      <c r="Z116" s="75"/>
      <c r="AA116" s="76"/>
      <c r="AB116" s="75"/>
      <c r="AC116" s="80"/>
      <c r="AD116" s="70"/>
      <c r="AE116" s="15"/>
      <c r="AF116" s="15"/>
      <c r="AG116" s="12"/>
      <c r="AH116" s="12"/>
      <c r="AI116" s="12"/>
      <c r="AJ116" s="70"/>
      <c r="AK116" s="70"/>
    </row>
    <row r="117" spans="1:37" ht="20.25" customHeight="1" x14ac:dyDescent="0.2">
      <c r="A117" s="75"/>
      <c r="B117" s="75"/>
      <c r="C117" s="75"/>
      <c r="D117" s="75"/>
      <c r="E117" s="75"/>
      <c r="F117" s="75"/>
      <c r="G117" s="75"/>
      <c r="H117" s="12"/>
      <c r="I117" s="85"/>
      <c r="J117" s="88"/>
      <c r="K117" s="76"/>
      <c r="L117" s="74"/>
      <c r="M117" s="76"/>
      <c r="N117" s="81"/>
      <c r="O117" s="80"/>
      <c r="P117" s="12"/>
      <c r="Q117" s="12"/>
      <c r="R117" s="12"/>
      <c r="S117" s="13"/>
      <c r="T117" s="13"/>
      <c r="U117" s="13"/>
      <c r="V117" s="13"/>
      <c r="W117" s="13"/>
      <c r="X117" s="14"/>
      <c r="Y117" s="76"/>
      <c r="Z117" s="74"/>
      <c r="AA117" s="76"/>
      <c r="AB117" s="74"/>
      <c r="AC117" s="80"/>
      <c r="AD117" s="68"/>
      <c r="AE117" s="15"/>
      <c r="AF117" s="15"/>
      <c r="AG117" s="12"/>
      <c r="AH117" s="12"/>
      <c r="AI117" s="12"/>
      <c r="AJ117" s="68"/>
      <c r="AK117" s="68"/>
    </row>
    <row r="118" spans="1:37" ht="20.25" customHeight="1" x14ac:dyDescent="0.2">
      <c r="A118" s="75"/>
      <c r="B118" s="75"/>
      <c r="C118" s="75"/>
      <c r="D118" s="75"/>
      <c r="E118" s="75"/>
      <c r="F118" s="75"/>
      <c r="G118" s="75"/>
      <c r="H118" s="12"/>
      <c r="I118" s="86"/>
      <c r="J118" s="88"/>
      <c r="K118" s="76"/>
      <c r="L118" s="75"/>
      <c r="M118" s="76"/>
      <c r="N118" s="81"/>
      <c r="O118" s="80"/>
      <c r="P118" s="12"/>
      <c r="Q118" s="12"/>
      <c r="R118" s="12"/>
      <c r="S118" s="13"/>
      <c r="T118" s="13"/>
      <c r="U118" s="13"/>
      <c r="V118" s="13"/>
      <c r="W118" s="13"/>
      <c r="X118" s="14"/>
      <c r="Y118" s="76"/>
      <c r="Z118" s="75"/>
      <c r="AA118" s="76"/>
      <c r="AB118" s="75"/>
      <c r="AC118" s="80"/>
      <c r="AD118" s="69"/>
      <c r="AE118" s="15"/>
      <c r="AF118" s="15"/>
      <c r="AG118" s="12"/>
      <c r="AH118" s="12"/>
      <c r="AI118" s="12"/>
      <c r="AJ118" s="69"/>
      <c r="AK118" s="69"/>
    </row>
    <row r="119" spans="1:37" ht="20.25" customHeight="1" x14ac:dyDescent="0.2">
      <c r="A119" s="75"/>
      <c r="B119" s="75"/>
      <c r="C119" s="75"/>
      <c r="D119" s="75"/>
      <c r="E119" s="75"/>
      <c r="F119" s="75"/>
      <c r="G119" s="75"/>
      <c r="H119" s="12"/>
      <c r="I119" s="86"/>
      <c r="J119" s="88"/>
      <c r="K119" s="76"/>
      <c r="L119" s="75"/>
      <c r="M119" s="76"/>
      <c r="N119" s="81"/>
      <c r="O119" s="80"/>
      <c r="P119" s="12"/>
      <c r="Q119" s="12"/>
      <c r="R119" s="12"/>
      <c r="S119" s="13"/>
      <c r="T119" s="13"/>
      <c r="U119" s="13"/>
      <c r="V119" s="13"/>
      <c r="W119" s="13"/>
      <c r="X119" s="14"/>
      <c r="Y119" s="76"/>
      <c r="Z119" s="75"/>
      <c r="AA119" s="76"/>
      <c r="AB119" s="75"/>
      <c r="AC119" s="80"/>
      <c r="AD119" s="69"/>
      <c r="AE119" s="15"/>
      <c r="AF119" s="15"/>
      <c r="AG119" s="12"/>
      <c r="AH119" s="12"/>
      <c r="AI119" s="12"/>
      <c r="AJ119" s="70"/>
      <c r="AK119" s="70"/>
    </row>
    <row r="120" spans="1:37" ht="20.25" customHeight="1" x14ac:dyDescent="0.2">
      <c r="A120" s="75"/>
      <c r="B120" s="75"/>
      <c r="C120" s="75"/>
      <c r="D120" s="75"/>
      <c r="E120" s="75"/>
      <c r="F120" s="75"/>
      <c r="G120" s="75"/>
      <c r="H120" s="12"/>
      <c r="I120" s="86"/>
      <c r="J120" s="88"/>
      <c r="K120" s="76"/>
      <c r="L120" s="75"/>
      <c r="M120" s="76"/>
      <c r="N120" s="81"/>
      <c r="O120" s="80"/>
      <c r="P120" s="12"/>
      <c r="Q120" s="12"/>
      <c r="R120" s="12"/>
      <c r="S120" s="13"/>
      <c r="T120" s="13"/>
      <c r="U120" s="13"/>
      <c r="V120" s="13"/>
      <c r="W120" s="13"/>
      <c r="X120" s="14"/>
      <c r="Y120" s="76"/>
      <c r="Z120" s="75"/>
      <c r="AA120" s="76"/>
      <c r="AB120" s="75"/>
      <c r="AC120" s="80"/>
      <c r="AD120" s="69"/>
      <c r="AE120" s="15"/>
      <c r="AF120" s="15"/>
      <c r="AG120" s="12"/>
      <c r="AH120" s="12"/>
      <c r="AI120" s="12"/>
      <c r="AJ120" s="68"/>
      <c r="AK120" s="68"/>
    </row>
    <row r="121" spans="1:37" ht="20.25" customHeight="1" x14ac:dyDescent="0.2">
      <c r="A121" s="75"/>
      <c r="B121" s="75"/>
      <c r="C121" s="75"/>
      <c r="D121" s="75"/>
      <c r="E121" s="75"/>
      <c r="F121" s="75"/>
      <c r="G121" s="75"/>
      <c r="H121" s="12"/>
      <c r="I121" s="86"/>
      <c r="J121" s="88"/>
      <c r="K121" s="76"/>
      <c r="L121" s="75"/>
      <c r="M121" s="76"/>
      <c r="N121" s="81"/>
      <c r="O121" s="80"/>
      <c r="P121" s="12"/>
      <c r="Q121" s="12"/>
      <c r="R121" s="12"/>
      <c r="S121" s="13"/>
      <c r="T121" s="13"/>
      <c r="U121" s="13"/>
      <c r="V121" s="13"/>
      <c r="W121" s="13"/>
      <c r="X121" s="14"/>
      <c r="Y121" s="76"/>
      <c r="Z121" s="75"/>
      <c r="AA121" s="76"/>
      <c r="AB121" s="75"/>
      <c r="AC121" s="80"/>
      <c r="AD121" s="69"/>
      <c r="AE121" s="15"/>
      <c r="AF121" s="15"/>
      <c r="AG121" s="12"/>
      <c r="AH121" s="12"/>
      <c r="AI121" s="12"/>
      <c r="AJ121" s="69"/>
      <c r="AK121" s="69"/>
    </row>
    <row r="122" spans="1:37" ht="20.25" customHeight="1" x14ac:dyDescent="0.2">
      <c r="A122" s="75"/>
      <c r="B122" s="75"/>
      <c r="C122" s="75"/>
      <c r="D122" s="75"/>
      <c r="E122" s="75"/>
      <c r="F122" s="75"/>
      <c r="G122" s="75"/>
      <c r="H122" s="12"/>
      <c r="I122" s="87"/>
      <c r="J122" s="88"/>
      <c r="K122" s="76"/>
      <c r="L122" s="75"/>
      <c r="M122" s="76"/>
      <c r="N122" s="81"/>
      <c r="O122" s="80"/>
      <c r="P122" s="12"/>
      <c r="Q122" s="12"/>
      <c r="R122" s="12"/>
      <c r="S122" s="13"/>
      <c r="T122" s="13"/>
      <c r="U122" s="13"/>
      <c r="V122" s="13"/>
      <c r="W122" s="13"/>
      <c r="X122" s="14"/>
      <c r="Y122" s="76"/>
      <c r="Z122" s="75"/>
      <c r="AA122" s="76"/>
      <c r="AB122" s="75"/>
      <c r="AC122" s="80"/>
      <c r="AD122" s="70"/>
      <c r="AE122" s="15"/>
      <c r="AF122" s="15"/>
      <c r="AG122" s="12"/>
      <c r="AH122" s="12"/>
      <c r="AI122" s="12"/>
      <c r="AJ122" s="70"/>
      <c r="AK122" s="70"/>
    </row>
    <row r="123" spans="1:37" ht="20.25" customHeight="1" x14ac:dyDescent="0.2">
      <c r="A123" s="75"/>
      <c r="B123" s="75"/>
      <c r="C123" s="75"/>
      <c r="D123" s="75"/>
      <c r="E123" s="75"/>
      <c r="F123" s="75"/>
      <c r="G123" s="75"/>
      <c r="H123" s="12"/>
      <c r="I123" s="85"/>
      <c r="J123" s="88"/>
      <c r="K123" s="76"/>
      <c r="L123" s="74"/>
      <c r="M123" s="76"/>
      <c r="N123" s="81"/>
      <c r="O123" s="80"/>
      <c r="P123" s="12"/>
      <c r="Q123" s="12"/>
      <c r="R123" s="12"/>
      <c r="S123" s="13"/>
      <c r="T123" s="13"/>
      <c r="U123" s="13"/>
      <c r="V123" s="13"/>
      <c r="W123" s="13"/>
      <c r="X123" s="14"/>
      <c r="Y123" s="76"/>
      <c r="Z123" s="74"/>
      <c r="AA123" s="76"/>
      <c r="AB123" s="74"/>
      <c r="AC123" s="80"/>
      <c r="AD123" s="68"/>
      <c r="AE123" s="15"/>
      <c r="AF123" s="15"/>
      <c r="AG123" s="12"/>
      <c r="AH123" s="12"/>
      <c r="AI123" s="12"/>
      <c r="AJ123" s="68"/>
      <c r="AK123" s="68"/>
    </row>
    <row r="124" spans="1:37" ht="20.25" customHeight="1" x14ac:dyDescent="0.2">
      <c r="A124" s="75"/>
      <c r="B124" s="75"/>
      <c r="C124" s="75"/>
      <c r="D124" s="75"/>
      <c r="E124" s="75"/>
      <c r="F124" s="75"/>
      <c r="G124" s="75"/>
      <c r="H124" s="12"/>
      <c r="I124" s="86"/>
      <c r="J124" s="88"/>
      <c r="K124" s="76"/>
      <c r="L124" s="75"/>
      <c r="M124" s="76"/>
      <c r="N124" s="81"/>
      <c r="O124" s="80"/>
      <c r="P124" s="12"/>
      <c r="Q124" s="12"/>
      <c r="R124" s="12"/>
      <c r="S124" s="13"/>
      <c r="T124" s="13"/>
      <c r="U124" s="13"/>
      <c r="V124" s="13"/>
      <c r="W124" s="13"/>
      <c r="X124" s="14"/>
      <c r="Y124" s="76"/>
      <c r="Z124" s="75"/>
      <c r="AA124" s="76"/>
      <c r="AB124" s="75"/>
      <c r="AC124" s="80"/>
      <c r="AD124" s="69"/>
      <c r="AE124" s="15"/>
      <c r="AF124" s="15"/>
      <c r="AG124" s="12"/>
      <c r="AH124" s="12"/>
      <c r="AI124" s="12"/>
      <c r="AJ124" s="69"/>
      <c r="AK124" s="69"/>
    </row>
    <row r="125" spans="1:37" ht="20.25" customHeight="1" x14ac:dyDescent="0.2">
      <c r="A125" s="75"/>
      <c r="B125" s="75"/>
      <c r="C125" s="75"/>
      <c r="D125" s="75"/>
      <c r="E125" s="75"/>
      <c r="F125" s="75"/>
      <c r="G125" s="75"/>
      <c r="H125" s="12"/>
      <c r="I125" s="86"/>
      <c r="J125" s="88"/>
      <c r="K125" s="76"/>
      <c r="L125" s="75"/>
      <c r="M125" s="76"/>
      <c r="N125" s="81"/>
      <c r="O125" s="80"/>
      <c r="P125" s="12"/>
      <c r="Q125" s="12"/>
      <c r="R125" s="12"/>
      <c r="S125" s="13"/>
      <c r="T125" s="13"/>
      <c r="U125" s="13"/>
      <c r="V125" s="13"/>
      <c r="W125" s="13"/>
      <c r="X125" s="14"/>
      <c r="Y125" s="76"/>
      <c r="Z125" s="75"/>
      <c r="AA125" s="76"/>
      <c r="AB125" s="75"/>
      <c r="AC125" s="80"/>
      <c r="AD125" s="69"/>
      <c r="AE125" s="15"/>
      <c r="AF125" s="15"/>
      <c r="AG125" s="12"/>
      <c r="AH125" s="12"/>
      <c r="AI125" s="12"/>
      <c r="AJ125" s="70"/>
      <c r="AK125" s="70"/>
    </row>
    <row r="126" spans="1:37" ht="20.25" customHeight="1" x14ac:dyDescent="0.2">
      <c r="A126" s="75"/>
      <c r="B126" s="75"/>
      <c r="C126" s="75"/>
      <c r="D126" s="75"/>
      <c r="E126" s="75"/>
      <c r="F126" s="75"/>
      <c r="G126" s="75"/>
      <c r="H126" s="12"/>
      <c r="I126" s="86"/>
      <c r="J126" s="88"/>
      <c r="K126" s="76"/>
      <c r="L126" s="75"/>
      <c r="M126" s="76"/>
      <c r="N126" s="81"/>
      <c r="O126" s="80"/>
      <c r="P126" s="12"/>
      <c r="Q126" s="12"/>
      <c r="R126" s="12"/>
      <c r="S126" s="13"/>
      <c r="T126" s="13"/>
      <c r="U126" s="13"/>
      <c r="V126" s="13"/>
      <c r="W126" s="13"/>
      <c r="X126" s="14"/>
      <c r="Y126" s="76"/>
      <c r="Z126" s="75"/>
      <c r="AA126" s="76"/>
      <c r="AB126" s="75"/>
      <c r="AC126" s="80"/>
      <c r="AD126" s="69"/>
      <c r="AE126" s="15"/>
      <c r="AF126" s="15"/>
      <c r="AG126" s="12"/>
      <c r="AH126" s="12"/>
      <c r="AI126" s="12"/>
      <c r="AJ126" s="68"/>
      <c r="AK126" s="68"/>
    </row>
    <row r="127" spans="1:37" ht="20.25" customHeight="1" x14ac:dyDescent="0.2">
      <c r="A127" s="75"/>
      <c r="B127" s="75"/>
      <c r="C127" s="75"/>
      <c r="D127" s="75"/>
      <c r="E127" s="75"/>
      <c r="F127" s="75"/>
      <c r="G127" s="75"/>
      <c r="H127" s="12"/>
      <c r="I127" s="86"/>
      <c r="J127" s="88"/>
      <c r="K127" s="76"/>
      <c r="L127" s="75"/>
      <c r="M127" s="76"/>
      <c r="N127" s="81"/>
      <c r="O127" s="80"/>
      <c r="P127" s="12"/>
      <c r="Q127" s="12"/>
      <c r="R127" s="12"/>
      <c r="S127" s="13"/>
      <c r="T127" s="13"/>
      <c r="U127" s="13"/>
      <c r="V127" s="13"/>
      <c r="W127" s="13"/>
      <c r="X127" s="14"/>
      <c r="Y127" s="76"/>
      <c r="Z127" s="75"/>
      <c r="AA127" s="76"/>
      <c r="AB127" s="75"/>
      <c r="AC127" s="80"/>
      <c r="AD127" s="69"/>
      <c r="AE127" s="15"/>
      <c r="AF127" s="15"/>
      <c r="AG127" s="12"/>
      <c r="AH127" s="12"/>
      <c r="AI127" s="12"/>
      <c r="AJ127" s="69"/>
      <c r="AK127" s="69"/>
    </row>
    <row r="128" spans="1:37" ht="20.25" customHeight="1" x14ac:dyDescent="0.2">
      <c r="A128" s="75"/>
      <c r="B128" s="75"/>
      <c r="C128" s="75"/>
      <c r="D128" s="75"/>
      <c r="E128" s="75"/>
      <c r="F128" s="75"/>
      <c r="G128" s="75"/>
      <c r="H128" s="12"/>
      <c r="I128" s="87"/>
      <c r="J128" s="88"/>
      <c r="K128" s="76"/>
      <c r="L128" s="75"/>
      <c r="M128" s="76"/>
      <c r="N128" s="81"/>
      <c r="O128" s="80"/>
      <c r="P128" s="12"/>
      <c r="Q128" s="12"/>
      <c r="R128" s="12"/>
      <c r="S128" s="13"/>
      <c r="T128" s="13"/>
      <c r="U128" s="13"/>
      <c r="V128" s="13"/>
      <c r="W128" s="13"/>
      <c r="X128" s="14"/>
      <c r="Y128" s="76"/>
      <c r="Z128" s="75"/>
      <c r="AA128" s="76"/>
      <c r="AB128" s="75"/>
      <c r="AC128" s="80"/>
      <c r="AD128" s="70"/>
      <c r="AE128" s="15"/>
      <c r="AF128" s="15"/>
      <c r="AG128" s="12"/>
      <c r="AH128" s="12"/>
      <c r="AI128" s="12"/>
      <c r="AJ128" s="70"/>
      <c r="AK128" s="70"/>
    </row>
    <row r="129" spans="1:37" ht="20.25" customHeight="1" x14ac:dyDescent="0.2">
      <c r="A129" s="75"/>
      <c r="B129" s="75"/>
      <c r="C129" s="75"/>
      <c r="D129" s="75"/>
      <c r="E129" s="75"/>
      <c r="F129" s="75"/>
      <c r="G129" s="75"/>
      <c r="H129" s="12"/>
      <c r="I129" s="85"/>
      <c r="J129" s="88"/>
      <c r="K129" s="76"/>
      <c r="L129" s="74"/>
      <c r="M129" s="76"/>
      <c r="N129" s="81"/>
      <c r="O129" s="80"/>
      <c r="P129" s="12"/>
      <c r="Q129" s="12"/>
      <c r="R129" s="12"/>
      <c r="S129" s="13"/>
      <c r="T129" s="13"/>
      <c r="U129" s="13"/>
      <c r="V129" s="13"/>
      <c r="W129" s="13"/>
      <c r="X129" s="14"/>
      <c r="Y129" s="76"/>
      <c r="Z129" s="74"/>
      <c r="AA129" s="76"/>
      <c r="AB129" s="74"/>
      <c r="AC129" s="80"/>
      <c r="AD129" s="68"/>
      <c r="AE129" s="15"/>
      <c r="AF129" s="15"/>
      <c r="AG129" s="12"/>
      <c r="AH129" s="12"/>
      <c r="AI129" s="12"/>
      <c r="AJ129" s="68"/>
      <c r="AK129" s="68"/>
    </row>
    <row r="130" spans="1:37" ht="20.25" customHeight="1" x14ac:dyDescent="0.2">
      <c r="A130" s="75"/>
      <c r="B130" s="75"/>
      <c r="C130" s="75"/>
      <c r="D130" s="75"/>
      <c r="E130" s="75"/>
      <c r="F130" s="75"/>
      <c r="G130" s="75"/>
      <c r="H130" s="12"/>
      <c r="I130" s="86"/>
      <c r="J130" s="88"/>
      <c r="K130" s="76"/>
      <c r="L130" s="75"/>
      <c r="M130" s="76"/>
      <c r="N130" s="81"/>
      <c r="O130" s="80"/>
      <c r="P130" s="12"/>
      <c r="Q130" s="12"/>
      <c r="R130" s="12"/>
      <c r="S130" s="13"/>
      <c r="T130" s="13"/>
      <c r="U130" s="13"/>
      <c r="V130" s="13"/>
      <c r="W130" s="13"/>
      <c r="X130" s="14"/>
      <c r="Y130" s="76"/>
      <c r="Z130" s="75"/>
      <c r="AA130" s="76"/>
      <c r="AB130" s="75"/>
      <c r="AC130" s="80"/>
      <c r="AD130" s="69"/>
      <c r="AE130" s="15"/>
      <c r="AF130" s="15"/>
      <c r="AG130" s="12"/>
      <c r="AH130" s="12"/>
      <c r="AI130" s="12"/>
      <c r="AJ130" s="69"/>
      <c r="AK130" s="69"/>
    </row>
    <row r="131" spans="1:37" ht="20.25" customHeight="1" x14ac:dyDescent="0.2">
      <c r="A131" s="75"/>
      <c r="B131" s="75"/>
      <c r="C131" s="75"/>
      <c r="D131" s="75"/>
      <c r="E131" s="75"/>
      <c r="F131" s="75"/>
      <c r="G131" s="75"/>
      <c r="H131" s="12"/>
      <c r="I131" s="86"/>
      <c r="J131" s="88"/>
      <c r="K131" s="76"/>
      <c r="L131" s="75"/>
      <c r="M131" s="76"/>
      <c r="N131" s="81"/>
      <c r="O131" s="80"/>
      <c r="P131" s="12"/>
      <c r="Q131" s="12"/>
      <c r="R131" s="12"/>
      <c r="S131" s="13"/>
      <c r="T131" s="13"/>
      <c r="U131" s="13"/>
      <c r="V131" s="13"/>
      <c r="W131" s="13"/>
      <c r="X131" s="14"/>
      <c r="Y131" s="76"/>
      <c r="Z131" s="75"/>
      <c r="AA131" s="76"/>
      <c r="AB131" s="75"/>
      <c r="AC131" s="80"/>
      <c r="AD131" s="69"/>
      <c r="AE131" s="15"/>
      <c r="AF131" s="15"/>
      <c r="AG131" s="12"/>
      <c r="AH131" s="12"/>
      <c r="AI131" s="12"/>
      <c r="AJ131" s="70"/>
      <c r="AK131" s="70"/>
    </row>
    <row r="132" spans="1:37" ht="20.25" customHeight="1" x14ac:dyDescent="0.2">
      <c r="A132" s="75"/>
      <c r="B132" s="75"/>
      <c r="C132" s="75"/>
      <c r="D132" s="75"/>
      <c r="E132" s="75"/>
      <c r="F132" s="75"/>
      <c r="G132" s="75"/>
      <c r="H132" s="12"/>
      <c r="I132" s="86"/>
      <c r="J132" s="88"/>
      <c r="K132" s="76"/>
      <c r="L132" s="75"/>
      <c r="M132" s="76"/>
      <c r="N132" s="81"/>
      <c r="O132" s="80"/>
      <c r="P132" s="12"/>
      <c r="Q132" s="12"/>
      <c r="R132" s="12"/>
      <c r="S132" s="13"/>
      <c r="T132" s="13"/>
      <c r="U132" s="13"/>
      <c r="V132" s="13"/>
      <c r="W132" s="13"/>
      <c r="X132" s="14"/>
      <c r="Y132" s="76"/>
      <c r="Z132" s="75"/>
      <c r="AA132" s="76"/>
      <c r="AB132" s="75"/>
      <c r="AC132" s="80"/>
      <c r="AD132" s="69"/>
      <c r="AE132" s="15"/>
      <c r="AF132" s="15"/>
      <c r="AG132" s="12"/>
      <c r="AH132" s="12"/>
      <c r="AI132" s="12"/>
      <c r="AJ132" s="68"/>
      <c r="AK132" s="68"/>
    </row>
    <row r="133" spans="1:37" ht="20.25" customHeight="1" x14ac:dyDescent="0.2">
      <c r="A133" s="75"/>
      <c r="B133" s="75"/>
      <c r="C133" s="75"/>
      <c r="D133" s="75"/>
      <c r="E133" s="75"/>
      <c r="F133" s="75"/>
      <c r="G133" s="75"/>
      <c r="H133" s="12"/>
      <c r="I133" s="86"/>
      <c r="J133" s="88"/>
      <c r="K133" s="76"/>
      <c r="L133" s="75"/>
      <c r="M133" s="76"/>
      <c r="N133" s="81"/>
      <c r="O133" s="80"/>
      <c r="P133" s="12"/>
      <c r="Q133" s="12"/>
      <c r="R133" s="12"/>
      <c r="S133" s="13"/>
      <c r="T133" s="13"/>
      <c r="U133" s="13"/>
      <c r="V133" s="13"/>
      <c r="W133" s="13"/>
      <c r="X133" s="14"/>
      <c r="Y133" s="76"/>
      <c r="Z133" s="75"/>
      <c r="AA133" s="76"/>
      <c r="AB133" s="75"/>
      <c r="AC133" s="80"/>
      <c r="AD133" s="69"/>
      <c r="AE133" s="15"/>
      <c r="AF133" s="15"/>
      <c r="AG133" s="12"/>
      <c r="AH133" s="12"/>
      <c r="AI133" s="12"/>
      <c r="AJ133" s="69"/>
      <c r="AK133" s="69"/>
    </row>
    <row r="134" spans="1:37" ht="20.25" customHeight="1" x14ac:dyDescent="0.2">
      <c r="A134" s="75"/>
      <c r="B134" s="75"/>
      <c r="C134" s="75"/>
      <c r="D134" s="75"/>
      <c r="E134" s="75"/>
      <c r="F134" s="75"/>
      <c r="G134" s="75"/>
      <c r="H134" s="12"/>
      <c r="I134" s="87"/>
      <c r="J134" s="88"/>
      <c r="K134" s="76"/>
      <c r="L134" s="75"/>
      <c r="M134" s="76"/>
      <c r="N134" s="81"/>
      <c r="O134" s="80"/>
      <c r="P134" s="12"/>
      <c r="Q134" s="12"/>
      <c r="R134" s="12"/>
      <c r="S134" s="13"/>
      <c r="T134" s="13"/>
      <c r="U134" s="13"/>
      <c r="V134" s="13"/>
      <c r="W134" s="13"/>
      <c r="X134" s="14"/>
      <c r="Y134" s="76"/>
      <c r="Z134" s="75"/>
      <c r="AA134" s="76"/>
      <c r="AB134" s="75"/>
      <c r="AC134" s="80"/>
      <c r="AD134" s="70"/>
      <c r="AE134" s="15"/>
      <c r="AF134" s="15"/>
      <c r="AG134" s="12"/>
      <c r="AH134" s="12"/>
      <c r="AI134" s="12"/>
      <c r="AJ134" s="70"/>
      <c r="AK134" s="70"/>
    </row>
    <row r="135" spans="1:37" ht="20.25" customHeight="1" x14ac:dyDescent="0.2">
      <c r="A135" s="75"/>
      <c r="B135" s="75"/>
      <c r="C135" s="75"/>
      <c r="D135" s="75"/>
      <c r="E135" s="75"/>
      <c r="F135" s="75"/>
      <c r="G135" s="75"/>
      <c r="H135" s="12"/>
      <c r="I135" s="85"/>
      <c r="J135" s="88"/>
      <c r="K135" s="76"/>
      <c r="L135" s="74"/>
      <c r="M135" s="76"/>
      <c r="N135" s="81"/>
      <c r="O135" s="80"/>
      <c r="P135" s="12"/>
      <c r="Q135" s="12"/>
      <c r="R135" s="12"/>
      <c r="S135" s="13"/>
      <c r="T135" s="13"/>
      <c r="U135" s="13"/>
      <c r="V135" s="13"/>
      <c r="W135" s="13"/>
      <c r="X135" s="14"/>
      <c r="Y135" s="76"/>
      <c r="Z135" s="74"/>
      <c r="AA135" s="76"/>
      <c r="AB135" s="74"/>
      <c r="AC135" s="80"/>
      <c r="AD135" s="68"/>
      <c r="AE135" s="15"/>
      <c r="AF135" s="15"/>
      <c r="AG135" s="12"/>
      <c r="AH135" s="12"/>
      <c r="AI135" s="12"/>
      <c r="AJ135" s="68"/>
      <c r="AK135" s="68"/>
    </row>
    <row r="136" spans="1:37" ht="20.25" customHeight="1" x14ac:dyDescent="0.2">
      <c r="A136" s="75"/>
      <c r="B136" s="75"/>
      <c r="C136" s="75"/>
      <c r="D136" s="75"/>
      <c r="E136" s="75"/>
      <c r="F136" s="75"/>
      <c r="G136" s="75"/>
      <c r="H136" s="12"/>
      <c r="I136" s="86"/>
      <c r="J136" s="88"/>
      <c r="K136" s="76"/>
      <c r="L136" s="75"/>
      <c r="M136" s="76"/>
      <c r="N136" s="81"/>
      <c r="O136" s="80"/>
      <c r="P136" s="12"/>
      <c r="Q136" s="12"/>
      <c r="R136" s="12"/>
      <c r="S136" s="13"/>
      <c r="T136" s="13"/>
      <c r="U136" s="13"/>
      <c r="V136" s="13"/>
      <c r="W136" s="13"/>
      <c r="X136" s="14"/>
      <c r="Y136" s="76"/>
      <c r="Z136" s="75"/>
      <c r="AA136" s="76"/>
      <c r="AB136" s="75"/>
      <c r="AC136" s="80"/>
      <c r="AD136" s="69"/>
      <c r="AE136" s="15"/>
      <c r="AF136" s="15"/>
      <c r="AG136" s="12"/>
      <c r="AH136" s="12"/>
      <c r="AI136" s="12"/>
      <c r="AJ136" s="69"/>
      <c r="AK136" s="69"/>
    </row>
    <row r="137" spans="1:37" ht="20.25" customHeight="1" x14ac:dyDescent="0.2">
      <c r="A137" s="75"/>
      <c r="B137" s="75"/>
      <c r="C137" s="75"/>
      <c r="D137" s="75"/>
      <c r="E137" s="75"/>
      <c r="F137" s="75"/>
      <c r="G137" s="75"/>
      <c r="H137" s="12"/>
      <c r="I137" s="86"/>
      <c r="J137" s="88"/>
      <c r="K137" s="76"/>
      <c r="L137" s="75"/>
      <c r="M137" s="76"/>
      <c r="N137" s="81"/>
      <c r="O137" s="80"/>
      <c r="P137" s="12"/>
      <c r="Q137" s="12"/>
      <c r="R137" s="12"/>
      <c r="S137" s="13"/>
      <c r="T137" s="13"/>
      <c r="U137" s="13"/>
      <c r="V137" s="13"/>
      <c r="W137" s="13"/>
      <c r="X137" s="14"/>
      <c r="Y137" s="76"/>
      <c r="Z137" s="75"/>
      <c r="AA137" s="76"/>
      <c r="AB137" s="75"/>
      <c r="AC137" s="80"/>
      <c r="AD137" s="69"/>
      <c r="AE137" s="15"/>
      <c r="AF137" s="15"/>
      <c r="AG137" s="12"/>
      <c r="AH137" s="12"/>
      <c r="AI137" s="12"/>
      <c r="AJ137" s="70"/>
      <c r="AK137" s="70"/>
    </row>
    <row r="138" spans="1:37" ht="20.25" customHeight="1" x14ac:dyDescent="0.2">
      <c r="A138" s="75"/>
      <c r="B138" s="75"/>
      <c r="C138" s="75"/>
      <c r="D138" s="75"/>
      <c r="E138" s="75"/>
      <c r="F138" s="75"/>
      <c r="G138" s="75"/>
      <c r="H138" s="12"/>
      <c r="I138" s="86"/>
      <c r="J138" s="88"/>
      <c r="K138" s="76"/>
      <c r="L138" s="75"/>
      <c r="M138" s="76"/>
      <c r="N138" s="81"/>
      <c r="O138" s="80"/>
      <c r="P138" s="12"/>
      <c r="Q138" s="12"/>
      <c r="R138" s="12"/>
      <c r="S138" s="13"/>
      <c r="T138" s="13"/>
      <c r="U138" s="13"/>
      <c r="V138" s="13"/>
      <c r="W138" s="13"/>
      <c r="X138" s="14"/>
      <c r="Y138" s="76"/>
      <c r="Z138" s="75"/>
      <c r="AA138" s="76"/>
      <c r="AB138" s="75"/>
      <c r="AC138" s="80"/>
      <c r="AD138" s="69"/>
      <c r="AE138" s="15"/>
      <c r="AF138" s="15"/>
      <c r="AG138" s="12"/>
      <c r="AH138" s="12"/>
      <c r="AI138" s="12"/>
      <c r="AJ138" s="68"/>
      <c r="AK138" s="68"/>
    </row>
    <row r="139" spans="1:37" ht="20.25" customHeight="1" x14ac:dyDescent="0.2">
      <c r="A139" s="75"/>
      <c r="B139" s="75"/>
      <c r="C139" s="75"/>
      <c r="D139" s="75"/>
      <c r="E139" s="75"/>
      <c r="F139" s="75"/>
      <c r="G139" s="75"/>
      <c r="H139" s="12"/>
      <c r="I139" s="86"/>
      <c r="J139" s="88"/>
      <c r="K139" s="76"/>
      <c r="L139" s="75"/>
      <c r="M139" s="76"/>
      <c r="N139" s="81"/>
      <c r="O139" s="80"/>
      <c r="P139" s="12"/>
      <c r="Q139" s="12"/>
      <c r="R139" s="12"/>
      <c r="S139" s="13"/>
      <c r="T139" s="13"/>
      <c r="U139" s="13"/>
      <c r="V139" s="13"/>
      <c r="W139" s="13"/>
      <c r="X139" s="14"/>
      <c r="Y139" s="76"/>
      <c r="Z139" s="75"/>
      <c r="AA139" s="76"/>
      <c r="AB139" s="75"/>
      <c r="AC139" s="80"/>
      <c r="AD139" s="69"/>
      <c r="AE139" s="15"/>
      <c r="AF139" s="15"/>
      <c r="AG139" s="12"/>
      <c r="AH139" s="12"/>
      <c r="AI139" s="12"/>
      <c r="AJ139" s="69"/>
      <c r="AK139" s="69"/>
    </row>
    <row r="140" spans="1:37" ht="20.25" customHeight="1" x14ac:dyDescent="0.2">
      <c r="A140" s="75"/>
      <c r="B140" s="75"/>
      <c r="C140" s="75"/>
      <c r="D140" s="75"/>
      <c r="E140" s="75"/>
      <c r="F140" s="75"/>
      <c r="G140" s="75"/>
      <c r="H140" s="12"/>
      <c r="I140" s="87"/>
      <c r="J140" s="88"/>
      <c r="K140" s="76"/>
      <c r="L140" s="75"/>
      <c r="M140" s="76"/>
      <c r="N140" s="81"/>
      <c r="O140" s="80"/>
      <c r="P140" s="12"/>
      <c r="Q140" s="12"/>
      <c r="R140" s="12"/>
      <c r="S140" s="13"/>
      <c r="T140" s="13"/>
      <c r="U140" s="13"/>
      <c r="V140" s="13"/>
      <c r="W140" s="13"/>
      <c r="X140" s="14"/>
      <c r="Y140" s="76"/>
      <c r="Z140" s="75"/>
      <c r="AA140" s="76"/>
      <c r="AB140" s="75"/>
      <c r="AC140" s="80"/>
      <c r="AD140" s="70"/>
      <c r="AE140" s="15"/>
      <c r="AF140" s="15"/>
      <c r="AG140" s="12"/>
      <c r="AH140" s="12"/>
      <c r="AI140" s="12"/>
      <c r="AJ140" s="70"/>
      <c r="AK140" s="70"/>
    </row>
    <row r="141" spans="1:37" ht="20.25" customHeight="1" x14ac:dyDescent="0.2">
      <c r="A141" s="75"/>
      <c r="B141" s="75"/>
      <c r="C141" s="75"/>
      <c r="D141" s="75"/>
      <c r="E141" s="75"/>
      <c r="F141" s="75"/>
      <c r="G141" s="75"/>
      <c r="H141" s="12"/>
      <c r="I141" s="85"/>
      <c r="J141" s="88"/>
      <c r="K141" s="76"/>
      <c r="L141" s="74"/>
      <c r="M141" s="76"/>
      <c r="N141" s="81"/>
      <c r="O141" s="80"/>
      <c r="P141" s="12"/>
      <c r="Q141" s="12"/>
      <c r="R141" s="12"/>
      <c r="S141" s="13"/>
      <c r="T141" s="13"/>
      <c r="U141" s="13"/>
      <c r="V141" s="13"/>
      <c r="W141" s="13"/>
      <c r="X141" s="14"/>
      <c r="Y141" s="76"/>
      <c r="Z141" s="74"/>
      <c r="AA141" s="76"/>
      <c r="AB141" s="74"/>
      <c r="AC141" s="80"/>
      <c r="AD141" s="68"/>
      <c r="AE141" s="15"/>
      <c r="AF141" s="15"/>
      <c r="AG141" s="12"/>
      <c r="AH141" s="12"/>
      <c r="AI141" s="12"/>
      <c r="AJ141" s="68"/>
      <c r="AK141" s="68"/>
    </row>
    <row r="142" spans="1:37" ht="20.25" customHeight="1" x14ac:dyDescent="0.2">
      <c r="A142" s="75"/>
      <c r="B142" s="75"/>
      <c r="C142" s="75"/>
      <c r="D142" s="75"/>
      <c r="E142" s="75"/>
      <c r="F142" s="75"/>
      <c r="G142" s="75"/>
      <c r="H142" s="12"/>
      <c r="I142" s="86"/>
      <c r="J142" s="88"/>
      <c r="K142" s="76"/>
      <c r="L142" s="75"/>
      <c r="M142" s="76"/>
      <c r="N142" s="81"/>
      <c r="O142" s="80"/>
      <c r="P142" s="12"/>
      <c r="Q142" s="12"/>
      <c r="R142" s="12"/>
      <c r="S142" s="13"/>
      <c r="T142" s="13"/>
      <c r="U142" s="13"/>
      <c r="V142" s="13"/>
      <c r="W142" s="13"/>
      <c r="X142" s="14"/>
      <c r="Y142" s="76"/>
      <c r="Z142" s="75"/>
      <c r="AA142" s="76"/>
      <c r="AB142" s="75"/>
      <c r="AC142" s="80"/>
      <c r="AD142" s="69"/>
      <c r="AE142" s="15"/>
      <c r="AF142" s="15"/>
      <c r="AG142" s="12"/>
      <c r="AH142" s="12"/>
      <c r="AI142" s="12"/>
      <c r="AJ142" s="69"/>
      <c r="AK142" s="69"/>
    </row>
    <row r="143" spans="1:37" ht="20.25" customHeight="1" x14ac:dyDescent="0.2">
      <c r="A143" s="75"/>
      <c r="B143" s="75"/>
      <c r="C143" s="75"/>
      <c r="D143" s="75"/>
      <c r="E143" s="75"/>
      <c r="F143" s="75"/>
      <c r="G143" s="75"/>
      <c r="H143" s="12"/>
      <c r="I143" s="86"/>
      <c r="J143" s="88"/>
      <c r="K143" s="76"/>
      <c r="L143" s="75"/>
      <c r="M143" s="76"/>
      <c r="N143" s="81"/>
      <c r="O143" s="80"/>
      <c r="P143" s="12"/>
      <c r="Q143" s="12"/>
      <c r="R143" s="12"/>
      <c r="S143" s="13"/>
      <c r="T143" s="13"/>
      <c r="U143" s="13"/>
      <c r="V143" s="13"/>
      <c r="W143" s="13"/>
      <c r="X143" s="14"/>
      <c r="Y143" s="76"/>
      <c r="Z143" s="75"/>
      <c r="AA143" s="76"/>
      <c r="AB143" s="75"/>
      <c r="AC143" s="80"/>
      <c r="AD143" s="69"/>
      <c r="AE143" s="15"/>
      <c r="AF143" s="15"/>
      <c r="AG143" s="12"/>
      <c r="AH143" s="12"/>
      <c r="AI143" s="12"/>
      <c r="AJ143" s="70"/>
      <c r="AK143" s="70"/>
    </row>
    <row r="144" spans="1:37" ht="20.25" customHeight="1" x14ac:dyDescent="0.2">
      <c r="A144" s="75"/>
      <c r="B144" s="75"/>
      <c r="C144" s="75"/>
      <c r="D144" s="75"/>
      <c r="E144" s="75"/>
      <c r="F144" s="75"/>
      <c r="G144" s="75"/>
      <c r="H144" s="12"/>
      <c r="I144" s="86"/>
      <c r="J144" s="88"/>
      <c r="K144" s="76"/>
      <c r="L144" s="75"/>
      <c r="M144" s="76"/>
      <c r="N144" s="81"/>
      <c r="O144" s="80"/>
      <c r="P144" s="12"/>
      <c r="Q144" s="12"/>
      <c r="R144" s="12"/>
      <c r="S144" s="13"/>
      <c r="T144" s="13"/>
      <c r="U144" s="13"/>
      <c r="V144" s="13"/>
      <c r="W144" s="13"/>
      <c r="X144" s="14"/>
      <c r="Y144" s="76"/>
      <c r="Z144" s="75"/>
      <c r="AA144" s="76"/>
      <c r="AB144" s="75"/>
      <c r="AC144" s="80"/>
      <c r="AD144" s="69"/>
      <c r="AE144" s="15"/>
      <c r="AF144" s="15"/>
      <c r="AG144" s="12"/>
      <c r="AH144" s="12"/>
      <c r="AI144" s="12"/>
      <c r="AJ144" s="68"/>
      <c r="AK144" s="68"/>
    </row>
    <row r="145" spans="1:37" ht="20.25" customHeight="1" x14ac:dyDescent="0.2">
      <c r="A145" s="75"/>
      <c r="B145" s="75"/>
      <c r="C145" s="75"/>
      <c r="D145" s="75"/>
      <c r="E145" s="75"/>
      <c r="F145" s="75"/>
      <c r="G145" s="75"/>
      <c r="H145" s="12"/>
      <c r="I145" s="86"/>
      <c r="J145" s="88"/>
      <c r="K145" s="76"/>
      <c r="L145" s="75"/>
      <c r="M145" s="76"/>
      <c r="N145" s="81"/>
      <c r="O145" s="80"/>
      <c r="P145" s="12"/>
      <c r="Q145" s="12"/>
      <c r="R145" s="12"/>
      <c r="S145" s="13"/>
      <c r="T145" s="13"/>
      <c r="U145" s="13"/>
      <c r="V145" s="13"/>
      <c r="W145" s="13"/>
      <c r="X145" s="14"/>
      <c r="Y145" s="76"/>
      <c r="Z145" s="75"/>
      <c r="AA145" s="76"/>
      <c r="AB145" s="75"/>
      <c r="AC145" s="80"/>
      <c r="AD145" s="69"/>
      <c r="AE145" s="15"/>
      <c r="AF145" s="15"/>
      <c r="AG145" s="12"/>
      <c r="AH145" s="12"/>
      <c r="AI145" s="12"/>
      <c r="AJ145" s="69"/>
      <c r="AK145" s="69"/>
    </row>
    <row r="146" spans="1:37" ht="20.25" customHeight="1" x14ac:dyDescent="0.2">
      <c r="A146" s="75"/>
      <c r="B146" s="75"/>
      <c r="C146" s="75"/>
      <c r="D146" s="75"/>
      <c r="E146" s="75"/>
      <c r="F146" s="75"/>
      <c r="G146" s="75"/>
      <c r="H146" s="12"/>
      <c r="I146" s="87"/>
      <c r="J146" s="88"/>
      <c r="K146" s="76"/>
      <c r="L146" s="75"/>
      <c r="M146" s="76"/>
      <c r="N146" s="81"/>
      <c r="O146" s="80"/>
      <c r="P146" s="12"/>
      <c r="Q146" s="12"/>
      <c r="R146" s="12"/>
      <c r="S146" s="13"/>
      <c r="T146" s="13"/>
      <c r="U146" s="13"/>
      <c r="V146" s="13"/>
      <c r="W146" s="13"/>
      <c r="X146" s="14"/>
      <c r="Y146" s="76"/>
      <c r="Z146" s="75"/>
      <c r="AA146" s="76"/>
      <c r="AB146" s="75"/>
      <c r="AC146" s="80"/>
      <c r="AD146" s="70"/>
      <c r="AE146" s="15"/>
      <c r="AF146" s="15"/>
      <c r="AG146" s="12"/>
      <c r="AH146" s="12"/>
      <c r="AI146" s="12"/>
      <c r="AJ146" s="70"/>
      <c r="AK146" s="70"/>
    </row>
    <row r="147" spans="1:37" ht="20.25" customHeight="1" x14ac:dyDescent="0.2">
      <c r="A147" s="75"/>
      <c r="B147" s="75"/>
      <c r="C147" s="75"/>
      <c r="D147" s="75"/>
      <c r="E147" s="75"/>
      <c r="F147" s="75"/>
      <c r="G147" s="75"/>
      <c r="H147" s="12"/>
      <c r="I147" s="85"/>
      <c r="J147" s="88"/>
      <c r="K147" s="76"/>
      <c r="L147" s="74"/>
      <c r="M147" s="76"/>
      <c r="N147" s="81"/>
      <c r="O147" s="80"/>
      <c r="P147" s="12"/>
      <c r="Q147" s="12"/>
      <c r="R147" s="12"/>
      <c r="S147" s="13"/>
      <c r="T147" s="13"/>
      <c r="U147" s="13"/>
      <c r="V147" s="13"/>
      <c r="W147" s="13"/>
      <c r="X147" s="14"/>
      <c r="Y147" s="76"/>
      <c r="Z147" s="74"/>
      <c r="AA147" s="76"/>
      <c r="AB147" s="74"/>
      <c r="AC147" s="80"/>
      <c r="AD147" s="68"/>
      <c r="AE147" s="15"/>
      <c r="AF147" s="15"/>
      <c r="AG147" s="12"/>
      <c r="AH147" s="12"/>
      <c r="AI147" s="12"/>
      <c r="AJ147" s="68"/>
      <c r="AK147" s="68"/>
    </row>
    <row r="148" spans="1:37" ht="20.25" customHeight="1" x14ac:dyDescent="0.2">
      <c r="A148" s="75"/>
      <c r="B148" s="75"/>
      <c r="C148" s="75"/>
      <c r="D148" s="75"/>
      <c r="E148" s="75"/>
      <c r="F148" s="75"/>
      <c r="G148" s="75"/>
      <c r="H148" s="12"/>
      <c r="I148" s="86"/>
      <c r="J148" s="88"/>
      <c r="K148" s="76"/>
      <c r="L148" s="75"/>
      <c r="M148" s="76"/>
      <c r="N148" s="81"/>
      <c r="O148" s="80"/>
      <c r="P148" s="12"/>
      <c r="Q148" s="12"/>
      <c r="R148" s="12"/>
      <c r="S148" s="13"/>
      <c r="T148" s="13"/>
      <c r="U148" s="13"/>
      <c r="V148" s="13"/>
      <c r="W148" s="13"/>
      <c r="X148" s="14"/>
      <c r="Y148" s="76"/>
      <c r="Z148" s="75"/>
      <c r="AA148" s="76"/>
      <c r="AB148" s="75"/>
      <c r="AC148" s="80"/>
      <c r="AD148" s="69"/>
      <c r="AE148" s="15"/>
      <c r="AF148" s="15"/>
      <c r="AG148" s="12"/>
      <c r="AH148" s="12"/>
      <c r="AI148" s="12"/>
      <c r="AJ148" s="69"/>
      <c r="AK148" s="69"/>
    </row>
    <row r="149" spans="1:37" ht="20.25" customHeight="1" x14ac:dyDescent="0.2">
      <c r="A149" s="75"/>
      <c r="B149" s="75"/>
      <c r="C149" s="75"/>
      <c r="D149" s="75"/>
      <c r="E149" s="75"/>
      <c r="F149" s="75"/>
      <c r="G149" s="75"/>
      <c r="H149" s="12"/>
      <c r="I149" s="86"/>
      <c r="J149" s="88"/>
      <c r="K149" s="76"/>
      <c r="L149" s="75"/>
      <c r="M149" s="76"/>
      <c r="N149" s="81"/>
      <c r="O149" s="80"/>
      <c r="P149" s="12"/>
      <c r="Q149" s="12"/>
      <c r="R149" s="12"/>
      <c r="S149" s="13"/>
      <c r="T149" s="13"/>
      <c r="U149" s="13"/>
      <c r="V149" s="13"/>
      <c r="W149" s="13"/>
      <c r="X149" s="14"/>
      <c r="Y149" s="76"/>
      <c r="Z149" s="75"/>
      <c r="AA149" s="76"/>
      <c r="AB149" s="75"/>
      <c r="AC149" s="80"/>
      <c r="AD149" s="69"/>
      <c r="AE149" s="15"/>
      <c r="AF149" s="15"/>
      <c r="AG149" s="12"/>
      <c r="AH149" s="12"/>
      <c r="AI149" s="12"/>
      <c r="AJ149" s="70"/>
      <c r="AK149" s="70"/>
    </row>
    <row r="150" spans="1:37" ht="20.25" customHeight="1" x14ac:dyDescent="0.2">
      <c r="A150" s="75"/>
      <c r="B150" s="75"/>
      <c r="C150" s="75"/>
      <c r="D150" s="75"/>
      <c r="E150" s="75"/>
      <c r="F150" s="75"/>
      <c r="G150" s="75"/>
      <c r="H150" s="12"/>
      <c r="I150" s="86"/>
      <c r="J150" s="88"/>
      <c r="K150" s="76"/>
      <c r="L150" s="75"/>
      <c r="M150" s="76"/>
      <c r="N150" s="81"/>
      <c r="O150" s="80"/>
      <c r="P150" s="12"/>
      <c r="Q150" s="12"/>
      <c r="R150" s="12"/>
      <c r="S150" s="13"/>
      <c r="T150" s="13"/>
      <c r="U150" s="13"/>
      <c r="V150" s="13"/>
      <c r="W150" s="13"/>
      <c r="X150" s="14"/>
      <c r="Y150" s="76"/>
      <c r="Z150" s="75"/>
      <c r="AA150" s="76"/>
      <c r="AB150" s="75"/>
      <c r="AC150" s="80"/>
      <c r="AD150" s="69"/>
      <c r="AE150" s="15"/>
      <c r="AF150" s="15"/>
      <c r="AG150" s="12"/>
      <c r="AH150" s="12"/>
      <c r="AI150" s="12"/>
      <c r="AJ150" s="68"/>
      <c r="AK150" s="68"/>
    </row>
    <row r="151" spans="1:37" ht="20.25" customHeight="1" x14ac:dyDescent="0.2">
      <c r="A151" s="75"/>
      <c r="B151" s="75"/>
      <c r="C151" s="75"/>
      <c r="D151" s="75"/>
      <c r="E151" s="75"/>
      <c r="F151" s="75"/>
      <c r="G151" s="75"/>
      <c r="H151" s="12"/>
      <c r="I151" s="86"/>
      <c r="J151" s="88"/>
      <c r="K151" s="76"/>
      <c r="L151" s="75"/>
      <c r="M151" s="76"/>
      <c r="N151" s="81"/>
      <c r="O151" s="80"/>
      <c r="P151" s="12"/>
      <c r="Q151" s="12"/>
      <c r="R151" s="12"/>
      <c r="S151" s="13"/>
      <c r="T151" s="13"/>
      <c r="U151" s="13"/>
      <c r="V151" s="13"/>
      <c r="W151" s="13"/>
      <c r="X151" s="14"/>
      <c r="Y151" s="76"/>
      <c r="Z151" s="75"/>
      <c r="AA151" s="76"/>
      <c r="AB151" s="75"/>
      <c r="AC151" s="80"/>
      <c r="AD151" s="69"/>
      <c r="AE151" s="15"/>
      <c r="AF151" s="15"/>
      <c r="AG151" s="12"/>
      <c r="AH151" s="12"/>
      <c r="AI151" s="12"/>
      <c r="AJ151" s="69"/>
      <c r="AK151" s="69"/>
    </row>
    <row r="152" spans="1:37" ht="20.25" customHeight="1" x14ac:dyDescent="0.2">
      <c r="A152" s="75"/>
      <c r="B152" s="75"/>
      <c r="C152" s="75"/>
      <c r="D152" s="75"/>
      <c r="E152" s="75"/>
      <c r="F152" s="75"/>
      <c r="G152" s="75"/>
      <c r="H152" s="12"/>
      <c r="I152" s="87"/>
      <c r="J152" s="88"/>
      <c r="K152" s="76"/>
      <c r="L152" s="75"/>
      <c r="M152" s="76"/>
      <c r="N152" s="81"/>
      <c r="O152" s="80"/>
      <c r="P152" s="12"/>
      <c r="Q152" s="12"/>
      <c r="R152" s="12"/>
      <c r="S152" s="13"/>
      <c r="T152" s="13"/>
      <c r="U152" s="13"/>
      <c r="V152" s="13"/>
      <c r="W152" s="13"/>
      <c r="X152" s="14"/>
      <c r="Y152" s="76"/>
      <c r="Z152" s="75"/>
      <c r="AA152" s="76"/>
      <c r="AB152" s="75"/>
      <c r="AC152" s="80"/>
      <c r="AD152" s="70"/>
      <c r="AE152" s="15"/>
      <c r="AF152" s="15"/>
      <c r="AG152" s="12"/>
      <c r="AH152" s="12"/>
      <c r="AI152" s="12"/>
      <c r="AJ152" s="70"/>
      <c r="AK152" s="70"/>
    </row>
    <row r="153" spans="1:37" ht="20.25" customHeight="1" x14ac:dyDescent="0.2">
      <c r="A153" s="75"/>
      <c r="B153" s="75"/>
      <c r="C153" s="75"/>
      <c r="D153" s="75"/>
      <c r="E153" s="75"/>
      <c r="F153" s="75"/>
      <c r="G153" s="75"/>
      <c r="H153" s="12"/>
      <c r="I153" s="85"/>
      <c r="J153" s="88"/>
      <c r="K153" s="76"/>
      <c r="L153" s="74"/>
      <c r="M153" s="76"/>
      <c r="N153" s="81"/>
      <c r="O153" s="80"/>
      <c r="P153" s="12"/>
      <c r="Q153" s="12"/>
      <c r="R153" s="12"/>
      <c r="S153" s="13"/>
      <c r="T153" s="13"/>
      <c r="U153" s="13"/>
      <c r="V153" s="13"/>
      <c r="W153" s="13"/>
      <c r="X153" s="14"/>
      <c r="Y153" s="76"/>
      <c r="Z153" s="74"/>
      <c r="AA153" s="76"/>
      <c r="AB153" s="74"/>
      <c r="AC153" s="80"/>
      <c r="AD153" s="68"/>
      <c r="AE153" s="15"/>
      <c r="AF153" s="15"/>
      <c r="AG153" s="12"/>
      <c r="AH153" s="12"/>
      <c r="AI153" s="12"/>
      <c r="AJ153" s="68"/>
      <c r="AK153" s="68"/>
    </row>
    <row r="154" spans="1:37" ht="20.25" customHeight="1" x14ac:dyDescent="0.2">
      <c r="A154" s="75"/>
      <c r="B154" s="75"/>
      <c r="C154" s="75"/>
      <c r="D154" s="75"/>
      <c r="E154" s="75"/>
      <c r="F154" s="75"/>
      <c r="G154" s="75"/>
      <c r="H154" s="12"/>
      <c r="I154" s="86"/>
      <c r="J154" s="88"/>
      <c r="K154" s="76"/>
      <c r="L154" s="75"/>
      <c r="M154" s="76"/>
      <c r="N154" s="81"/>
      <c r="O154" s="80"/>
      <c r="P154" s="12"/>
      <c r="Q154" s="12"/>
      <c r="R154" s="12"/>
      <c r="S154" s="13"/>
      <c r="T154" s="13"/>
      <c r="U154" s="13"/>
      <c r="V154" s="13"/>
      <c r="W154" s="13"/>
      <c r="X154" s="14"/>
      <c r="Y154" s="76"/>
      <c r="Z154" s="75"/>
      <c r="AA154" s="76"/>
      <c r="AB154" s="75"/>
      <c r="AC154" s="80"/>
      <c r="AD154" s="69"/>
      <c r="AE154" s="15"/>
      <c r="AF154" s="15"/>
      <c r="AG154" s="12"/>
      <c r="AH154" s="12"/>
      <c r="AI154" s="12"/>
      <c r="AJ154" s="69"/>
      <c r="AK154" s="69"/>
    </row>
    <row r="155" spans="1:37" ht="20.25" customHeight="1" x14ac:dyDescent="0.2">
      <c r="A155" s="75"/>
      <c r="B155" s="75"/>
      <c r="C155" s="75"/>
      <c r="D155" s="75"/>
      <c r="E155" s="75"/>
      <c r="F155" s="75"/>
      <c r="G155" s="75"/>
      <c r="H155" s="12"/>
      <c r="I155" s="86"/>
      <c r="J155" s="88"/>
      <c r="K155" s="76"/>
      <c r="L155" s="75"/>
      <c r="M155" s="76"/>
      <c r="N155" s="81"/>
      <c r="O155" s="80"/>
      <c r="P155" s="12"/>
      <c r="Q155" s="12"/>
      <c r="R155" s="12"/>
      <c r="S155" s="13"/>
      <c r="T155" s="13"/>
      <c r="U155" s="13"/>
      <c r="V155" s="13"/>
      <c r="W155" s="13"/>
      <c r="X155" s="14"/>
      <c r="Y155" s="76"/>
      <c r="Z155" s="75"/>
      <c r="AA155" s="76"/>
      <c r="AB155" s="75"/>
      <c r="AC155" s="80"/>
      <c r="AD155" s="69"/>
      <c r="AE155" s="15"/>
      <c r="AF155" s="15"/>
      <c r="AG155" s="12"/>
      <c r="AH155" s="12"/>
      <c r="AI155" s="12"/>
      <c r="AJ155" s="70"/>
      <c r="AK155" s="70"/>
    </row>
    <row r="156" spans="1:37" ht="20.25" customHeight="1" x14ac:dyDescent="0.2">
      <c r="A156" s="75"/>
      <c r="B156" s="75"/>
      <c r="C156" s="75"/>
      <c r="D156" s="75"/>
      <c r="E156" s="75"/>
      <c r="F156" s="75"/>
      <c r="G156" s="75"/>
      <c r="H156" s="12"/>
      <c r="I156" s="86"/>
      <c r="J156" s="88"/>
      <c r="K156" s="76"/>
      <c r="L156" s="75"/>
      <c r="M156" s="76"/>
      <c r="N156" s="81"/>
      <c r="O156" s="80"/>
      <c r="P156" s="12"/>
      <c r="Q156" s="12"/>
      <c r="R156" s="12"/>
      <c r="S156" s="13"/>
      <c r="T156" s="13"/>
      <c r="U156" s="13"/>
      <c r="V156" s="13"/>
      <c r="W156" s="13"/>
      <c r="X156" s="14"/>
      <c r="Y156" s="76"/>
      <c r="Z156" s="75"/>
      <c r="AA156" s="76"/>
      <c r="AB156" s="75"/>
      <c r="AC156" s="80"/>
      <c r="AD156" s="69"/>
      <c r="AE156" s="15"/>
      <c r="AF156" s="15"/>
      <c r="AG156" s="12"/>
      <c r="AH156" s="12"/>
      <c r="AI156" s="12"/>
      <c r="AJ156" s="68"/>
      <c r="AK156" s="68"/>
    </row>
    <row r="157" spans="1:37" ht="20.25" customHeight="1" x14ac:dyDescent="0.2">
      <c r="A157" s="75"/>
      <c r="B157" s="75"/>
      <c r="C157" s="75"/>
      <c r="D157" s="75"/>
      <c r="E157" s="75"/>
      <c r="F157" s="75"/>
      <c r="G157" s="75"/>
      <c r="H157" s="12"/>
      <c r="I157" s="86"/>
      <c r="J157" s="88"/>
      <c r="K157" s="76"/>
      <c r="L157" s="75"/>
      <c r="M157" s="76"/>
      <c r="N157" s="81"/>
      <c r="O157" s="80"/>
      <c r="P157" s="12"/>
      <c r="Q157" s="12"/>
      <c r="R157" s="12"/>
      <c r="S157" s="13"/>
      <c r="T157" s="13"/>
      <c r="U157" s="13"/>
      <c r="V157" s="13"/>
      <c r="W157" s="13"/>
      <c r="X157" s="14"/>
      <c r="Y157" s="76"/>
      <c r="Z157" s="75"/>
      <c r="AA157" s="76"/>
      <c r="AB157" s="75"/>
      <c r="AC157" s="80"/>
      <c r="AD157" s="69"/>
      <c r="AE157" s="15"/>
      <c r="AF157" s="15"/>
      <c r="AG157" s="12"/>
      <c r="AH157" s="12"/>
      <c r="AI157" s="12"/>
      <c r="AJ157" s="69"/>
      <c r="AK157" s="69"/>
    </row>
    <row r="158" spans="1:37" ht="20.25" customHeight="1" x14ac:dyDescent="0.2">
      <c r="A158" s="75"/>
      <c r="B158" s="75"/>
      <c r="C158" s="75"/>
      <c r="D158" s="75"/>
      <c r="E158" s="75"/>
      <c r="F158" s="75"/>
      <c r="G158" s="75"/>
      <c r="H158" s="12"/>
      <c r="I158" s="87"/>
      <c r="J158" s="88"/>
      <c r="K158" s="76"/>
      <c r="L158" s="75"/>
      <c r="M158" s="76"/>
      <c r="N158" s="81"/>
      <c r="O158" s="80"/>
      <c r="P158" s="12"/>
      <c r="Q158" s="12"/>
      <c r="R158" s="12"/>
      <c r="S158" s="13"/>
      <c r="T158" s="13"/>
      <c r="U158" s="13"/>
      <c r="V158" s="13"/>
      <c r="W158" s="13"/>
      <c r="X158" s="14"/>
      <c r="Y158" s="76"/>
      <c r="Z158" s="75"/>
      <c r="AA158" s="76"/>
      <c r="AB158" s="75"/>
      <c r="AC158" s="80"/>
      <c r="AD158" s="70"/>
      <c r="AE158" s="15"/>
      <c r="AF158" s="15"/>
      <c r="AG158" s="12"/>
      <c r="AH158" s="12"/>
      <c r="AI158" s="12"/>
      <c r="AJ158" s="70"/>
      <c r="AK158" s="70"/>
    </row>
    <row r="159" spans="1:37" ht="20.25" customHeight="1" x14ac:dyDescent="0.2">
      <c r="A159" s="75"/>
      <c r="B159" s="75"/>
      <c r="C159" s="75"/>
      <c r="D159" s="75"/>
      <c r="E159" s="75"/>
      <c r="F159" s="75"/>
      <c r="G159" s="75"/>
      <c r="H159" s="12"/>
      <c r="I159" s="85"/>
      <c r="J159" s="88"/>
      <c r="K159" s="76"/>
      <c r="L159" s="74"/>
      <c r="M159" s="76"/>
      <c r="N159" s="81"/>
      <c r="O159" s="80"/>
      <c r="P159" s="12"/>
      <c r="Q159" s="12"/>
      <c r="R159" s="12"/>
      <c r="S159" s="13"/>
      <c r="T159" s="13"/>
      <c r="U159" s="13"/>
      <c r="V159" s="13"/>
      <c r="W159" s="13"/>
      <c r="X159" s="14"/>
      <c r="Y159" s="76"/>
      <c r="Z159" s="74"/>
      <c r="AA159" s="76"/>
      <c r="AB159" s="74"/>
      <c r="AC159" s="80"/>
      <c r="AD159" s="68"/>
      <c r="AE159" s="15"/>
      <c r="AF159" s="15"/>
      <c r="AG159" s="12"/>
      <c r="AH159" s="12"/>
      <c r="AI159" s="12"/>
      <c r="AJ159" s="68"/>
      <c r="AK159" s="68"/>
    </row>
    <row r="160" spans="1:37" ht="20.25" customHeight="1" x14ac:dyDescent="0.2">
      <c r="A160" s="75"/>
      <c r="B160" s="75"/>
      <c r="C160" s="75"/>
      <c r="D160" s="75"/>
      <c r="E160" s="75"/>
      <c r="F160" s="75"/>
      <c r="G160" s="75"/>
      <c r="H160" s="12"/>
      <c r="I160" s="86"/>
      <c r="J160" s="88"/>
      <c r="K160" s="76"/>
      <c r="L160" s="75"/>
      <c r="M160" s="76"/>
      <c r="N160" s="81"/>
      <c r="O160" s="80"/>
      <c r="P160" s="12"/>
      <c r="Q160" s="12"/>
      <c r="R160" s="12"/>
      <c r="S160" s="13"/>
      <c r="T160" s="13"/>
      <c r="U160" s="13"/>
      <c r="V160" s="13"/>
      <c r="W160" s="13"/>
      <c r="X160" s="14"/>
      <c r="Y160" s="76"/>
      <c r="Z160" s="75"/>
      <c r="AA160" s="76"/>
      <c r="AB160" s="75"/>
      <c r="AC160" s="80"/>
      <c r="AD160" s="69"/>
      <c r="AE160" s="15"/>
      <c r="AF160" s="15"/>
      <c r="AG160" s="12"/>
      <c r="AH160" s="12"/>
      <c r="AI160" s="12"/>
      <c r="AJ160" s="69"/>
      <c r="AK160" s="69"/>
    </row>
    <row r="161" spans="1:37" ht="20.25" customHeight="1" x14ac:dyDescent="0.2">
      <c r="A161" s="75"/>
      <c r="B161" s="75"/>
      <c r="C161" s="75"/>
      <c r="D161" s="75"/>
      <c r="E161" s="75"/>
      <c r="F161" s="75"/>
      <c r="G161" s="75"/>
      <c r="H161" s="12"/>
      <c r="I161" s="86"/>
      <c r="J161" s="88"/>
      <c r="K161" s="76"/>
      <c r="L161" s="75"/>
      <c r="M161" s="76"/>
      <c r="N161" s="81"/>
      <c r="O161" s="80"/>
      <c r="P161" s="12"/>
      <c r="Q161" s="12"/>
      <c r="R161" s="12"/>
      <c r="S161" s="13"/>
      <c r="T161" s="13"/>
      <c r="U161" s="13"/>
      <c r="V161" s="13"/>
      <c r="W161" s="13"/>
      <c r="X161" s="14"/>
      <c r="Y161" s="76"/>
      <c r="Z161" s="75"/>
      <c r="AA161" s="76"/>
      <c r="AB161" s="75"/>
      <c r="AC161" s="80"/>
      <c r="AD161" s="69"/>
      <c r="AE161" s="15"/>
      <c r="AF161" s="15"/>
      <c r="AG161" s="12"/>
      <c r="AH161" s="12"/>
      <c r="AI161" s="12"/>
      <c r="AJ161" s="70"/>
      <c r="AK161" s="70"/>
    </row>
    <row r="162" spans="1:37" ht="20.25" customHeight="1" x14ac:dyDescent="0.2">
      <c r="A162" s="75"/>
      <c r="B162" s="75"/>
      <c r="C162" s="75"/>
      <c r="D162" s="75"/>
      <c r="E162" s="75"/>
      <c r="F162" s="75"/>
      <c r="G162" s="75"/>
      <c r="H162" s="12"/>
      <c r="I162" s="86"/>
      <c r="J162" s="88"/>
      <c r="K162" s="76"/>
      <c r="L162" s="75"/>
      <c r="M162" s="76"/>
      <c r="N162" s="81"/>
      <c r="O162" s="80"/>
      <c r="P162" s="12"/>
      <c r="Q162" s="12"/>
      <c r="R162" s="12"/>
      <c r="S162" s="13"/>
      <c r="T162" s="13"/>
      <c r="U162" s="13"/>
      <c r="V162" s="13"/>
      <c r="W162" s="13"/>
      <c r="X162" s="14"/>
      <c r="Y162" s="76"/>
      <c r="Z162" s="75"/>
      <c r="AA162" s="76"/>
      <c r="AB162" s="75"/>
      <c r="AC162" s="80"/>
      <c r="AD162" s="69"/>
      <c r="AE162" s="15"/>
      <c r="AF162" s="15"/>
      <c r="AG162" s="12"/>
      <c r="AH162" s="12"/>
      <c r="AI162" s="12"/>
      <c r="AJ162" s="68"/>
      <c r="AK162" s="68"/>
    </row>
    <row r="163" spans="1:37" ht="20.25" customHeight="1" x14ac:dyDescent="0.2">
      <c r="A163" s="75"/>
      <c r="B163" s="75"/>
      <c r="C163" s="75"/>
      <c r="D163" s="75"/>
      <c r="E163" s="75"/>
      <c r="F163" s="75"/>
      <c r="G163" s="75"/>
      <c r="H163" s="12"/>
      <c r="I163" s="86"/>
      <c r="J163" s="88"/>
      <c r="K163" s="76"/>
      <c r="L163" s="75"/>
      <c r="M163" s="76"/>
      <c r="N163" s="81"/>
      <c r="O163" s="80"/>
      <c r="P163" s="12"/>
      <c r="Q163" s="12"/>
      <c r="R163" s="12"/>
      <c r="S163" s="13"/>
      <c r="T163" s="13"/>
      <c r="U163" s="13"/>
      <c r="V163" s="13"/>
      <c r="W163" s="13"/>
      <c r="X163" s="14"/>
      <c r="Y163" s="76"/>
      <c r="Z163" s="75"/>
      <c r="AA163" s="76"/>
      <c r="AB163" s="75"/>
      <c r="AC163" s="80"/>
      <c r="AD163" s="69"/>
      <c r="AE163" s="15"/>
      <c r="AF163" s="15"/>
      <c r="AG163" s="12"/>
      <c r="AH163" s="12"/>
      <c r="AI163" s="12"/>
      <c r="AJ163" s="69"/>
      <c r="AK163" s="69"/>
    </row>
    <row r="164" spans="1:37" ht="20.25" customHeight="1" x14ac:dyDescent="0.2">
      <c r="A164" s="75"/>
      <c r="B164" s="75"/>
      <c r="C164" s="75"/>
      <c r="D164" s="75"/>
      <c r="E164" s="75"/>
      <c r="F164" s="75"/>
      <c r="G164" s="75"/>
      <c r="H164" s="12"/>
      <c r="I164" s="87"/>
      <c r="J164" s="88"/>
      <c r="K164" s="76"/>
      <c r="L164" s="75"/>
      <c r="M164" s="76"/>
      <c r="N164" s="81"/>
      <c r="O164" s="80"/>
      <c r="P164" s="12"/>
      <c r="Q164" s="12"/>
      <c r="R164" s="12"/>
      <c r="S164" s="13"/>
      <c r="T164" s="13"/>
      <c r="U164" s="13"/>
      <c r="V164" s="13"/>
      <c r="W164" s="13"/>
      <c r="X164" s="14"/>
      <c r="Y164" s="76"/>
      <c r="Z164" s="75"/>
      <c r="AA164" s="76"/>
      <c r="AB164" s="75"/>
      <c r="AC164" s="80"/>
      <c r="AD164" s="70"/>
      <c r="AE164" s="15"/>
      <c r="AF164" s="15"/>
      <c r="AG164" s="12"/>
      <c r="AH164" s="12"/>
      <c r="AI164" s="12"/>
      <c r="AJ164" s="70"/>
      <c r="AK164" s="70"/>
    </row>
    <row r="165" spans="1:37" ht="20.25" customHeight="1" x14ac:dyDescent="0.2">
      <c r="A165" s="75"/>
      <c r="B165" s="75"/>
      <c r="C165" s="75"/>
      <c r="D165" s="75"/>
      <c r="E165" s="75"/>
      <c r="F165" s="75"/>
      <c r="G165" s="75"/>
      <c r="H165" s="12"/>
      <c r="I165" s="85"/>
      <c r="J165" s="88"/>
      <c r="K165" s="76"/>
      <c r="L165" s="74"/>
      <c r="M165" s="76"/>
      <c r="N165" s="81"/>
      <c r="O165" s="80"/>
      <c r="P165" s="12"/>
      <c r="Q165" s="12"/>
      <c r="R165" s="12"/>
      <c r="S165" s="13"/>
      <c r="T165" s="13"/>
      <c r="U165" s="13"/>
      <c r="V165" s="13"/>
      <c r="W165" s="13"/>
      <c r="X165" s="14"/>
      <c r="Y165" s="76"/>
      <c r="Z165" s="74"/>
      <c r="AA165" s="76"/>
      <c r="AB165" s="74"/>
      <c r="AC165" s="80"/>
      <c r="AD165" s="68"/>
      <c r="AE165" s="15"/>
      <c r="AF165" s="15"/>
      <c r="AG165" s="12"/>
      <c r="AH165" s="12"/>
      <c r="AI165" s="12"/>
      <c r="AJ165" s="68"/>
      <c r="AK165" s="68"/>
    </row>
    <row r="166" spans="1:37" ht="20.25" customHeight="1" x14ac:dyDescent="0.2">
      <c r="A166" s="75"/>
      <c r="B166" s="75"/>
      <c r="C166" s="75"/>
      <c r="D166" s="75"/>
      <c r="E166" s="75"/>
      <c r="F166" s="75"/>
      <c r="G166" s="75"/>
      <c r="H166" s="12"/>
      <c r="I166" s="86"/>
      <c r="J166" s="88"/>
      <c r="K166" s="76"/>
      <c r="L166" s="75"/>
      <c r="M166" s="76"/>
      <c r="N166" s="81"/>
      <c r="O166" s="80"/>
      <c r="P166" s="12"/>
      <c r="Q166" s="12"/>
      <c r="R166" s="12"/>
      <c r="S166" s="13"/>
      <c r="T166" s="13"/>
      <c r="U166" s="13"/>
      <c r="V166" s="13"/>
      <c r="W166" s="13"/>
      <c r="X166" s="14"/>
      <c r="Y166" s="76"/>
      <c r="Z166" s="75"/>
      <c r="AA166" s="76"/>
      <c r="AB166" s="75"/>
      <c r="AC166" s="80"/>
      <c r="AD166" s="69"/>
      <c r="AE166" s="15"/>
      <c r="AF166" s="15"/>
      <c r="AG166" s="12"/>
      <c r="AH166" s="12"/>
      <c r="AI166" s="12"/>
      <c r="AJ166" s="69"/>
      <c r="AK166" s="69"/>
    </row>
    <row r="167" spans="1:37" ht="20.25" customHeight="1" x14ac:dyDescent="0.2">
      <c r="A167" s="75"/>
      <c r="B167" s="75"/>
      <c r="C167" s="75"/>
      <c r="D167" s="75"/>
      <c r="E167" s="75"/>
      <c r="F167" s="75"/>
      <c r="G167" s="75"/>
      <c r="H167" s="12"/>
      <c r="I167" s="86"/>
      <c r="J167" s="88"/>
      <c r="K167" s="76"/>
      <c r="L167" s="75"/>
      <c r="M167" s="76"/>
      <c r="N167" s="81"/>
      <c r="O167" s="80"/>
      <c r="P167" s="12"/>
      <c r="Q167" s="12"/>
      <c r="R167" s="12"/>
      <c r="S167" s="13"/>
      <c r="T167" s="13"/>
      <c r="U167" s="13"/>
      <c r="V167" s="13"/>
      <c r="W167" s="13"/>
      <c r="X167" s="14"/>
      <c r="Y167" s="76"/>
      <c r="Z167" s="75"/>
      <c r="AA167" s="76"/>
      <c r="AB167" s="75"/>
      <c r="AC167" s="80"/>
      <c r="AD167" s="69"/>
      <c r="AE167" s="15"/>
      <c r="AF167" s="15"/>
      <c r="AG167" s="12"/>
      <c r="AH167" s="12"/>
      <c r="AI167" s="12"/>
      <c r="AJ167" s="70"/>
      <c r="AK167" s="70"/>
    </row>
    <row r="168" spans="1:37" ht="20.25" customHeight="1" x14ac:dyDescent="0.2">
      <c r="A168" s="75"/>
      <c r="B168" s="75"/>
      <c r="C168" s="75"/>
      <c r="D168" s="75"/>
      <c r="E168" s="75"/>
      <c r="F168" s="75"/>
      <c r="G168" s="75"/>
      <c r="H168" s="12"/>
      <c r="I168" s="86"/>
      <c r="J168" s="88"/>
      <c r="K168" s="76"/>
      <c r="L168" s="75"/>
      <c r="M168" s="76"/>
      <c r="N168" s="81"/>
      <c r="O168" s="80"/>
      <c r="P168" s="12"/>
      <c r="Q168" s="12"/>
      <c r="R168" s="12"/>
      <c r="S168" s="13"/>
      <c r="T168" s="13"/>
      <c r="U168" s="13"/>
      <c r="V168" s="13"/>
      <c r="W168" s="13"/>
      <c r="X168" s="14"/>
      <c r="Y168" s="76"/>
      <c r="Z168" s="75"/>
      <c r="AA168" s="76"/>
      <c r="AB168" s="75"/>
      <c r="AC168" s="80"/>
      <c r="AD168" s="69"/>
      <c r="AE168" s="15"/>
      <c r="AF168" s="15"/>
      <c r="AG168" s="12"/>
      <c r="AH168" s="12"/>
      <c r="AI168" s="12"/>
      <c r="AJ168" s="68"/>
      <c r="AK168" s="68"/>
    </row>
    <row r="169" spans="1:37" ht="20.25" customHeight="1" x14ac:dyDescent="0.2">
      <c r="A169" s="75"/>
      <c r="B169" s="75"/>
      <c r="C169" s="75"/>
      <c r="D169" s="75"/>
      <c r="E169" s="75"/>
      <c r="F169" s="75"/>
      <c r="G169" s="75"/>
      <c r="H169" s="12"/>
      <c r="I169" s="86"/>
      <c r="J169" s="88"/>
      <c r="K169" s="76"/>
      <c r="L169" s="75"/>
      <c r="M169" s="76"/>
      <c r="N169" s="81"/>
      <c r="O169" s="80"/>
      <c r="P169" s="12"/>
      <c r="Q169" s="12"/>
      <c r="R169" s="12"/>
      <c r="S169" s="13"/>
      <c r="T169" s="13"/>
      <c r="U169" s="13"/>
      <c r="V169" s="13"/>
      <c r="W169" s="13"/>
      <c r="X169" s="14"/>
      <c r="Y169" s="76"/>
      <c r="Z169" s="75"/>
      <c r="AA169" s="76"/>
      <c r="AB169" s="75"/>
      <c r="AC169" s="80"/>
      <c r="AD169" s="69"/>
      <c r="AE169" s="15"/>
      <c r="AF169" s="15"/>
      <c r="AG169" s="12"/>
      <c r="AH169" s="12"/>
      <c r="AI169" s="12"/>
      <c r="AJ169" s="69"/>
      <c r="AK169" s="69"/>
    </row>
    <row r="170" spans="1:37" ht="20.25" customHeight="1" x14ac:dyDescent="0.2">
      <c r="A170" s="75"/>
      <c r="B170" s="75"/>
      <c r="C170" s="75"/>
      <c r="D170" s="75"/>
      <c r="E170" s="75"/>
      <c r="F170" s="75"/>
      <c r="G170" s="75"/>
      <c r="H170" s="12"/>
      <c r="I170" s="87"/>
      <c r="J170" s="88"/>
      <c r="K170" s="76"/>
      <c r="L170" s="75"/>
      <c r="M170" s="76"/>
      <c r="N170" s="81"/>
      <c r="O170" s="80"/>
      <c r="P170" s="12"/>
      <c r="Q170" s="12"/>
      <c r="R170" s="12"/>
      <c r="S170" s="13"/>
      <c r="T170" s="13"/>
      <c r="U170" s="13"/>
      <c r="V170" s="13"/>
      <c r="W170" s="13"/>
      <c r="X170" s="14"/>
      <c r="Y170" s="76"/>
      <c r="Z170" s="75"/>
      <c r="AA170" s="76"/>
      <c r="AB170" s="75"/>
      <c r="AC170" s="80"/>
      <c r="AD170" s="70"/>
      <c r="AE170" s="15"/>
      <c r="AF170" s="15"/>
      <c r="AG170" s="12"/>
      <c r="AH170" s="12"/>
      <c r="AI170" s="12"/>
      <c r="AJ170" s="70"/>
      <c r="AK170" s="70"/>
    </row>
    <row r="171" spans="1:37" ht="20.25" customHeight="1" x14ac:dyDescent="0.2">
      <c r="A171" s="75"/>
      <c r="B171" s="75"/>
      <c r="C171" s="75"/>
      <c r="D171" s="75"/>
      <c r="E171" s="75"/>
      <c r="F171" s="75"/>
      <c r="G171" s="75"/>
      <c r="H171" s="12"/>
      <c r="I171" s="85"/>
      <c r="J171" s="88"/>
      <c r="K171" s="76"/>
      <c r="L171" s="74"/>
      <c r="M171" s="76"/>
      <c r="N171" s="81"/>
      <c r="O171" s="80"/>
      <c r="P171" s="12"/>
      <c r="Q171" s="12"/>
      <c r="R171" s="12"/>
      <c r="S171" s="13"/>
      <c r="T171" s="13"/>
      <c r="U171" s="13"/>
      <c r="V171" s="13"/>
      <c r="W171" s="13"/>
      <c r="X171" s="14"/>
      <c r="Y171" s="76"/>
      <c r="Z171" s="74"/>
      <c r="AA171" s="76"/>
      <c r="AB171" s="74"/>
      <c r="AC171" s="80"/>
      <c r="AD171" s="68"/>
      <c r="AE171" s="15"/>
      <c r="AF171" s="15"/>
      <c r="AG171" s="12"/>
      <c r="AH171" s="12"/>
      <c r="AI171" s="12"/>
      <c r="AJ171" s="68"/>
      <c r="AK171" s="68"/>
    </row>
    <row r="172" spans="1:37" ht="20.25" customHeight="1" x14ac:dyDescent="0.2">
      <c r="A172" s="75"/>
      <c r="B172" s="75"/>
      <c r="C172" s="75"/>
      <c r="D172" s="75"/>
      <c r="E172" s="75"/>
      <c r="F172" s="75"/>
      <c r="G172" s="75"/>
      <c r="H172" s="12"/>
      <c r="I172" s="86"/>
      <c r="J172" s="88"/>
      <c r="K172" s="76"/>
      <c r="L172" s="75"/>
      <c r="M172" s="76"/>
      <c r="N172" s="81"/>
      <c r="O172" s="80"/>
      <c r="P172" s="12"/>
      <c r="Q172" s="12"/>
      <c r="R172" s="12"/>
      <c r="S172" s="13"/>
      <c r="T172" s="13"/>
      <c r="U172" s="13"/>
      <c r="V172" s="13"/>
      <c r="W172" s="13"/>
      <c r="X172" s="14"/>
      <c r="Y172" s="76"/>
      <c r="Z172" s="75"/>
      <c r="AA172" s="76"/>
      <c r="AB172" s="75"/>
      <c r="AC172" s="80"/>
      <c r="AD172" s="69"/>
      <c r="AE172" s="15"/>
      <c r="AF172" s="15"/>
      <c r="AG172" s="12"/>
      <c r="AH172" s="12"/>
      <c r="AI172" s="12"/>
      <c r="AJ172" s="69"/>
      <c r="AK172" s="69"/>
    </row>
    <row r="173" spans="1:37" ht="20.25" customHeight="1" x14ac:dyDescent="0.2">
      <c r="A173" s="75"/>
      <c r="B173" s="75"/>
      <c r="C173" s="75"/>
      <c r="D173" s="75"/>
      <c r="E173" s="75"/>
      <c r="F173" s="75"/>
      <c r="G173" s="75"/>
      <c r="H173" s="12"/>
      <c r="I173" s="86"/>
      <c r="J173" s="88"/>
      <c r="K173" s="76"/>
      <c r="L173" s="75"/>
      <c r="M173" s="76"/>
      <c r="N173" s="81"/>
      <c r="O173" s="80"/>
      <c r="P173" s="12"/>
      <c r="Q173" s="12"/>
      <c r="R173" s="12"/>
      <c r="S173" s="13"/>
      <c r="T173" s="13"/>
      <c r="U173" s="13"/>
      <c r="V173" s="13"/>
      <c r="W173" s="13"/>
      <c r="X173" s="14"/>
      <c r="Y173" s="76"/>
      <c r="Z173" s="75"/>
      <c r="AA173" s="76"/>
      <c r="AB173" s="75"/>
      <c r="AC173" s="80"/>
      <c r="AD173" s="69"/>
      <c r="AE173" s="15"/>
      <c r="AF173" s="15"/>
      <c r="AG173" s="12"/>
      <c r="AH173" s="12"/>
      <c r="AI173" s="12"/>
      <c r="AJ173" s="70"/>
      <c r="AK173" s="70"/>
    </row>
    <row r="174" spans="1:37" ht="20.25" customHeight="1" x14ac:dyDescent="0.2">
      <c r="A174" s="75"/>
      <c r="B174" s="75"/>
      <c r="C174" s="75"/>
      <c r="D174" s="75"/>
      <c r="E174" s="75"/>
      <c r="F174" s="75"/>
      <c r="G174" s="75"/>
      <c r="H174" s="12"/>
      <c r="I174" s="86"/>
      <c r="J174" s="88"/>
      <c r="K174" s="76"/>
      <c r="L174" s="75"/>
      <c r="M174" s="76"/>
      <c r="N174" s="81"/>
      <c r="O174" s="80"/>
      <c r="P174" s="12"/>
      <c r="Q174" s="12"/>
      <c r="R174" s="12"/>
      <c r="S174" s="13"/>
      <c r="T174" s="13"/>
      <c r="U174" s="13"/>
      <c r="V174" s="13"/>
      <c r="W174" s="13"/>
      <c r="X174" s="14"/>
      <c r="Y174" s="76"/>
      <c r="Z174" s="75"/>
      <c r="AA174" s="76"/>
      <c r="AB174" s="75"/>
      <c r="AC174" s="80"/>
      <c r="AD174" s="69"/>
      <c r="AE174" s="15"/>
      <c r="AF174" s="15"/>
      <c r="AG174" s="12"/>
      <c r="AH174" s="12"/>
      <c r="AI174" s="12"/>
      <c r="AJ174" s="68"/>
      <c r="AK174" s="68"/>
    </row>
    <row r="175" spans="1:37" ht="20.25" customHeight="1" x14ac:dyDescent="0.2">
      <c r="A175" s="75"/>
      <c r="B175" s="75"/>
      <c r="C175" s="75"/>
      <c r="D175" s="75"/>
      <c r="E175" s="75"/>
      <c r="F175" s="75"/>
      <c r="G175" s="75"/>
      <c r="H175" s="12"/>
      <c r="I175" s="86"/>
      <c r="J175" s="88"/>
      <c r="K175" s="76"/>
      <c r="L175" s="75"/>
      <c r="M175" s="76"/>
      <c r="N175" s="81"/>
      <c r="O175" s="80"/>
      <c r="P175" s="12"/>
      <c r="Q175" s="12"/>
      <c r="R175" s="12"/>
      <c r="S175" s="13"/>
      <c r="T175" s="13"/>
      <c r="U175" s="13"/>
      <c r="V175" s="13"/>
      <c r="W175" s="13"/>
      <c r="X175" s="14"/>
      <c r="Y175" s="76"/>
      <c r="Z175" s="75"/>
      <c r="AA175" s="76"/>
      <c r="AB175" s="75"/>
      <c r="AC175" s="80"/>
      <c r="AD175" s="69"/>
      <c r="AE175" s="15"/>
      <c r="AF175" s="15"/>
      <c r="AG175" s="12"/>
      <c r="AH175" s="12"/>
      <c r="AI175" s="12"/>
      <c r="AJ175" s="69"/>
      <c r="AK175" s="69"/>
    </row>
    <row r="176" spans="1:37" ht="20.25" customHeight="1" x14ac:dyDescent="0.2">
      <c r="A176" s="75"/>
      <c r="B176" s="75"/>
      <c r="C176" s="75"/>
      <c r="D176" s="75"/>
      <c r="E176" s="75"/>
      <c r="F176" s="75"/>
      <c r="G176" s="75"/>
      <c r="H176" s="12"/>
      <c r="I176" s="87"/>
      <c r="J176" s="88"/>
      <c r="K176" s="76"/>
      <c r="L176" s="75"/>
      <c r="M176" s="76"/>
      <c r="N176" s="81"/>
      <c r="O176" s="80"/>
      <c r="P176" s="12"/>
      <c r="Q176" s="12"/>
      <c r="R176" s="12"/>
      <c r="S176" s="13"/>
      <c r="T176" s="13"/>
      <c r="U176" s="13"/>
      <c r="V176" s="13"/>
      <c r="W176" s="13"/>
      <c r="X176" s="14"/>
      <c r="Y176" s="76"/>
      <c r="Z176" s="75"/>
      <c r="AA176" s="76"/>
      <c r="AB176" s="75"/>
      <c r="AC176" s="80"/>
      <c r="AD176" s="70"/>
      <c r="AE176" s="15"/>
      <c r="AF176" s="15"/>
      <c r="AG176" s="12"/>
      <c r="AH176" s="12"/>
      <c r="AI176" s="12"/>
      <c r="AJ176" s="70"/>
      <c r="AK176" s="70"/>
    </row>
    <row r="177" spans="1:37" ht="20.25" customHeight="1" x14ac:dyDescent="0.2">
      <c r="A177" s="75"/>
      <c r="B177" s="75"/>
      <c r="C177" s="75"/>
      <c r="D177" s="75"/>
      <c r="E177" s="75"/>
      <c r="F177" s="75"/>
      <c r="G177" s="75"/>
      <c r="H177" s="12"/>
      <c r="I177" s="85"/>
      <c r="J177" s="88"/>
      <c r="K177" s="76"/>
      <c r="L177" s="74"/>
      <c r="M177" s="76"/>
      <c r="N177" s="81"/>
      <c r="O177" s="80"/>
      <c r="P177" s="12"/>
      <c r="Q177" s="12"/>
      <c r="R177" s="12"/>
      <c r="S177" s="13"/>
      <c r="T177" s="13"/>
      <c r="U177" s="13"/>
      <c r="V177" s="13"/>
      <c r="W177" s="13"/>
      <c r="X177" s="14"/>
      <c r="Y177" s="76"/>
      <c r="Z177" s="74"/>
      <c r="AA177" s="76"/>
      <c r="AB177" s="74"/>
      <c r="AC177" s="80"/>
      <c r="AD177" s="68"/>
      <c r="AE177" s="15"/>
      <c r="AF177" s="15"/>
      <c r="AG177" s="12"/>
      <c r="AH177" s="12"/>
      <c r="AI177" s="12"/>
      <c r="AJ177" s="68"/>
      <c r="AK177" s="68"/>
    </row>
    <row r="178" spans="1:37" ht="20.25" customHeight="1" x14ac:dyDescent="0.2">
      <c r="A178" s="75"/>
      <c r="B178" s="75"/>
      <c r="C178" s="75"/>
      <c r="D178" s="75"/>
      <c r="E178" s="75"/>
      <c r="F178" s="75"/>
      <c r="G178" s="75"/>
      <c r="H178" s="12"/>
      <c r="I178" s="86"/>
      <c r="J178" s="88"/>
      <c r="K178" s="76"/>
      <c r="L178" s="75"/>
      <c r="M178" s="76"/>
      <c r="N178" s="81"/>
      <c r="O178" s="80"/>
      <c r="P178" s="12"/>
      <c r="Q178" s="12"/>
      <c r="R178" s="12"/>
      <c r="S178" s="13"/>
      <c r="T178" s="13"/>
      <c r="U178" s="13"/>
      <c r="V178" s="13"/>
      <c r="W178" s="13"/>
      <c r="X178" s="14"/>
      <c r="Y178" s="76"/>
      <c r="Z178" s="75"/>
      <c r="AA178" s="76"/>
      <c r="AB178" s="75"/>
      <c r="AC178" s="80"/>
      <c r="AD178" s="69"/>
      <c r="AE178" s="15"/>
      <c r="AF178" s="15"/>
      <c r="AG178" s="12"/>
      <c r="AH178" s="12"/>
      <c r="AI178" s="12"/>
      <c r="AJ178" s="69"/>
      <c r="AK178" s="69"/>
    </row>
    <row r="179" spans="1:37" ht="20.25" customHeight="1" x14ac:dyDescent="0.2">
      <c r="A179" s="75"/>
      <c r="B179" s="75"/>
      <c r="C179" s="75"/>
      <c r="D179" s="75"/>
      <c r="E179" s="75"/>
      <c r="F179" s="75"/>
      <c r="G179" s="75"/>
      <c r="H179" s="12"/>
      <c r="I179" s="86"/>
      <c r="J179" s="88"/>
      <c r="K179" s="76"/>
      <c r="L179" s="75"/>
      <c r="M179" s="76"/>
      <c r="N179" s="81"/>
      <c r="O179" s="80"/>
      <c r="P179" s="12"/>
      <c r="Q179" s="12"/>
      <c r="R179" s="12"/>
      <c r="S179" s="13"/>
      <c r="T179" s="13"/>
      <c r="U179" s="13"/>
      <c r="V179" s="13"/>
      <c r="W179" s="13"/>
      <c r="X179" s="14"/>
      <c r="Y179" s="76"/>
      <c r="Z179" s="75"/>
      <c r="AA179" s="76"/>
      <c r="AB179" s="75"/>
      <c r="AC179" s="80"/>
      <c r="AD179" s="69"/>
      <c r="AE179" s="15"/>
      <c r="AF179" s="15"/>
      <c r="AG179" s="12"/>
      <c r="AH179" s="12"/>
      <c r="AI179" s="12"/>
      <c r="AJ179" s="70"/>
      <c r="AK179" s="70"/>
    </row>
    <row r="180" spans="1:37" ht="20.25" customHeight="1" x14ac:dyDescent="0.2">
      <c r="A180" s="75"/>
      <c r="B180" s="75"/>
      <c r="C180" s="75"/>
      <c r="D180" s="75"/>
      <c r="E180" s="75"/>
      <c r="F180" s="75"/>
      <c r="G180" s="75"/>
      <c r="H180" s="12"/>
      <c r="I180" s="86"/>
      <c r="J180" s="88"/>
      <c r="K180" s="76"/>
      <c r="L180" s="75"/>
      <c r="M180" s="76"/>
      <c r="N180" s="81"/>
      <c r="O180" s="80"/>
      <c r="P180" s="12"/>
      <c r="Q180" s="12"/>
      <c r="R180" s="12"/>
      <c r="S180" s="13"/>
      <c r="T180" s="13"/>
      <c r="U180" s="13"/>
      <c r="V180" s="13"/>
      <c r="W180" s="13"/>
      <c r="X180" s="14"/>
      <c r="Y180" s="76"/>
      <c r="Z180" s="75"/>
      <c r="AA180" s="76"/>
      <c r="AB180" s="75"/>
      <c r="AC180" s="80"/>
      <c r="AD180" s="69"/>
      <c r="AE180" s="15"/>
      <c r="AF180" s="15"/>
      <c r="AG180" s="12"/>
      <c r="AH180" s="12"/>
      <c r="AI180" s="12"/>
      <c r="AJ180" s="68"/>
      <c r="AK180" s="68"/>
    </row>
    <row r="181" spans="1:37" ht="20.25" customHeight="1" x14ac:dyDescent="0.2">
      <c r="A181" s="75"/>
      <c r="B181" s="75"/>
      <c r="C181" s="75"/>
      <c r="D181" s="75"/>
      <c r="E181" s="75"/>
      <c r="F181" s="75"/>
      <c r="G181" s="75"/>
      <c r="H181" s="12"/>
      <c r="I181" s="86"/>
      <c r="J181" s="88"/>
      <c r="K181" s="76"/>
      <c r="L181" s="75"/>
      <c r="M181" s="76"/>
      <c r="N181" s="81"/>
      <c r="O181" s="80"/>
      <c r="P181" s="12"/>
      <c r="Q181" s="12"/>
      <c r="R181" s="12"/>
      <c r="S181" s="13"/>
      <c r="T181" s="13"/>
      <c r="U181" s="13"/>
      <c r="V181" s="13"/>
      <c r="W181" s="13"/>
      <c r="X181" s="14"/>
      <c r="Y181" s="76"/>
      <c r="Z181" s="75"/>
      <c r="AA181" s="76"/>
      <c r="AB181" s="75"/>
      <c r="AC181" s="80"/>
      <c r="AD181" s="69"/>
      <c r="AE181" s="15"/>
      <c r="AF181" s="15"/>
      <c r="AG181" s="12"/>
      <c r="AH181" s="12"/>
      <c r="AI181" s="12"/>
      <c r="AJ181" s="69"/>
      <c r="AK181" s="69"/>
    </row>
    <row r="182" spans="1:37" ht="20.25" customHeight="1" x14ac:dyDescent="0.2">
      <c r="A182" s="75"/>
      <c r="B182" s="75"/>
      <c r="C182" s="75"/>
      <c r="D182" s="75"/>
      <c r="E182" s="75"/>
      <c r="F182" s="75"/>
      <c r="G182" s="75"/>
      <c r="H182" s="12"/>
      <c r="I182" s="87"/>
      <c r="J182" s="88"/>
      <c r="K182" s="76"/>
      <c r="L182" s="75"/>
      <c r="M182" s="76"/>
      <c r="N182" s="81"/>
      <c r="O182" s="80"/>
      <c r="P182" s="12"/>
      <c r="Q182" s="12"/>
      <c r="R182" s="12"/>
      <c r="S182" s="13"/>
      <c r="T182" s="13"/>
      <c r="U182" s="13"/>
      <c r="V182" s="13"/>
      <c r="W182" s="13"/>
      <c r="X182" s="14"/>
      <c r="Y182" s="76"/>
      <c r="Z182" s="75"/>
      <c r="AA182" s="76"/>
      <c r="AB182" s="75"/>
      <c r="AC182" s="80"/>
      <c r="AD182" s="70"/>
      <c r="AE182" s="15"/>
      <c r="AF182" s="15"/>
      <c r="AG182" s="12"/>
      <c r="AH182" s="12"/>
      <c r="AI182" s="12"/>
      <c r="AJ182" s="70"/>
      <c r="AK182" s="70"/>
    </row>
    <row r="183" spans="1:37" ht="20.25" customHeight="1" x14ac:dyDescent="0.2">
      <c r="A183" s="75"/>
      <c r="B183" s="75"/>
      <c r="C183" s="75"/>
      <c r="D183" s="75"/>
      <c r="E183" s="75"/>
      <c r="F183" s="75"/>
      <c r="G183" s="75"/>
      <c r="H183" s="12"/>
      <c r="I183" s="85"/>
      <c r="J183" s="88"/>
      <c r="K183" s="76"/>
      <c r="L183" s="74"/>
      <c r="M183" s="76"/>
      <c r="N183" s="81"/>
      <c r="O183" s="80"/>
      <c r="P183" s="12"/>
      <c r="Q183" s="12"/>
      <c r="R183" s="12"/>
      <c r="S183" s="13"/>
      <c r="T183" s="13"/>
      <c r="U183" s="13"/>
      <c r="V183" s="13"/>
      <c r="W183" s="13"/>
      <c r="X183" s="14"/>
      <c r="Y183" s="76"/>
      <c r="Z183" s="74"/>
      <c r="AA183" s="76"/>
      <c r="AB183" s="74"/>
      <c r="AC183" s="80"/>
      <c r="AD183" s="68"/>
      <c r="AE183" s="15"/>
      <c r="AF183" s="15"/>
      <c r="AG183" s="12"/>
      <c r="AH183" s="12"/>
      <c r="AI183" s="12"/>
      <c r="AJ183" s="68"/>
      <c r="AK183" s="68"/>
    </row>
    <row r="184" spans="1:37" ht="20.25" customHeight="1" x14ac:dyDescent="0.2">
      <c r="A184" s="75"/>
      <c r="B184" s="75"/>
      <c r="C184" s="75"/>
      <c r="D184" s="75"/>
      <c r="E184" s="75"/>
      <c r="F184" s="75"/>
      <c r="G184" s="75"/>
      <c r="H184" s="12"/>
      <c r="I184" s="86"/>
      <c r="J184" s="88"/>
      <c r="K184" s="76"/>
      <c r="L184" s="75"/>
      <c r="M184" s="76"/>
      <c r="N184" s="81"/>
      <c r="O184" s="80"/>
      <c r="P184" s="12"/>
      <c r="Q184" s="12"/>
      <c r="R184" s="12"/>
      <c r="S184" s="13"/>
      <c r="T184" s="13"/>
      <c r="U184" s="13"/>
      <c r="V184" s="13"/>
      <c r="W184" s="13"/>
      <c r="X184" s="14"/>
      <c r="Y184" s="76"/>
      <c r="Z184" s="75"/>
      <c r="AA184" s="76"/>
      <c r="AB184" s="75"/>
      <c r="AC184" s="80"/>
      <c r="AD184" s="69"/>
      <c r="AE184" s="15"/>
      <c r="AF184" s="15"/>
      <c r="AG184" s="12"/>
      <c r="AH184" s="12"/>
      <c r="AI184" s="12"/>
      <c r="AJ184" s="69"/>
      <c r="AK184" s="69"/>
    </row>
    <row r="185" spans="1:37" ht="20.25" customHeight="1" x14ac:dyDescent="0.2">
      <c r="A185" s="75"/>
      <c r="B185" s="75"/>
      <c r="C185" s="75"/>
      <c r="D185" s="75"/>
      <c r="E185" s="75"/>
      <c r="F185" s="75"/>
      <c r="G185" s="75"/>
      <c r="H185" s="12"/>
      <c r="I185" s="86"/>
      <c r="J185" s="88"/>
      <c r="K185" s="76"/>
      <c r="L185" s="75"/>
      <c r="M185" s="76"/>
      <c r="N185" s="81"/>
      <c r="O185" s="80"/>
      <c r="P185" s="12"/>
      <c r="Q185" s="12"/>
      <c r="R185" s="12"/>
      <c r="S185" s="13"/>
      <c r="T185" s="13"/>
      <c r="U185" s="13"/>
      <c r="V185" s="13"/>
      <c r="W185" s="13"/>
      <c r="X185" s="14"/>
      <c r="Y185" s="76"/>
      <c r="Z185" s="75"/>
      <c r="AA185" s="76"/>
      <c r="AB185" s="75"/>
      <c r="AC185" s="80"/>
      <c r="AD185" s="69"/>
      <c r="AE185" s="15"/>
      <c r="AF185" s="15"/>
      <c r="AG185" s="12"/>
      <c r="AH185" s="12"/>
      <c r="AI185" s="12"/>
      <c r="AJ185" s="70"/>
      <c r="AK185" s="70"/>
    </row>
    <row r="186" spans="1:37" ht="20.25" customHeight="1" x14ac:dyDescent="0.2">
      <c r="A186" s="75"/>
      <c r="B186" s="75"/>
      <c r="C186" s="75"/>
      <c r="D186" s="75"/>
      <c r="E186" s="75"/>
      <c r="F186" s="75"/>
      <c r="G186" s="75"/>
      <c r="H186" s="12"/>
      <c r="I186" s="86"/>
      <c r="J186" s="88"/>
      <c r="K186" s="76"/>
      <c r="L186" s="75"/>
      <c r="M186" s="76"/>
      <c r="N186" s="81"/>
      <c r="O186" s="80"/>
      <c r="P186" s="12"/>
      <c r="Q186" s="12"/>
      <c r="R186" s="12"/>
      <c r="S186" s="13"/>
      <c r="T186" s="13"/>
      <c r="U186" s="13"/>
      <c r="V186" s="13"/>
      <c r="W186" s="13"/>
      <c r="X186" s="14"/>
      <c r="Y186" s="76"/>
      <c r="Z186" s="75"/>
      <c r="AA186" s="76"/>
      <c r="AB186" s="75"/>
      <c r="AC186" s="80"/>
      <c r="AD186" s="69"/>
      <c r="AE186" s="15"/>
      <c r="AF186" s="15"/>
      <c r="AG186" s="12"/>
      <c r="AH186" s="12"/>
      <c r="AI186" s="12"/>
      <c r="AJ186" s="68"/>
      <c r="AK186" s="68"/>
    </row>
    <row r="187" spans="1:37" ht="20.25" customHeight="1" x14ac:dyDescent="0.2">
      <c r="A187" s="75"/>
      <c r="B187" s="75"/>
      <c r="C187" s="75"/>
      <c r="D187" s="75"/>
      <c r="E187" s="75"/>
      <c r="F187" s="75"/>
      <c r="G187" s="75"/>
      <c r="H187" s="12"/>
      <c r="I187" s="86"/>
      <c r="J187" s="88"/>
      <c r="K187" s="76"/>
      <c r="L187" s="75"/>
      <c r="M187" s="76"/>
      <c r="N187" s="81"/>
      <c r="O187" s="80"/>
      <c r="P187" s="12"/>
      <c r="Q187" s="12"/>
      <c r="R187" s="12"/>
      <c r="S187" s="13"/>
      <c r="T187" s="13"/>
      <c r="U187" s="13"/>
      <c r="V187" s="13"/>
      <c r="W187" s="13"/>
      <c r="X187" s="14"/>
      <c r="Y187" s="76"/>
      <c r="Z187" s="75"/>
      <c r="AA187" s="76"/>
      <c r="AB187" s="75"/>
      <c r="AC187" s="80"/>
      <c r="AD187" s="69"/>
      <c r="AE187" s="15"/>
      <c r="AF187" s="15"/>
      <c r="AG187" s="12"/>
      <c r="AH187" s="12"/>
      <c r="AI187" s="12"/>
      <c r="AJ187" s="69"/>
      <c r="AK187" s="69"/>
    </row>
    <row r="188" spans="1:37" ht="20.25" customHeight="1" x14ac:dyDescent="0.2">
      <c r="A188" s="75"/>
      <c r="B188" s="75"/>
      <c r="C188" s="75"/>
      <c r="D188" s="75"/>
      <c r="E188" s="75"/>
      <c r="F188" s="75"/>
      <c r="G188" s="75"/>
      <c r="H188" s="12"/>
      <c r="I188" s="87"/>
      <c r="J188" s="88"/>
      <c r="K188" s="76"/>
      <c r="L188" s="75"/>
      <c r="M188" s="76"/>
      <c r="N188" s="81"/>
      <c r="O188" s="80"/>
      <c r="P188" s="12"/>
      <c r="Q188" s="12"/>
      <c r="R188" s="12"/>
      <c r="S188" s="13"/>
      <c r="T188" s="13"/>
      <c r="U188" s="13"/>
      <c r="V188" s="13"/>
      <c r="W188" s="13"/>
      <c r="X188" s="14"/>
      <c r="Y188" s="76"/>
      <c r="Z188" s="75"/>
      <c r="AA188" s="76"/>
      <c r="AB188" s="75"/>
      <c r="AC188" s="80"/>
      <c r="AD188" s="70"/>
      <c r="AE188" s="15"/>
      <c r="AF188" s="15"/>
      <c r="AG188" s="12"/>
      <c r="AH188" s="12"/>
      <c r="AI188" s="12"/>
      <c r="AJ188" s="70"/>
      <c r="AK188" s="70"/>
    </row>
    <row r="189" spans="1:37" ht="20.25" customHeight="1" x14ac:dyDescent="0.2">
      <c r="A189" s="75"/>
      <c r="B189" s="75"/>
      <c r="C189" s="75"/>
      <c r="D189" s="75"/>
      <c r="E189" s="75"/>
      <c r="F189" s="75"/>
      <c r="G189" s="75"/>
      <c r="H189" s="12"/>
      <c r="I189" s="85"/>
      <c r="J189" s="88"/>
      <c r="K189" s="76"/>
      <c r="L189" s="74"/>
      <c r="M189" s="76"/>
      <c r="N189" s="81"/>
      <c r="O189" s="80"/>
      <c r="P189" s="12"/>
      <c r="Q189" s="12"/>
      <c r="R189" s="12"/>
      <c r="S189" s="13"/>
      <c r="T189" s="13"/>
      <c r="U189" s="13"/>
      <c r="V189" s="13"/>
      <c r="W189" s="13"/>
      <c r="X189" s="14"/>
      <c r="Y189" s="76"/>
      <c r="Z189" s="74"/>
      <c r="AA189" s="76"/>
      <c r="AB189" s="74"/>
      <c r="AC189" s="80"/>
      <c r="AD189" s="68"/>
      <c r="AE189" s="15"/>
      <c r="AF189" s="15"/>
      <c r="AG189" s="12"/>
      <c r="AH189" s="12"/>
      <c r="AI189" s="12"/>
      <c r="AJ189" s="68"/>
      <c r="AK189" s="68"/>
    </row>
    <row r="190" spans="1:37" ht="20.25" customHeight="1" x14ac:dyDescent="0.2">
      <c r="A190" s="75"/>
      <c r="B190" s="75"/>
      <c r="C190" s="75"/>
      <c r="D190" s="75"/>
      <c r="E190" s="75"/>
      <c r="F190" s="75"/>
      <c r="G190" s="75"/>
      <c r="H190" s="12"/>
      <c r="I190" s="86"/>
      <c r="J190" s="88"/>
      <c r="K190" s="76"/>
      <c r="L190" s="75"/>
      <c r="M190" s="76"/>
      <c r="N190" s="81"/>
      <c r="O190" s="80"/>
      <c r="P190" s="12"/>
      <c r="Q190" s="12"/>
      <c r="R190" s="12"/>
      <c r="S190" s="13"/>
      <c r="T190" s="13"/>
      <c r="U190" s="13"/>
      <c r="V190" s="13"/>
      <c r="W190" s="13"/>
      <c r="X190" s="14"/>
      <c r="Y190" s="76"/>
      <c r="Z190" s="75"/>
      <c r="AA190" s="76"/>
      <c r="AB190" s="75"/>
      <c r="AC190" s="80"/>
      <c r="AD190" s="69"/>
      <c r="AE190" s="15"/>
      <c r="AF190" s="15"/>
      <c r="AG190" s="12"/>
      <c r="AH190" s="12"/>
      <c r="AI190" s="12"/>
      <c r="AJ190" s="69"/>
      <c r="AK190" s="69"/>
    </row>
    <row r="191" spans="1:37" ht="20.25" customHeight="1" x14ac:dyDescent="0.2">
      <c r="A191" s="75"/>
      <c r="B191" s="75"/>
      <c r="C191" s="75"/>
      <c r="D191" s="75"/>
      <c r="E191" s="75"/>
      <c r="F191" s="75"/>
      <c r="G191" s="75"/>
      <c r="H191" s="12"/>
      <c r="I191" s="86"/>
      <c r="J191" s="88"/>
      <c r="K191" s="76"/>
      <c r="L191" s="75"/>
      <c r="M191" s="76"/>
      <c r="N191" s="81"/>
      <c r="O191" s="80"/>
      <c r="P191" s="12"/>
      <c r="Q191" s="12"/>
      <c r="R191" s="12"/>
      <c r="S191" s="13"/>
      <c r="T191" s="13"/>
      <c r="U191" s="13"/>
      <c r="V191" s="13"/>
      <c r="W191" s="13"/>
      <c r="X191" s="14"/>
      <c r="Y191" s="76"/>
      <c r="Z191" s="75"/>
      <c r="AA191" s="76"/>
      <c r="AB191" s="75"/>
      <c r="AC191" s="80"/>
      <c r="AD191" s="69"/>
      <c r="AE191" s="15"/>
      <c r="AF191" s="15"/>
      <c r="AG191" s="12"/>
      <c r="AH191" s="12"/>
      <c r="AI191" s="12"/>
      <c r="AJ191" s="70"/>
      <c r="AK191" s="70"/>
    </row>
    <row r="192" spans="1:37" ht="20.25" customHeight="1" x14ac:dyDescent="0.2">
      <c r="A192" s="75"/>
      <c r="B192" s="75"/>
      <c r="C192" s="75"/>
      <c r="D192" s="75"/>
      <c r="E192" s="75"/>
      <c r="F192" s="75"/>
      <c r="G192" s="75"/>
      <c r="H192" s="12"/>
      <c r="I192" s="86"/>
      <c r="J192" s="88"/>
      <c r="K192" s="76"/>
      <c r="L192" s="75"/>
      <c r="M192" s="76"/>
      <c r="N192" s="81"/>
      <c r="O192" s="80"/>
      <c r="P192" s="12"/>
      <c r="Q192" s="12"/>
      <c r="R192" s="12"/>
      <c r="S192" s="13"/>
      <c r="T192" s="13"/>
      <c r="U192" s="13"/>
      <c r="V192" s="13"/>
      <c r="W192" s="13"/>
      <c r="X192" s="14"/>
      <c r="Y192" s="76"/>
      <c r="Z192" s="75"/>
      <c r="AA192" s="76"/>
      <c r="AB192" s="75"/>
      <c r="AC192" s="80"/>
      <c r="AD192" s="69"/>
      <c r="AE192" s="15"/>
      <c r="AF192" s="15"/>
      <c r="AG192" s="12"/>
      <c r="AH192" s="12"/>
      <c r="AI192" s="12"/>
      <c r="AJ192" s="68"/>
      <c r="AK192" s="68"/>
    </row>
    <row r="193" spans="1:37" ht="20.25" customHeight="1" x14ac:dyDescent="0.2">
      <c r="A193" s="75"/>
      <c r="B193" s="75"/>
      <c r="C193" s="75"/>
      <c r="D193" s="75"/>
      <c r="E193" s="75"/>
      <c r="F193" s="75"/>
      <c r="G193" s="75"/>
      <c r="H193" s="12"/>
      <c r="I193" s="86"/>
      <c r="J193" s="88"/>
      <c r="K193" s="76"/>
      <c r="L193" s="75"/>
      <c r="M193" s="76"/>
      <c r="N193" s="81"/>
      <c r="O193" s="80"/>
      <c r="P193" s="12"/>
      <c r="Q193" s="12"/>
      <c r="R193" s="12"/>
      <c r="S193" s="13"/>
      <c r="T193" s="13"/>
      <c r="U193" s="13"/>
      <c r="V193" s="13"/>
      <c r="W193" s="13"/>
      <c r="X193" s="14"/>
      <c r="Y193" s="76"/>
      <c r="Z193" s="75"/>
      <c r="AA193" s="76"/>
      <c r="AB193" s="75"/>
      <c r="AC193" s="80"/>
      <c r="AD193" s="69"/>
      <c r="AE193" s="15"/>
      <c r="AF193" s="15"/>
      <c r="AG193" s="12"/>
      <c r="AH193" s="12"/>
      <c r="AI193" s="12"/>
      <c r="AJ193" s="69"/>
      <c r="AK193" s="69"/>
    </row>
    <row r="194" spans="1:37" ht="20.25" customHeight="1" x14ac:dyDescent="0.2">
      <c r="A194" s="75"/>
      <c r="B194" s="75"/>
      <c r="C194" s="75"/>
      <c r="D194" s="75"/>
      <c r="E194" s="75"/>
      <c r="F194" s="75"/>
      <c r="G194" s="75"/>
      <c r="H194" s="12"/>
      <c r="I194" s="87"/>
      <c r="J194" s="88"/>
      <c r="K194" s="76"/>
      <c r="L194" s="75"/>
      <c r="M194" s="76"/>
      <c r="N194" s="81"/>
      <c r="O194" s="80"/>
      <c r="P194" s="12"/>
      <c r="Q194" s="12"/>
      <c r="R194" s="12"/>
      <c r="S194" s="13"/>
      <c r="T194" s="13"/>
      <c r="U194" s="13"/>
      <c r="V194" s="13"/>
      <c r="W194" s="13"/>
      <c r="X194" s="14"/>
      <c r="Y194" s="76"/>
      <c r="Z194" s="75"/>
      <c r="AA194" s="76"/>
      <c r="AB194" s="75"/>
      <c r="AC194" s="80"/>
      <c r="AD194" s="70"/>
      <c r="AE194" s="15"/>
      <c r="AF194" s="15"/>
      <c r="AG194" s="12"/>
      <c r="AH194" s="12"/>
      <c r="AI194" s="12"/>
      <c r="AJ194" s="70"/>
      <c r="AK194" s="70"/>
    </row>
    <row r="195" spans="1:37" ht="20.25" customHeight="1" x14ac:dyDescent="0.2">
      <c r="A195" s="75"/>
      <c r="B195" s="75"/>
      <c r="C195" s="75"/>
      <c r="D195" s="75"/>
      <c r="E195" s="75"/>
      <c r="F195" s="75"/>
      <c r="G195" s="75"/>
      <c r="H195" s="12"/>
      <c r="I195" s="85"/>
      <c r="J195" s="88"/>
      <c r="K195" s="76"/>
      <c r="L195" s="74"/>
      <c r="M195" s="76"/>
      <c r="N195" s="81"/>
      <c r="O195" s="80"/>
      <c r="P195" s="12"/>
      <c r="Q195" s="12"/>
      <c r="R195" s="12"/>
      <c r="S195" s="13"/>
      <c r="T195" s="13"/>
      <c r="U195" s="13"/>
      <c r="V195" s="13"/>
      <c r="W195" s="13"/>
      <c r="X195" s="14"/>
      <c r="Y195" s="76"/>
      <c r="Z195" s="74"/>
      <c r="AA195" s="76"/>
      <c r="AB195" s="74"/>
      <c r="AC195" s="80"/>
      <c r="AD195" s="68"/>
      <c r="AE195" s="15"/>
      <c r="AF195" s="15"/>
      <c r="AG195" s="12"/>
      <c r="AH195" s="12"/>
      <c r="AI195" s="12"/>
      <c r="AJ195" s="68"/>
      <c r="AK195" s="68"/>
    </row>
    <row r="196" spans="1:37" ht="20.25" customHeight="1" x14ac:dyDescent="0.2">
      <c r="A196" s="75"/>
      <c r="B196" s="75"/>
      <c r="C196" s="75"/>
      <c r="D196" s="75"/>
      <c r="E196" s="75"/>
      <c r="F196" s="75"/>
      <c r="G196" s="75"/>
      <c r="H196" s="12"/>
      <c r="I196" s="86"/>
      <c r="J196" s="88"/>
      <c r="K196" s="76"/>
      <c r="L196" s="75"/>
      <c r="M196" s="76"/>
      <c r="N196" s="81"/>
      <c r="O196" s="80"/>
      <c r="P196" s="12"/>
      <c r="Q196" s="12"/>
      <c r="R196" s="12"/>
      <c r="S196" s="13"/>
      <c r="T196" s="13"/>
      <c r="U196" s="13"/>
      <c r="V196" s="13"/>
      <c r="W196" s="13"/>
      <c r="X196" s="14"/>
      <c r="Y196" s="76"/>
      <c r="Z196" s="75"/>
      <c r="AA196" s="76"/>
      <c r="AB196" s="75"/>
      <c r="AC196" s="80"/>
      <c r="AD196" s="69"/>
      <c r="AE196" s="15"/>
      <c r="AF196" s="15"/>
      <c r="AG196" s="12"/>
      <c r="AH196" s="12"/>
      <c r="AI196" s="12"/>
      <c r="AJ196" s="69"/>
      <c r="AK196" s="69"/>
    </row>
    <row r="197" spans="1:37" ht="20.25" customHeight="1" x14ac:dyDescent="0.2">
      <c r="A197" s="75"/>
      <c r="B197" s="75"/>
      <c r="C197" s="75"/>
      <c r="D197" s="75"/>
      <c r="E197" s="75"/>
      <c r="F197" s="75"/>
      <c r="G197" s="75"/>
      <c r="H197" s="12"/>
      <c r="I197" s="86"/>
      <c r="J197" s="88"/>
      <c r="K197" s="76"/>
      <c r="L197" s="75"/>
      <c r="M197" s="76"/>
      <c r="N197" s="81"/>
      <c r="O197" s="80"/>
      <c r="P197" s="12"/>
      <c r="Q197" s="12"/>
      <c r="R197" s="12"/>
      <c r="S197" s="13"/>
      <c r="T197" s="13"/>
      <c r="U197" s="13"/>
      <c r="V197" s="13"/>
      <c r="W197" s="13"/>
      <c r="X197" s="14"/>
      <c r="Y197" s="76"/>
      <c r="Z197" s="75"/>
      <c r="AA197" s="76"/>
      <c r="AB197" s="75"/>
      <c r="AC197" s="80"/>
      <c r="AD197" s="69"/>
      <c r="AE197" s="15"/>
      <c r="AF197" s="15"/>
      <c r="AG197" s="12"/>
      <c r="AH197" s="12"/>
      <c r="AI197" s="12"/>
      <c r="AJ197" s="70"/>
      <c r="AK197" s="70"/>
    </row>
    <row r="198" spans="1:37" ht="20.25" customHeight="1" x14ac:dyDescent="0.2">
      <c r="A198" s="75"/>
      <c r="B198" s="75"/>
      <c r="C198" s="75"/>
      <c r="D198" s="75"/>
      <c r="E198" s="75"/>
      <c r="F198" s="75"/>
      <c r="G198" s="75"/>
      <c r="H198" s="12"/>
      <c r="I198" s="86"/>
      <c r="J198" s="88"/>
      <c r="K198" s="76"/>
      <c r="L198" s="75"/>
      <c r="M198" s="76"/>
      <c r="N198" s="81"/>
      <c r="O198" s="80"/>
      <c r="P198" s="12"/>
      <c r="Q198" s="12"/>
      <c r="R198" s="12"/>
      <c r="S198" s="13"/>
      <c r="T198" s="13"/>
      <c r="U198" s="13"/>
      <c r="V198" s="13"/>
      <c r="W198" s="13"/>
      <c r="X198" s="14"/>
      <c r="Y198" s="76"/>
      <c r="Z198" s="75"/>
      <c r="AA198" s="76"/>
      <c r="AB198" s="75"/>
      <c r="AC198" s="80"/>
      <c r="AD198" s="69"/>
      <c r="AE198" s="15"/>
      <c r="AF198" s="15"/>
      <c r="AG198" s="12"/>
      <c r="AH198" s="12"/>
      <c r="AI198" s="12"/>
      <c r="AJ198" s="68"/>
      <c r="AK198" s="68"/>
    </row>
    <row r="199" spans="1:37" ht="20.25" customHeight="1" x14ac:dyDescent="0.2">
      <c r="A199" s="75"/>
      <c r="B199" s="75"/>
      <c r="C199" s="75"/>
      <c r="D199" s="75"/>
      <c r="E199" s="75"/>
      <c r="F199" s="75"/>
      <c r="G199" s="75"/>
      <c r="H199" s="12"/>
      <c r="I199" s="86"/>
      <c r="J199" s="88"/>
      <c r="K199" s="76"/>
      <c r="L199" s="75"/>
      <c r="M199" s="76"/>
      <c r="N199" s="81"/>
      <c r="O199" s="80"/>
      <c r="P199" s="12"/>
      <c r="Q199" s="12"/>
      <c r="R199" s="12"/>
      <c r="S199" s="13"/>
      <c r="T199" s="13"/>
      <c r="U199" s="13"/>
      <c r="V199" s="13"/>
      <c r="W199" s="13"/>
      <c r="X199" s="14"/>
      <c r="Y199" s="76"/>
      <c r="Z199" s="75"/>
      <c r="AA199" s="76"/>
      <c r="AB199" s="75"/>
      <c r="AC199" s="80"/>
      <c r="AD199" s="69"/>
      <c r="AE199" s="15"/>
      <c r="AF199" s="15"/>
      <c r="AG199" s="12"/>
      <c r="AH199" s="12"/>
      <c r="AI199" s="12"/>
      <c r="AJ199" s="69"/>
      <c r="AK199" s="69"/>
    </row>
    <row r="200" spans="1:37" ht="20.25" customHeight="1" x14ac:dyDescent="0.2">
      <c r="A200" s="75"/>
      <c r="B200" s="75"/>
      <c r="C200" s="75"/>
      <c r="D200" s="75"/>
      <c r="E200" s="75"/>
      <c r="F200" s="75"/>
      <c r="G200" s="75"/>
      <c r="H200" s="12"/>
      <c r="I200" s="87"/>
      <c r="J200" s="88"/>
      <c r="K200" s="76"/>
      <c r="L200" s="75"/>
      <c r="M200" s="76"/>
      <c r="N200" s="81"/>
      <c r="O200" s="80"/>
      <c r="P200" s="12"/>
      <c r="Q200" s="12"/>
      <c r="R200" s="12"/>
      <c r="S200" s="13"/>
      <c r="T200" s="13"/>
      <c r="U200" s="13"/>
      <c r="V200" s="13"/>
      <c r="W200" s="13"/>
      <c r="X200" s="14"/>
      <c r="Y200" s="76"/>
      <c r="Z200" s="75"/>
      <c r="AA200" s="76"/>
      <c r="AB200" s="75"/>
      <c r="AC200" s="80"/>
      <c r="AD200" s="70"/>
      <c r="AE200" s="15"/>
      <c r="AF200" s="15"/>
      <c r="AG200" s="12"/>
      <c r="AH200" s="12"/>
      <c r="AI200" s="12"/>
      <c r="AJ200" s="70"/>
      <c r="AK200" s="70"/>
    </row>
    <row r="201" spans="1:37" ht="20.25" customHeight="1" x14ac:dyDescent="0.2">
      <c r="A201" s="75"/>
      <c r="B201" s="75"/>
      <c r="C201" s="75"/>
      <c r="D201" s="75"/>
      <c r="E201" s="75"/>
      <c r="F201" s="75"/>
      <c r="G201" s="75"/>
      <c r="H201" s="12"/>
      <c r="I201" s="85"/>
      <c r="J201" s="88"/>
      <c r="K201" s="76"/>
      <c r="L201" s="74"/>
      <c r="M201" s="76"/>
      <c r="N201" s="81"/>
      <c r="O201" s="80"/>
      <c r="P201" s="12"/>
      <c r="Q201" s="12"/>
      <c r="R201" s="12"/>
      <c r="S201" s="13"/>
      <c r="T201" s="13"/>
      <c r="U201" s="13"/>
      <c r="V201" s="13"/>
      <c r="W201" s="13"/>
      <c r="X201" s="14"/>
      <c r="Y201" s="76"/>
      <c r="Z201" s="74"/>
      <c r="AA201" s="76"/>
      <c r="AB201" s="74"/>
      <c r="AC201" s="80"/>
      <c r="AD201" s="68"/>
      <c r="AE201" s="15"/>
      <c r="AF201" s="15"/>
      <c r="AG201" s="12"/>
      <c r="AH201" s="12"/>
      <c r="AI201" s="12"/>
      <c r="AJ201" s="68"/>
      <c r="AK201" s="68"/>
    </row>
    <row r="202" spans="1:37" ht="20.25" customHeight="1" x14ac:dyDescent="0.2">
      <c r="A202" s="75"/>
      <c r="B202" s="75"/>
      <c r="C202" s="75"/>
      <c r="D202" s="75"/>
      <c r="E202" s="75"/>
      <c r="F202" s="75"/>
      <c r="G202" s="75"/>
      <c r="H202" s="12"/>
      <c r="I202" s="86"/>
      <c r="J202" s="88"/>
      <c r="K202" s="76"/>
      <c r="L202" s="75"/>
      <c r="M202" s="76"/>
      <c r="N202" s="81"/>
      <c r="O202" s="80"/>
      <c r="P202" s="12"/>
      <c r="Q202" s="12"/>
      <c r="R202" s="12"/>
      <c r="S202" s="13"/>
      <c r="T202" s="13"/>
      <c r="U202" s="13"/>
      <c r="V202" s="13"/>
      <c r="W202" s="13"/>
      <c r="X202" s="14"/>
      <c r="Y202" s="76"/>
      <c r="Z202" s="75"/>
      <c r="AA202" s="76"/>
      <c r="AB202" s="75"/>
      <c r="AC202" s="80"/>
      <c r="AD202" s="69"/>
      <c r="AE202" s="15"/>
      <c r="AF202" s="15"/>
      <c r="AG202" s="12"/>
      <c r="AH202" s="12"/>
      <c r="AI202" s="12"/>
      <c r="AJ202" s="69"/>
      <c r="AK202" s="69"/>
    </row>
    <row r="203" spans="1:37" ht="20.25" customHeight="1" x14ac:dyDescent="0.2">
      <c r="A203" s="75"/>
      <c r="B203" s="75"/>
      <c r="C203" s="75"/>
      <c r="D203" s="75"/>
      <c r="E203" s="75"/>
      <c r="F203" s="75"/>
      <c r="G203" s="75"/>
      <c r="H203" s="12"/>
      <c r="I203" s="86"/>
      <c r="J203" s="88"/>
      <c r="K203" s="76"/>
      <c r="L203" s="75"/>
      <c r="M203" s="76"/>
      <c r="N203" s="81"/>
      <c r="O203" s="80"/>
      <c r="P203" s="12"/>
      <c r="Q203" s="12"/>
      <c r="R203" s="12"/>
      <c r="S203" s="13"/>
      <c r="T203" s="13"/>
      <c r="U203" s="13"/>
      <c r="V203" s="13"/>
      <c r="W203" s="13"/>
      <c r="X203" s="14"/>
      <c r="Y203" s="76"/>
      <c r="Z203" s="75"/>
      <c r="AA203" s="76"/>
      <c r="AB203" s="75"/>
      <c r="AC203" s="80"/>
      <c r="AD203" s="69"/>
      <c r="AE203" s="15"/>
      <c r="AF203" s="15"/>
      <c r="AG203" s="12"/>
      <c r="AH203" s="12"/>
      <c r="AI203" s="12"/>
      <c r="AJ203" s="70"/>
      <c r="AK203" s="70"/>
    </row>
    <row r="204" spans="1:37" ht="20.25" customHeight="1" x14ac:dyDescent="0.2">
      <c r="A204" s="75"/>
      <c r="B204" s="75"/>
      <c r="C204" s="75"/>
      <c r="D204" s="75"/>
      <c r="E204" s="75"/>
      <c r="F204" s="75"/>
      <c r="G204" s="75"/>
      <c r="H204" s="12"/>
      <c r="I204" s="86"/>
      <c r="J204" s="88"/>
      <c r="K204" s="76"/>
      <c r="L204" s="75"/>
      <c r="M204" s="76"/>
      <c r="N204" s="81"/>
      <c r="O204" s="80"/>
      <c r="P204" s="12"/>
      <c r="Q204" s="12"/>
      <c r="R204" s="12"/>
      <c r="S204" s="13"/>
      <c r="T204" s="13"/>
      <c r="U204" s="13"/>
      <c r="V204" s="13"/>
      <c r="W204" s="13"/>
      <c r="X204" s="14"/>
      <c r="Y204" s="76"/>
      <c r="Z204" s="75"/>
      <c r="AA204" s="76"/>
      <c r="AB204" s="75"/>
      <c r="AC204" s="80"/>
      <c r="AD204" s="69"/>
      <c r="AE204" s="15"/>
      <c r="AF204" s="15"/>
      <c r="AG204" s="12"/>
      <c r="AH204" s="12"/>
      <c r="AI204" s="12"/>
      <c r="AJ204" s="68"/>
      <c r="AK204" s="68"/>
    </row>
    <row r="205" spans="1:37" ht="20.25" customHeight="1" x14ac:dyDescent="0.2">
      <c r="A205" s="75"/>
      <c r="B205" s="75"/>
      <c r="C205" s="75"/>
      <c r="D205" s="75"/>
      <c r="E205" s="75"/>
      <c r="F205" s="75"/>
      <c r="G205" s="75"/>
      <c r="H205" s="12"/>
      <c r="I205" s="86"/>
      <c r="J205" s="88"/>
      <c r="K205" s="76"/>
      <c r="L205" s="75"/>
      <c r="M205" s="76"/>
      <c r="N205" s="81"/>
      <c r="O205" s="80"/>
      <c r="P205" s="12"/>
      <c r="Q205" s="12"/>
      <c r="R205" s="12"/>
      <c r="S205" s="13"/>
      <c r="T205" s="13"/>
      <c r="U205" s="13"/>
      <c r="V205" s="13"/>
      <c r="W205" s="13"/>
      <c r="X205" s="14"/>
      <c r="Y205" s="76"/>
      <c r="Z205" s="75"/>
      <c r="AA205" s="76"/>
      <c r="AB205" s="75"/>
      <c r="AC205" s="80"/>
      <c r="AD205" s="69"/>
      <c r="AE205" s="15"/>
      <c r="AF205" s="15"/>
      <c r="AG205" s="12"/>
      <c r="AH205" s="12"/>
      <c r="AI205" s="12"/>
      <c r="AJ205" s="69"/>
      <c r="AK205" s="69"/>
    </row>
    <row r="206" spans="1:37" ht="20.25" customHeight="1" x14ac:dyDescent="0.2">
      <c r="A206" s="75"/>
      <c r="B206" s="75"/>
      <c r="C206" s="75"/>
      <c r="D206" s="75"/>
      <c r="E206" s="75"/>
      <c r="F206" s="75"/>
      <c r="G206" s="75"/>
      <c r="H206" s="12"/>
      <c r="I206" s="87"/>
      <c r="J206" s="88"/>
      <c r="K206" s="76"/>
      <c r="L206" s="75"/>
      <c r="M206" s="76"/>
      <c r="N206" s="81"/>
      <c r="O206" s="80"/>
      <c r="P206" s="12"/>
      <c r="Q206" s="12"/>
      <c r="R206" s="12"/>
      <c r="S206" s="13"/>
      <c r="T206" s="13"/>
      <c r="U206" s="13"/>
      <c r="V206" s="13"/>
      <c r="W206" s="13"/>
      <c r="X206" s="14"/>
      <c r="Y206" s="76"/>
      <c r="Z206" s="75"/>
      <c r="AA206" s="76"/>
      <c r="AB206" s="75"/>
      <c r="AC206" s="80"/>
      <c r="AD206" s="70"/>
      <c r="AE206" s="15"/>
      <c r="AF206" s="15"/>
      <c r="AG206" s="12"/>
      <c r="AH206" s="12"/>
      <c r="AI206" s="12"/>
      <c r="AJ206" s="70"/>
      <c r="AK206" s="70"/>
    </row>
    <row r="207" spans="1:37" ht="20.25" customHeight="1" x14ac:dyDescent="0.2">
      <c r="A207" s="75"/>
      <c r="B207" s="75"/>
      <c r="C207" s="75"/>
      <c r="D207" s="75"/>
      <c r="E207" s="75"/>
      <c r="F207" s="75"/>
      <c r="G207" s="75"/>
      <c r="H207" s="12"/>
      <c r="I207" s="85"/>
      <c r="J207" s="88"/>
      <c r="K207" s="76"/>
      <c r="L207" s="74"/>
      <c r="M207" s="76"/>
      <c r="N207" s="81"/>
      <c r="O207" s="80"/>
      <c r="P207" s="12"/>
      <c r="Q207" s="12"/>
      <c r="R207" s="12"/>
      <c r="S207" s="13"/>
      <c r="T207" s="13"/>
      <c r="U207" s="13"/>
      <c r="V207" s="13"/>
      <c r="W207" s="13"/>
      <c r="X207" s="14"/>
      <c r="Y207" s="76"/>
      <c r="Z207" s="74"/>
      <c r="AA207" s="76"/>
      <c r="AB207" s="74"/>
      <c r="AC207" s="80"/>
      <c r="AD207" s="68"/>
      <c r="AE207" s="15"/>
      <c r="AF207" s="15"/>
      <c r="AG207" s="12"/>
      <c r="AH207" s="12"/>
      <c r="AI207" s="12"/>
      <c r="AJ207" s="68"/>
      <c r="AK207" s="68"/>
    </row>
    <row r="208" spans="1:37" ht="20.25" customHeight="1" x14ac:dyDescent="0.2">
      <c r="A208" s="75"/>
      <c r="B208" s="75"/>
      <c r="C208" s="75"/>
      <c r="D208" s="75"/>
      <c r="E208" s="75"/>
      <c r="F208" s="75"/>
      <c r="G208" s="75"/>
      <c r="H208" s="12"/>
      <c r="I208" s="86"/>
      <c r="J208" s="88"/>
      <c r="K208" s="76"/>
      <c r="L208" s="75"/>
      <c r="M208" s="76"/>
      <c r="N208" s="81"/>
      <c r="O208" s="80"/>
      <c r="P208" s="12"/>
      <c r="Q208" s="12"/>
      <c r="R208" s="12"/>
      <c r="S208" s="13"/>
      <c r="T208" s="13"/>
      <c r="U208" s="13"/>
      <c r="V208" s="13"/>
      <c r="W208" s="13"/>
      <c r="X208" s="14"/>
      <c r="Y208" s="76"/>
      <c r="Z208" s="75"/>
      <c r="AA208" s="76"/>
      <c r="AB208" s="75"/>
      <c r="AC208" s="80"/>
      <c r="AD208" s="69"/>
      <c r="AE208" s="15"/>
      <c r="AF208" s="15"/>
      <c r="AG208" s="12"/>
      <c r="AH208" s="12"/>
      <c r="AI208" s="12"/>
      <c r="AJ208" s="69"/>
      <c r="AK208" s="69"/>
    </row>
    <row r="209" spans="1:37" ht="20.25" customHeight="1" x14ac:dyDescent="0.2">
      <c r="A209" s="75"/>
      <c r="B209" s="75"/>
      <c r="C209" s="75"/>
      <c r="D209" s="75"/>
      <c r="E209" s="75"/>
      <c r="F209" s="75"/>
      <c r="G209" s="75"/>
      <c r="H209" s="12"/>
      <c r="I209" s="86"/>
      <c r="J209" s="88"/>
      <c r="K209" s="76"/>
      <c r="L209" s="75"/>
      <c r="M209" s="76"/>
      <c r="N209" s="81"/>
      <c r="O209" s="80"/>
      <c r="P209" s="12"/>
      <c r="Q209" s="12"/>
      <c r="R209" s="12"/>
      <c r="S209" s="13"/>
      <c r="T209" s="13"/>
      <c r="U209" s="13"/>
      <c r="V209" s="13"/>
      <c r="W209" s="13"/>
      <c r="X209" s="14"/>
      <c r="Y209" s="76"/>
      <c r="Z209" s="75"/>
      <c r="AA209" s="76"/>
      <c r="AB209" s="75"/>
      <c r="AC209" s="80"/>
      <c r="AD209" s="69"/>
      <c r="AE209" s="15"/>
      <c r="AF209" s="15"/>
      <c r="AG209" s="12"/>
      <c r="AH209" s="12"/>
      <c r="AI209" s="12"/>
      <c r="AJ209" s="70"/>
      <c r="AK209" s="70"/>
    </row>
    <row r="210" spans="1:37" ht="20.25" customHeight="1" x14ac:dyDescent="0.2">
      <c r="A210" s="75"/>
      <c r="B210" s="75"/>
      <c r="C210" s="75"/>
      <c r="D210" s="75"/>
      <c r="E210" s="75"/>
      <c r="F210" s="75"/>
      <c r="G210" s="75"/>
      <c r="H210" s="12"/>
      <c r="I210" s="86"/>
      <c r="J210" s="88"/>
      <c r="K210" s="76"/>
      <c r="L210" s="75"/>
      <c r="M210" s="76"/>
      <c r="N210" s="81"/>
      <c r="O210" s="80"/>
      <c r="P210" s="12"/>
      <c r="Q210" s="12"/>
      <c r="R210" s="12"/>
      <c r="S210" s="13"/>
      <c r="T210" s="13"/>
      <c r="U210" s="13"/>
      <c r="V210" s="13"/>
      <c r="W210" s="13"/>
      <c r="X210" s="14"/>
      <c r="Y210" s="76"/>
      <c r="Z210" s="75"/>
      <c r="AA210" s="76"/>
      <c r="AB210" s="75"/>
      <c r="AC210" s="80"/>
      <c r="AD210" s="69"/>
      <c r="AE210" s="15"/>
      <c r="AF210" s="15"/>
      <c r="AG210" s="12"/>
      <c r="AH210" s="12"/>
      <c r="AI210" s="12"/>
      <c r="AJ210" s="68"/>
      <c r="AK210" s="68"/>
    </row>
    <row r="211" spans="1:37" ht="20.25" customHeight="1" x14ac:dyDescent="0.2">
      <c r="A211" s="75"/>
      <c r="B211" s="75"/>
      <c r="C211" s="75"/>
      <c r="D211" s="75"/>
      <c r="E211" s="75"/>
      <c r="F211" s="75"/>
      <c r="G211" s="75"/>
      <c r="H211" s="12"/>
      <c r="I211" s="86"/>
      <c r="J211" s="88"/>
      <c r="K211" s="76"/>
      <c r="L211" s="75"/>
      <c r="M211" s="76"/>
      <c r="N211" s="81"/>
      <c r="O211" s="80"/>
      <c r="P211" s="12"/>
      <c r="Q211" s="12"/>
      <c r="R211" s="12"/>
      <c r="S211" s="13"/>
      <c r="T211" s="13"/>
      <c r="U211" s="13"/>
      <c r="V211" s="13"/>
      <c r="W211" s="13"/>
      <c r="X211" s="14"/>
      <c r="Y211" s="76"/>
      <c r="Z211" s="75"/>
      <c r="AA211" s="76"/>
      <c r="AB211" s="75"/>
      <c r="AC211" s="80"/>
      <c r="AD211" s="69"/>
      <c r="AE211" s="15"/>
      <c r="AF211" s="15"/>
      <c r="AG211" s="12"/>
      <c r="AH211" s="12"/>
      <c r="AI211" s="12"/>
      <c r="AJ211" s="69"/>
      <c r="AK211" s="69"/>
    </row>
    <row r="212" spans="1:37" ht="20.25" customHeight="1" x14ac:dyDescent="0.2">
      <c r="A212" s="75"/>
      <c r="B212" s="75"/>
      <c r="C212" s="75"/>
      <c r="D212" s="75"/>
      <c r="E212" s="75"/>
      <c r="F212" s="75"/>
      <c r="G212" s="75"/>
      <c r="H212" s="12"/>
      <c r="I212" s="87"/>
      <c r="J212" s="88"/>
      <c r="K212" s="76"/>
      <c r="L212" s="75"/>
      <c r="M212" s="76"/>
      <c r="N212" s="81"/>
      <c r="O212" s="80"/>
      <c r="P212" s="12"/>
      <c r="Q212" s="12"/>
      <c r="R212" s="12"/>
      <c r="S212" s="13"/>
      <c r="T212" s="13"/>
      <c r="U212" s="13"/>
      <c r="V212" s="13"/>
      <c r="W212" s="13"/>
      <c r="X212" s="14"/>
      <c r="Y212" s="76"/>
      <c r="Z212" s="75"/>
      <c r="AA212" s="76"/>
      <c r="AB212" s="75"/>
      <c r="AC212" s="80"/>
      <c r="AD212" s="70"/>
      <c r="AE212" s="15"/>
      <c r="AF212" s="15"/>
      <c r="AG212" s="12"/>
      <c r="AH212" s="12"/>
      <c r="AI212" s="12"/>
      <c r="AJ212" s="70"/>
      <c r="AK212" s="70"/>
    </row>
    <row r="213" spans="1:37" ht="20.25" customHeight="1" x14ac:dyDescent="0.2">
      <c r="A213" s="75"/>
      <c r="B213" s="75"/>
      <c r="C213" s="75"/>
      <c r="D213" s="75"/>
      <c r="E213" s="75"/>
      <c r="F213" s="75"/>
      <c r="G213" s="75"/>
      <c r="H213" s="12"/>
      <c r="I213" s="85"/>
      <c r="J213" s="88"/>
      <c r="K213" s="76"/>
      <c r="L213" s="74"/>
      <c r="M213" s="76"/>
      <c r="N213" s="81"/>
      <c r="O213" s="80"/>
      <c r="P213" s="12"/>
      <c r="Q213" s="12"/>
      <c r="R213" s="12"/>
      <c r="S213" s="13"/>
      <c r="T213" s="13"/>
      <c r="U213" s="13"/>
      <c r="V213" s="13"/>
      <c r="W213" s="13"/>
      <c r="X213" s="14"/>
      <c r="Y213" s="76"/>
      <c r="Z213" s="74"/>
      <c r="AA213" s="76"/>
      <c r="AB213" s="74"/>
      <c r="AC213" s="80"/>
      <c r="AD213" s="68"/>
      <c r="AE213" s="15"/>
      <c r="AF213" s="15"/>
      <c r="AG213" s="12"/>
      <c r="AH213" s="12"/>
      <c r="AI213" s="12"/>
      <c r="AJ213" s="68"/>
      <c r="AK213" s="68"/>
    </row>
    <row r="214" spans="1:37" ht="20.25" customHeight="1" x14ac:dyDescent="0.2">
      <c r="A214" s="75"/>
      <c r="B214" s="75"/>
      <c r="C214" s="75"/>
      <c r="D214" s="75"/>
      <c r="E214" s="75"/>
      <c r="F214" s="75"/>
      <c r="G214" s="75"/>
      <c r="H214" s="12"/>
      <c r="I214" s="86"/>
      <c r="J214" s="88"/>
      <c r="K214" s="76"/>
      <c r="L214" s="75"/>
      <c r="M214" s="76"/>
      <c r="N214" s="81"/>
      <c r="O214" s="80"/>
      <c r="P214" s="12"/>
      <c r="Q214" s="12"/>
      <c r="R214" s="12"/>
      <c r="S214" s="13"/>
      <c r="T214" s="13"/>
      <c r="U214" s="13"/>
      <c r="V214" s="13"/>
      <c r="W214" s="13"/>
      <c r="X214" s="14"/>
      <c r="Y214" s="76"/>
      <c r="Z214" s="75"/>
      <c r="AA214" s="76"/>
      <c r="AB214" s="75"/>
      <c r="AC214" s="80"/>
      <c r="AD214" s="69"/>
      <c r="AE214" s="15"/>
      <c r="AF214" s="15"/>
      <c r="AG214" s="12"/>
      <c r="AH214" s="12"/>
      <c r="AI214" s="12"/>
      <c r="AJ214" s="69"/>
      <c r="AK214" s="69"/>
    </row>
    <row r="215" spans="1:37" ht="20.25" customHeight="1" x14ac:dyDescent="0.2">
      <c r="A215" s="75"/>
      <c r="B215" s="75"/>
      <c r="C215" s="75"/>
      <c r="D215" s="75"/>
      <c r="E215" s="75"/>
      <c r="F215" s="75"/>
      <c r="G215" s="75"/>
      <c r="H215" s="12"/>
      <c r="I215" s="86"/>
      <c r="J215" s="88"/>
      <c r="K215" s="76"/>
      <c r="L215" s="75"/>
      <c r="M215" s="76"/>
      <c r="N215" s="81"/>
      <c r="O215" s="80"/>
      <c r="P215" s="12"/>
      <c r="Q215" s="12"/>
      <c r="R215" s="12"/>
      <c r="S215" s="13"/>
      <c r="T215" s="13"/>
      <c r="U215" s="13"/>
      <c r="V215" s="13"/>
      <c r="W215" s="13"/>
      <c r="X215" s="14"/>
      <c r="Y215" s="76"/>
      <c r="Z215" s="75"/>
      <c r="AA215" s="76"/>
      <c r="AB215" s="75"/>
      <c r="AC215" s="80"/>
      <c r="AD215" s="69"/>
      <c r="AE215" s="15"/>
      <c r="AF215" s="15"/>
      <c r="AG215" s="12"/>
      <c r="AH215" s="12"/>
      <c r="AI215" s="12"/>
      <c r="AJ215" s="70"/>
      <c r="AK215" s="70"/>
    </row>
    <row r="216" spans="1:37" ht="20.25" customHeight="1" x14ac:dyDescent="0.2">
      <c r="A216" s="75"/>
      <c r="B216" s="75"/>
      <c r="C216" s="75"/>
      <c r="D216" s="75"/>
      <c r="E216" s="75"/>
      <c r="F216" s="75"/>
      <c r="G216" s="75"/>
      <c r="H216" s="12"/>
      <c r="I216" s="86"/>
      <c r="J216" s="88"/>
      <c r="K216" s="76"/>
      <c r="L216" s="75"/>
      <c r="M216" s="76"/>
      <c r="N216" s="81"/>
      <c r="O216" s="80"/>
      <c r="P216" s="12"/>
      <c r="Q216" s="12"/>
      <c r="R216" s="12"/>
      <c r="S216" s="13"/>
      <c r="T216" s="13"/>
      <c r="U216" s="13"/>
      <c r="V216" s="13"/>
      <c r="W216" s="13"/>
      <c r="X216" s="14"/>
      <c r="Y216" s="76"/>
      <c r="Z216" s="75"/>
      <c r="AA216" s="76"/>
      <c r="AB216" s="75"/>
      <c r="AC216" s="80"/>
      <c r="AD216" s="69"/>
      <c r="AE216" s="15"/>
      <c r="AF216" s="15"/>
      <c r="AG216" s="12"/>
      <c r="AH216" s="12"/>
      <c r="AI216" s="12"/>
      <c r="AJ216" s="68"/>
      <c r="AK216" s="68"/>
    </row>
    <row r="217" spans="1:37" ht="20.25" customHeight="1" x14ac:dyDescent="0.2">
      <c r="A217" s="75"/>
      <c r="B217" s="75"/>
      <c r="C217" s="75"/>
      <c r="D217" s="75"/>
      <c r="E217" s="75"/>
      <c r="F217" s="75"/>
      <c r="G217" s="75"/>
      <c r="H217" s="12"/>
      <c r="I217" s="86"/>
      <c r="J217" s="88"/>
      <c r="K217" s="76"/>
      <c r="L217" s="75"/>
      <c r="M217" s="76"/>
      <c r="N217" s="81"/>
      <c r="O217" s="80"/>
      <c r="P217" s="12"/>
      <c r="Q217" s="12"/>
      <c r="R217" s="12"/>
      <c r="S217" s="13"/>
      <c r="T217" s="13"/>
      <c r="U217" s="13"/>
      <c r="V217" s="13"/>
      <c r="W217" s="13"/>
      <c r="X217" s="14"/>
      <c r="Y217" s="76"/>
      <c r="Z217" s="75"/>
      <c r="AA217" s="76"/>
      <c r="AB217" s="75"/>
      <c r="AC217" s="80"/>
      <c r="AD217" s="69"/>
      <c r="AE217" s="15"/>
      <c r="AF217" s="15"/>
      <c r="AG217" s="12"/>
      <c r="AH217" s="12"/>
      <c r="AI217" s="12"/>
      <c r="AJ217" s="69"/>
      <c r="AK217" s="69"/>
    </row>
    <row r="218" spans="1:37" ht="20.25" customHeight="1" x14ac:dyDescent="0.2">
      <c r="A218" s="75"/>
      <c r="B218" s="75"/>
      <c r="C218" s="75"/>
      <c r="D218" s="75"/>
      <c r="E218" s="75"/>
      <c r="F218" s="75"/>
      <c r="G218" s="75"/>
      <c r="H218" s="12"/>
      <c r="I218" s="87"/>
      <c r="J218" s="88"/>
      <c r="K218" s="76"/>
      <c r="L218" s="75"/>
      <c r="M218" s="76"/>
      <c r="N218" s="81"/>
      <c r="O218" s="80"/>
      <c r="P218" s="12"/>
      <c r="Q218" s="12"/>
      <c r="R218" s="12"/>
      <c r="S218" s="13"/>
      <c r="T218" s="13"/>
      <c r="U218" s="13"/>
      <c r="V218" s="13"/>
      <c r="W218" s="13"/>
      <c r="X218" s="14"/>
      <c r="Y218" s="76"/>
      <c r="Z218" s="75"/>
      <c r="AA218" s="76"/>
      <c r="AB218" s="75"/>
      <c r="AC218" s="80"/>
      <c r="AD218" s="70"/>
      <c r="AE218" s="15"/>
      <c r="AF218" s="15"/>
      <c r="AG218" s="12"/>
      <c r="AH218" s="12"/>
      <c r="AI218" s="12"/>
      <c r="AJ218" s="70"/>
      <c r="AK218" s="70"/>
    </row>
    <row r="219" spans="1:37" ht="20.25" customHeight="1" x14ac:dyDescent="0.2">
      <c r="A219" s="75"/>
      <c r="B219" s="75"/>
      <c r="C219" s="75"/>
      <c r="D219" s="75"/>
      <c r="E219" s="75"/>
      <c r="F219" s="75"/>
      <c r="G219" s="75"/>
      <c r="H219" s="12"/>
      <c r="I219" s="85"/>
      <c r="J219" s="88"/>
      <c r="K219" s="76"/>
      <c r="L219" s="74"/>
      <c r="M219" s="76"/>
      <c r="N219" s="81"/>
      <c r="O219" s="80"/>
      <c r="P219" s="12"/>
      <c r="Q219" s="12"/>
      <c r="R219" s="12"/>
      <c r="S219" s="13"/>
      <c r="T219" s="13"/>
      <c r="U219" s="13"/>
      <c r="V219" s="13"/>
      <c r="W219" s="13"/>
      <c r="X219" s="14"/>
      <c r="Y219" s="76"/>
      <c r="Z219" s="74"/>
      <c r="AA219" s="76"/>
      <c r="AB219" s="74"/>
      <c r="AC219" s="80"/>
      <c r="AD219" s="68"/>
      <c r="AE219" s="15"/>
      <c r="AF219" s="15"/>
      <c r="AG219" s="12"/>
      <c r="AH219" s="12"/>
      <c r="AI219" s="12"/>
      <c r="AJ219" s="68"/>
      <c r="AK219" s="68"/>
    </row>
    <row r="220" spans="1:37" ht="20.25" customHeight="1" x14ac:dyDescent="0.2">
      <c r="A220" s="75"/>
      <c r="B220" s="75"/>
      <c r="C220" s="75"/>
      <c r="D220" s="75"/>
      <c r="E220" s="75"/>
      <c r="F220" s="75"/>
      <c r="G220" s="75"/>
      <c r="H220" s="12"/>
      <c r="I220" s="86"/>
      <c r="J220" s="88"/>
      <c r="K220" s="76"/>
      <c r="L220" s="75"/>
      <c r="M220" s="76"/>
      <c r="N220" s="81"/>
      <c r="O220" s="80"/>
      <c r="P220" s="12"/>
      <c r="Q220" s="12"/>
      <c r="R220" s="12"/>
      <c r="S220" s="13"/>
      <c r="T220" s="13"/>
      <c r="U220" s="13"/>
      <c r="V220" s="13"/>
      <c r="W220" s="13"/>
      <c r="X220" s="14"/>
      <c r="Y220" s="76"/>
      <c r="Z220" s="75"/>
      <c r="AA220" s="76"/>
      <c r="AB220" s="75"/>
      <c r="AC220" s="80"/>
      <c r="AD220" s="69"/>
      <c r="AE220" s="15"/>
      <c r="AF220" s="15"/>
      <c r="AG220" s="12"/>
      <c r="AH220" s="12"/>
      <c r="AI220" s="12"/>
      <c r="AJ220" s="69"/>
      <c r="AK220" s="69"/>
    </row>
    <row r="221" spans="1:37" ht="20.25" customHeight="1" x14ac:dyDescent="0.2">
      <c r="A221" s="75"/>
      <c r="B221" s="75"/>
      <c r="C221" s="75"/>
      <c r="D221" s="75"/>
      <c r="E221" s="75"/>
      <c r="F221" s="75"/>
      <c r="G221" s="75"/>
      <c r="H221" s="12"/>
      <c r="I221" s="86"/>
      <c r="J221" s="88"/>
      <c r="K221" s="76"/>
      <c r="L221" s="75"/>
      <c r="M221" s="76"/>
      <c r="N221" s="81"/>
      <c r="O221" s="80"/>
      <c r="P221" s="12"/>
      <c r="Q221" s="12"/>
      <c r="R221" s="12"/>
      <c r="S221" s="13"/>
      <c r="T221" s="13"/>
      <c r="U221" s="13"/>
      <c r="V221" s="13"/>
      <c r="W221" s="13"/>
      <c r="X221" s="14"/>
      <c r="Y221" s="76"/>
      <c r="Z221" s="75"/>
      <c r="AA221" s="76"/>
      <c r="AB221" s="75"/>
      <c r="AC221" s="80"/>
      <c r="AD221" s="69"/>
      <c r="AE221" s="15"/>
      <c r="AF221" s="15"/>
      <c r="AG221" s="12"/>
      <c r="AH221" s="12"/>
      <c r="AI221" s="12"/>
      <c r="AJ221" s="70"/>
      <c r="AK221" s="70"/>
    </row>
    <row r="222" spans="1:37" ht="20.25" customHeight="1" x14ac:dyDescent="0.2">
      <c r="A222" s="75"/>
      <c r="B222" s="75"/>
      <c r="C222" s="75"/>
      <c r="D222" s="75"/>
      <c r="E222" s="75"/>
      <c r="F222" s="75"/>
      <c r="G222" s="75"/>
      <c r="H222" s="12"/>
      <c r="I222" s="86"/>
      <c r="J222" s="88"/>
      <c r="K222" s="76"/>
      <c r="L222" s="75"/>
      <c r="M222" s="76"/>
      <c r="N222" s="81"/>
      <c r="O222" s="80"/>
      <c r="P222" s="12"/>
      <c r="Q222" s="12"/>
      <c r="R222" s="12"/>
      <c r="S222" s="13"/>
      <c r="T222" s="13"/>
      <c r="U222" s="13"/>
      <c r="V222" s="13"/>
      <c r="W222" s="13"/>
      <c r="X222" s="14"/>
      <c r="Y222" s="76"/>
      <c r="Z222" s="75"/>
      <c r="AA222" s="76"/>
      <c r="AB222" s="75"/>
      <c r="AC222" s="80"/>
      <c r="AD222" s="69"/>
      <c r="AE222" s="15"/>
      <c r="AF222" s="15"/>
      <c r="AG222" s="12"/>
      <c r="AH222" s="12"/>
      <c r="AI222" s="12"/>
      <c r="AJ222" s="68"/>
      <c r="AK222" s="68"/>
    </row>
    <row r="223" spans="1:37" ht="20.25" customHeight="1" x14ac:dyDescent="0.2">
      <c r="A223" s="75"/>
      <c r="B223" s="75"/>
      <c r="C223" s="75"/>
      <c r="D223" s="75"/>
      <c r="E223" s="75"/>
      <c r="F223" s="75"/>
      <c r="G223" s="75"/>
      <c r="H223" s="12"/>
      <c r="I223" s="86"/>
      <c r="J223" s="88"/>
      <c r="K223" s="76"/>
      <c r="L223" s="75"/>
      <c r="M223" s="76"/>
      <c r="N223" s="81"/>
      <c r="O223" s="80"/>
      <c r="P223" s="12"/>
      <c r="Q223" s="12"/>
      <c r="R223" s="12"/>
      <c r="S223" s="13"/>
      <c r="T223" s="13"/>
      <c r="U223" s="13"/>
      <c r="V223" s="13"/>
      <c r="W223" s="13"/>
      <c r="X223" s="14"/>
      <c r="Y223" s="76"/>
      <c r="Z223" s="75"/>
      <c r="AA223" s="76"/>
      <c r="AB223" s="75"/>
      <c r="AC223" s="80"/>
      <c r="AD223" s="69"/>
      <c r="AE223" s="15"/>
      <c r="AF223" s="15"/>
      <c r="AG223" s="12"/>
      <c r="AH223" s="12"/>
      <c r="AI223" s="12"/>
      <c r="AJ223" s="69"/>
      <c r="AK223" s="69"/>
    </row>
    <row r="224" spans="1:37" ht="20.25" customHeight="1" x14ac:dyDescent="0.2">
      <c r="A224" s="75"/>
      <c r="B224" s="75"/>
      <c r="C224" s="75"/>
      <c r="D224" s="75"/>
      <c r="E224" s="75"/>
      <c r="F224" s="75"/>
      <c r="G224" s="75"/>
      <c r="H224" s="12"/>
      <c r="I224" s="87"/>
      <c r="J224" s="88"/>
      <c r="K224" s="76"/>
      <c r="L224" s="75"/>
      <c r="M224" s="76"/>
      <c r="N224" s="81"/>
      <c r="O224" s="80"/>
      <c r="P224" s="12"/>
      <c r="Q224" s="12"/>
      <c r="R224" s="12"/>
      <c r="S224" s="13"/>
      <c r="T224" s="13"/>
      <c r="U224" s="13"/>
      <c r="V224" s="13"/>
      <c r="W224" s="13"/>
      <c r="X224" s="14"/>
      <c r="Y224" s="76"/>
      <c r="Z224" s="75"/>
      <c r="AA224" s="76"/>
      <c r="AB224" s="75"/>
      <c r="AC224" s="80"/>
      <c r="AD224" s="70"/>
      <c r="AE224" s="15"/>
      <c r="AF224" s="15"/>
      <c r="AG224" s="12"/>
      <c r="AH224" s="12"/>
      <c r="AI224" s="12"/>
      <c r="AJ224" s="70"/>
      <c r="AK224" s="70"/>
    </row>
    <row r="225" spans="1:37" ht="20.25" customHeight="1" x14ac:dyDescent="0.2">
      <c r="A225" s="75"/>
      <c r="B225" s="75"/>
      <c r="C225" s="75"/>
      <c r="D225" s="75"/>
      <c r="E225" s="75"/>
      <c r="F225" s="75"/>
      <c r="G225" s="75"/>
      <c r="H225" s="12"/>
      <c r="I225" s="85"/>
      <c r="J225" s="88"/>
      <c r="K225" s="76"/>
      <c r="L225" s="74"/>
      <c r="M225" s="76"/>
      <c r="N225" s="81"/>
      <c r="O225" s="80"/>
      <c r="P225" s="12"/>
      <c r="Q225" s="12"/>
      <c r="R225" s="12"/>
      <c r="S225" s="13"/>
      <c r="T225" s="13"/>
      <c r="U225" s="13"/>
      <c r="V225" s="13"/>
      <c r="W225" s="13"/>
      <c r="X225" s="14"/>
      <c r="Y225" s="76"/>
      <c r="Z225" s="74"/>
      <c r="AA225" s="76"/>
      <c r="AB225" s="74"/>
      <c r="AC225" s="80"/>
      <c r="AD225" s="68"/>
      <c r="AE225" s="15"/>
      <c r="AF225" s="15"/>
      <c r="AG225" s="12"/>
      <c r="AH225" s="12"/>
      <c r="AI225" s="12"/>
      <c r="AJ225" s="68"/>
      <c r="AK225" s="68"/>
    </row>
    <row r="226" spans="1:37" ht="20.25" customHeight="1" x14ac:dyDescent="0.2">
      <c r="A226" s="75"/>
      <c r="B226" s="75"/>
      <c r="C226" s="75"/>
      <c r="D226" s="75"/>
      <c r="E226" s="75"/>
      <c r="F226" s="75"/>
      <c r="G226" s="75"/>
      <c r="H226" s="12"/>
      <c r="I226" s="86"/>
      <c r="J226" s="88"/>
      <c r="K226" s="76"/>
      <c r="L226" s="75"/>
      <c r="M226" s="76"/>
      <c r="N226" s="81"/>
      <c r="O226" s="80"/>
      <c r="P226" s="12"/>
      <c r="Q226" s="12"/>
      <c r="R226" s="12"/>
      <c r="S226" s="13"/>
      <c r="T226" s="13"/>
      <c r="U226" s="13"/>
      <c r="V226" s="13"/>
      <c r="W226" s="13"/>
      <c r="X226" s="14"/>
      <c r="Y226" s="76"/>
      <c r="Z226" s="75"/>
      <c r="AA226" s="76"/>
      <c r="AB226" s="75"/>
      <c r="AC226" s="80"/>
      <c r="AD226" s="69"/>
      <c r="AE226" s="15"/>
      <c r="AF226" s="15"/>
      <c r="AG226" s="12"/>
      <c r="AH226" s="12"/>
      <c r="AI226" s="12"/>
      <c r="AJ226" s="69"/>
      <c r="AK226" s="69"/>
    </row>
    <row r="227" spans="1:37" ht="20.25" customHeight="1" x14ac:dyDescent="0.2">
      <c r="A227" s="75"/>
      <c r="B227" s="75"/>
      <c r="C227" s="75"/>
      <c r="D227" s="75"/>
      <c r="E227" s="75"/>
      <c r="F227" s="75"/>
      <c r="G227" s="75"/>
      <c r="H227" s="12"/>
      <c r="I227" s="86"/>
      <c r="J227" s="88"/>
      <c r="K227" s="76"/>
      <c r="L227" s="75"/>
      <c r="M227" s="76"/>
      <c r="N227" s="81"/>
      <c r="O227" s="80"/>
      <c r="P227" s="12"/>
      <c r="Q227" s="12"/>
      <c r="R227" s="12"/>
      <c r="S227" s="13"/>
      <c r="T227" s="13"/>
      <c r="U227" s="13"/>
      <c r="V227" s="13"/>
      <c r="W227" s="13"/>
      <c r="X227" s="14"/>
      <c r="Y227" s="76"/>
      <c r="Z227" s="75"/>
      <c r="AA227" s="76"/>
      <c r="AB227" s="75"/>
      <c r="AC227" s="80"/>
      <c r="AD227" s="69"/>
      <c r="AE227" s="15"/>
      <c r="AF227" s="15"/>
      <c r="AG227" s="12"/>
      <c r="AH227" s="12"/>
      <c r="AI227" s="12"/>
      <c r="AJ227" s="70"/>
      <c r="AK227" s="70"/>
    </row>
    <row r="228" spans="1:37" ht="20.25" customHeight="1" x14ac:dyDescent="0.2">
      <c r="A228" s="75"/>
      <c r="B228" s="75"/>
      <c r="C228" s="75"/>
      <c r="D228" s="75"/>
      <c r="E228" s="75"/>
      <c r="F228" s="75"/>
      <c r="G228" s="75"/>
      <c r="H228" s="12"/>
      <c r="I228" s="86"/>
      <c r="J228" s="88"/>
      <c r="K228" s="76"/>
      <c r="L228" s="75"/>
      <c r="M228" s="76"/>
      <c r="N228" s="81"/>
      <c r="O228" s="80"/>
      <c r="P228" s="12"/>
      <c r="Q228" s="12"/>
      <c r="R228" s="12"/>
      <c r="S228" s="13"/>
      <c r="T228" s="13"/>
      <c r="U228" s="13"/>
      <c r="V228" s="13"/>
      <c r="W228" s="13"/>
      <c r="X228" s="14"/>
      <c r="Y228" s="76"/>
      <c r="Z228" s="75"/>
      <c r="AA228" s="76"/>
      <c r="AB228" s="75"/>
      <c r="AC228" s="80"/>
      <c r="AD228" s="69"/>
      <c r="AE228" s="15"/>
      <c r="AF228" s="15"/>
      <c r="AG228" s="12"/>
      <c r="AH228" s="12"/>
      <c r="AI228" s="12"/>
      <c r="AJ228" s="68"/>
      <c r="AK228" s="68"/>
    </row>
    <row r="229" spans="1:37" ht="20.25" customHeight="1" x14ac:dyDescent="0.2">
      <c r="A229" s="75"/>
      <c r="B229" s="75"/>
      <c r="C229" s="75"/>
      <c r="D229" s="75"/>
      <c r="E229" s="75"/>
      <c r="F229" s="75"/>
      <c r="G229" s="75"/>
      <c r="H229" s="12"/>
      <c r="I229" s="86"/>
      <c r="J229" s="88"/>
      <c r="K229" s="76"/>
      <c r="L229" s="75"/>
      <c r="M229" s="76"/>
      <c r="N229" s="81"/>
      <c r="O229" s="80"/>
      <c r="P229" s="12"/>
      <c r="Q229" s="12"/>
      <c r="R229" s="12"/>
      <c r="S229" s="13"/>
      <c r="T229" s="13"/>
      <c r="U229" s="13"/>
      <c r="V229" s="13"/>
      <c r="W229" s="13"/>
      <c r="X229" s="14"/>
      <c r="Y229" s="76"/>
      <c r="Z229" s="75"/>
      <c r="AA229" s="76"/>
      <c r="AB229" s="75"/>
      <c r="AC229" s="80"/>
      <c r="AD229" s="69"/>
      <c r="AE229" s="15"/>
      <c r="AF229" s="15"/>
      <c r="AG229" s="12"/>
      <c r="AH229" s="12"/>
      <c r="AI229" s="12"/>
      <c r="AJ229" s="69"/>
      <c r="AK229" s="69"/>
    </row>
    <row r="230" spans="1:37" ht="20.25" customHeight="1" x14ac:dyDescent="0.2">
      <c r="A230" s="75"/>
      <c r="B230" s="75"/>
      <c r="C230" s="75"/>
      <c r="D230" s="75"/>
      <c r="E230" s="75"/>
      <c r="F230" s="75"/>
      <c r="G230" s="75"/>
      <c r="H230" s="12"/>
      <c r="I230" s="87"/>
      <c r="J230" s="88"/>
      <c r="K230" s="76"/>
      <c r="L230" s="75"/>
      <c r="M230" s="76"/>
      <c r="N230" s="81"/>
      <c r="O230" s="80"/>
      <c r="P230" s="12"/>
      <c r="Q230" s="12"/>
      <c r="R230" s="12"/>
      <c r="S230" s="13"/>
      <c r="T230" s="13"/>
      <c r="U230" s="13"/>
      <c r="V230" s="13"/>
      <c r="W230" s="13"/>
      <c r="X230" s="14"/>
      <c r="Y230" s="76"/>
      <c r="Z230" s="75"/>
      <c r="AA230" s="76"/>
      <c r="AB230" s="75"/>
      <c r="AC230" s="80"/>
      <c r="AD230" s="70"/>
      <c r="AE230" s="15"/>
      <c r="AF230" s="15"/>
      <c r="AG230" s="12"/>
      <c r="AH230" s="12"/>
      <c r="AI230" s="12"/>
      <c r="AJ230" s="70"/>
      <c r="AK230" s="70"/>
    </row>
    <row r="231" spans="1:37" ht="20.25" customHeight="1" x14ac:dyDescent="0.2">
      <c r="A231" s="75"/>
      <c r="B231" s="75"/>
      <c r="C231" s="75"/>
      <c r="D231" s="75"/>
      <c r="E231" s="75"/>
      <c r="F231" s="75"/>
      <c r="G231" s="75"/>
      <c r="H231" s="12"/>
      <c r="I231" s="85"/>
      <c r="J231" s="88"/>
      <c r="K231" s="76"/>
      <c r="L231" s="74"/>
      <c r="M231" s="76"/>
      <c r="N231" s="81"/>
      <c r="O231" s="80"/>
      <c r="P231" s="12"/>
      <c r="Q231" s="12"/>
      <c r="R231" s="12"/>
      <c r="S231" s="13"/>
      <c r="T231" s="13"/>
      <c r="U231" s="13"/>
      <c r="V231" s="13"/>
      <c r="W231" s="13"/>
      <c r="X231" s="14"/>
      <c r="Y231" s="76"/>
      <c r="Z231" s="74"/>
      <c r="AA231" s="76"/>
      <c r="AB231" s="74"/>
      <c r="AC231" s="80"/>
      <c r="AD231" s="68"/>
      <c r="AE231" s="15"/>
      <c r="AF231" s="15"/>
      <c r="AG231" s="12"/>
      <c r="AH231" s="12"/>
      <c r="AI231" s="12"/>
      <c r="AJ231" s="68"/>
      <c r="AK231" s="68"/>
    </row>
    <row r="232" spans="1:37" ht="20.25" customHeight="1" x14ac:dyDescent="0.2">
      <c r="A232" s="75"/>
      <c r="B232" s="75"/>
      <c r="C232" s="75"/>
      <c r="D232" s="75"/>
      <c r="E232" s="75"/>
      <c r="F232" s="75"/>
      <c r="G232" s="75"/>
      <c r="H232" s="12"/>
      <c r="I232" s="86"/>
      <c r="J232" s="88"/>
      <c r="K232" s="76"/>
      <c r="L232" s="75"/>
      <c r="M232" s="76"/>
      <c r="N232" s="81"/>
      <c r="O232" s="80"/>
      <c r="P232" s="12"/>
      <c r="Q232" s="12"/>
      <c r="R232" s="12"/>
      <c r="S232" s="13"/>
      <c r="T232" s="13"/>
      <c r="U232" s="13"/>
      <c r="V232" s="13"/>
      <c r="W232" s="13"/>
      <c r="X232" s="14"/>
      <c r="Y232" s="76"/>
      <c r="Z232" s="75"/>
      <c r="AA232" s="76"/>
      <c r="AB232" s="75"/>
      <c r="AC232" s="80"/>
      <c r="AD232" s="69"/>
      <c r="AE232" s="15"/>
      <c r="AF232" s="15"/>
      <c r="AG232" s="12"/>
      <c r="AH232" s="12"/>
      <c r="AI232" s="12"/>
      <c r="AJ232" s="69"/>
      <c r="AK232" s="69"/>
    </row>
    <row r="233" spans="1:37" ht="20.25" customHeight="1" x14ac:dyDescent="0.2">
      <c r="A233" s="75"/>
      <c r="B233" s="75"/>
      <c r="C233" s="75"/>
      <c r="D233" s="75"/>
      <c r="E233" s="75"/>
      <c r="F233" s="75"/>
      <c r="G233" s="75"/>
      <c r="H233" s="12"/>
      <c r="I233" s="86"/>
      <c r="J233" s="88"/>
      <c r="K233" s="76"/>
      <c r="L233" s="75"/>
      <c r="M233" s="76"/>
      <c r="N233" s="81"/>
      <c r="O233" s="80"/>
      <c r="P233" s="12"/>
      <c r="Q233" s="12"/>
      <c r="R233" s="12"/>
      <c r="S233" s="13"/>
      <c r="T233" s="13"/>
      <c r="U233" s="13"/>
      <c r="V233" s="13"/>
      <c r="W233" s="13"/>
      <c r="X233" s="14"/>
      <c r="Y233" s="76"/>
      <c r="Z233" s="75"/>
      <c r="AA233" s="76"/>
      <c r="AB233" s="75"/>
      <c r="AC233" s="80"/>
      <c r="AD233" s="69"/>
      <c r="AE233" s="15"/>
      <c r="AF233" s="15"/>
      <c r="AG233" s="12"/>
      <c r="AH233" s="12"/>
      <c r="AI233" s="12"/>
      <c r="AJ233" s="70"/>
      <c r="AK233" s="70"/>
    </row>
    <row r="234" spans="1:37" ht="20.25" customHeight="1" x14ac:dyDescent="0.2">
      <c r="A234" s="75"/>
      <c r="B234" s="75"/>
      <c r="C234" s="75"/>
      <c r="D234" s="75"/>
      <c r="E234" s="75"/>
      <c r="F234" s="75"/>
      <c r="G234" s="75"/>
      <c r="H234" s="12"/>
      <c r="I234" s="86"/>
      <c r="J234" s="88"/>
      <c r="K234" s="76"/>
      <c r="L234" s="75"/>
      <c r="M234" s="76"/>
      <c r="N234" s="81"/>
      <c r="O234" s="80"/>
      <c r="P234" s="12"/>
      <c r="Q234" s="12"/>
      <c r="R234" s="12"/>
      <c r="S234" s="13"/>
      <c r="T234" s="13"/>
      <c r="U234" s="13"/>
      <c r="V234" s="13"/>
      <c r="W234" s="13"/>
      <c r="X234" s="14"/>
      <c r="Y234" s="76"/>
      <c r="Z234" s="75"/>
      <c r="AA234" s="76"/>
      <c r="AB234" s="75"/>
      <c r="AC234" s="80"/>
      <c r="AD234" s="69"/>
      <c r="AE234" s="15"/>
      <c r="AF234" s="15"/>
      <c r="AG234" s="12"/>
      <c r="AH234" s="12"/>
      <c r="AI234" s="12"/>
      <c r="AJ234" s="68"/>
      <c r="AK234" s="68"/>
    </row>
    <row r="235" spans="1:37" ht="20.25" customHeight="1" x14ac:dyDescent="0.2">
      <c r="A235" s="75"/>
      <c r="B235" s="75"/>
      <c r="C235" s="75"/>
      <c r="D235" s="75"/>
      <c r="E235" s="75"/>
      <c r="F235" s="75"/>
      <c r="G235" s="75"/>
      <c r="H235" s="12"/>
      <c r="I235" s="86"/>
      <c r="J235" s="88"/>
      <c r="K235" s="76"/>
      <c r="L235" s="75"/>
      <c r="M235" s="76"/>
      <c r="N235" s="81"/>
      <c r="O235" s="80"/>
      <c r="P235" s="12"/>
      <c r="Q235" s="12"/>
      <c r="R235" s="12"/>
      <c r="S235" s="13"/>
      <c r="T235" s="13"/>
      <c r="U235" s="13"/>
      <c r="V235" s="13"/>
      <c r="W235" s="13"/>
      <c r="X235" s="14"/>
      <c r="Y235" s="76"/>
      <c r="Z235" s="75"/>
      <c r="AA235" s="76"/>
      <c r="AB235" s="75"/>
      <c r="AC235" s="80"/>
      <c r="AD235" s="69"/>
      <c r="AE235" s="15"/>
      <c r="AF235" s="15"/>
      <c r="AG235" s="12"/>
      <c r="AH235" s="12"/>
      <c r="AI235" s="12"/>
      <c r="AJ235" s="69"/>
      <c r="AK235" s="69"/>
    </row>
    <row r="236" spans="1:37" ht="20.25" customHeight="1" x14ac:dyDescent="0.2">
      <c r="A236" s="75"/>
      <c r="B236" s="75"/>
      <c r="C236" s="75"/>
      <c r="D236" s="75"/>
      <c r="E236" s="75"/>
      <c r="F236" s="75"/>
      <c r="G236" s="75"/>
      <c r="H236" s="12"/>
      <c r="I236" s="87"/>
      <c r="J236" s="88"/>
      <c r="K236" s="76"/>
      <c r="L236" s="75"/>
      <c r="M236" s="76"/>
      <c r="N236" s="81"/>
      <c r="O236" s="80"/>
      <c r="P236" s="12"/>
      <c r="Q236" s="12"/>
      <c r="R236" s="12"/>
      <c r="S236" s="13"/>
      <c r="T236" s="13"/>
      <c r="U236" s="13"/>
      <c r="V236" s="13"/>
      <c r="W236" s="13"/>
      <c r="X236" s="14"/>
      <c r="Y236" s="76"/>
      <c r="Z236" s="75"/>
      <c r="AA236" s="76"/>
      <c r="AB236" s="75"/>
      <c r="AC236" s="80"/>
      <c r="AD236" s="70"/>
      <c r="AE236" s="15"/>
      <c r="AF236" s="15"/>
      <c r="AG236" s="12"/>
      <c r="AH236" s="12"/>
      <c r="AI236" s="12"/>
      <c r="AJ236" s="70"/>
      <c r="AK236" s="70"/>
    </row>
    <row r="237" spans="1:37" ht="20.25" customHeight="1" x14ac:dyDescent="0.2">
      <c r="A237" s="75"/>
      <c r="B237" s="75"/>
      <c r="C237" s="75"/>
      <c r="D237" s="75"/>
      <c r="E237" s="75"/>
      <c r="F237" s="75"/>
      <c r="G237" s="75"/>
      <c r="H237" s="12"/>
      <c r="I237" s="85"/>
      <c r="J237" s="88"/>
      <c r="K237" s="76"/>
      <c r="L237" s="74"/>
      <c r="M237" s="76"/>
      <c r="N237" s="81"/>
      <c r="O237" s="80"/>
      <c r="P237" s="12"/>
      <c r="Q237" s="12"/>
      <c r="R237" s="12"/>
      <c r="S237" s="13"/>
      <c r="T237" s="13"/>
      <c r="U237" s="13"/>
      <c r="V237" s="13"/>
      <c r="W237" s="13"/>
      <c r="X237" s="14"/>
      <c r="Y237" s="76"/>
      <c r="Z237" s="74"/>
      <c r="AA237" s="76"/>
      <c r="AB237" s="74"/>
      <c r="AC237" s="80"/>
      <c r="AD237" s="68"/>
      <c r="AE237" s="15"/>
      <c r="AF237" s="15"/>
      <c r="AG237" s="12"/>
      <c r="AH237" s="12"/>
      <c r="AI237" s="12"/>
      <c r="AJ237" s="68"/>
      <c r="AK237" s="68"/>
    </row>
    <row r="238" spans="1:37" ht="20.25" customHeight="1" x14ac:dyDescent="0.2">
      <c r="A238" s="75"/>
      <c r="B238" s="75"/>
      <c r="C238" s="75"/>
      <c r="D238" s="75"/>
      <c r="E238" s="75"/>
      <c r="F238" s="75"/>
      <c r="G238" s="75"/>
      <c r="H238" s="12"/>
      <c r="I238" s="86"/>
      <c r="J238" s="88"/>
      <c r="K238" s="76"/>
      <c r="L238" s="75"/>
      <c r="M238" s="76"/>
      <c r="N238" s="81"/>
      <c r="O238" s="80"/>
      <c r="P238" s="12"/>
      <c r="Q238" s="12"/>
      <c r="R238" s="12"/>
      <c r="S238" s="13"/>
      <c r="T238" s="13"/>
      <c r="U238" s="13"/>
      <c r="V238" s="13"/>
      <c r="W238" s="13"/>
      <c r="X238" s="14"/>
      <c r="Y238" s="76"/>
      <c r="Z238" s="75"/>
      <c r="AA238" s="76"/>
      <c r="AB238" s="75"/>
      <c r="AC238" s="80"/>
      <c r="AD238" s="69"/>
      <c r="AE238" s="15"/>
      <c r="AF238" s="15"/>
      <c r="AG238" s="12"/>
      <c r="AH238" s="12"/>
      <c r="AI238" s="12"/>
      <c r="AJ238" s="69"/>
      <c r="AK238" s="69"/>
    </row>
    <row r="239" spans="1:37" ht="20.25" customHeight="1" x14ac:dyDescent="0.2">
      <c r="A239" s="75"/>
      <c r="B239" s="75"/>
      <c r="C239" s="75"/>
      <c r="D239" s="75"/>
      <c r="E239" s="75"/>
      <c r="F239" s="75"/>
      <c r="G239" s="75"/>
      <c r="H239" s="12"/>
      <c r="I239" s="86"/>
      <c r="J239" s="88"/>
      <c r="K239" s="76"/>
      <c r="L239" s="75"/>
      <c r="M239" s="76"/>
      <c r="N239" s="81"/>
      <c r="O239" s="80"/>
      <c r="P239" s="12"/>
      <c r="Q239" s="12"/>
      <c r="R239" s="12"/>
      <c r="S239" s="13"/>
      <c r="T239" s="13"/>
      <c r="U239" s="13"/>
      <c r="V239" s="13"/>
      <c r="W239" s="13"/>
      <c r="X239" s="14"/>
      <c r="Y239" s="76"/>
      <c r="Z239" s="75"/>
      <c r="AA239" s="76"/>
      <c r="AB239" s="75"/>
      <c r="AC239" s="80"/>
      <c r="AD239" s="69"/>
      <c r="AE239" s="15"/>
      <c r="AF239" s="15"/>
      <c r="AG239" s="12"/>
      <c r="AH239" s="12"/>
      <c r="AI239" s="12"/>
      <c r="AJ239" s="70"/>
      <c r="AK239" s="70"/>
    </row>
    <row r="240" spans="1:37" ht="20.25" customHeight="1" x14ac:dyDescent="0.2">
      <c r="A240" s="75"/>
      <c r="B240" s="75"/>
      <c r="C240" s="75"/>
      <c r="D240" s="75"/>
      <c r="E240" s="75"/>
      <c r="F240" s="75"/>
      <c r="G240" s="75"/>
      <c r="H240" s="12"/>
      <c r="I240" s="86"/>
      <c r="J240" s="88"/>
      <c r="K240" s="76"/>
      <c r="L240" s="75"/>
      <c r="M240" s="76"/>
      <c r="N240" s="81"/>
      <c r="O240" s="80"/>
      <c r="P240" s="12"/>
      <c r="Q240" s="12"/>
      <c r="R240" s="12"/>
      <c r="S240" s="13"/>
      <c r="T240" s="13"/>
      <c r="U240" s="13"/>
      <c r="V240" s="13"/>
      <c r="W240" s="13"/>
      <c r="X240" s="14"/>
      <c r="Y240" s="76"/>
      <c r="Z240" s="75"/>
      <c r="AA240" s="76"/>
      <c r="AB240" s="75"/>
      <c r="AC240" s="80"/>
      <c r="AD240" s="69"/>
      <c r="AE240" s="15"/>
      <c r="AF240" s="15"/>
      <c r="AG240" s="12"/>
      <c r="AH240" s="12"/>
      <c r="AI240" s="12"/>
      <c r="AJ240" s="68"/>
      <c r="AK240" s="68"/>
    </row>
    <row r="241" spans="1:37" ht="20.25" customHeight="1" x14ac:dyDescent="0.2">
      <c r="A241" s="75"/>
      <c r="B241" s="75"/>
      <c r="C241" s="75"/>
      <c r="D241" s="75"/>
      <c r="E241" s="75"/>
      <c r="F241" s="75"/>
      <c r="G241" s="75"/>
      <c r="H241" s="12"/>
      <c r="I241" s="86"/>
      <c r="J241" s="88"/>
      <c r="K241" s="76"/>
      <c r="L241" s="75"/>
      <c r="M241" s="76"/>
      <c r="N241" s="81"/>
      <c r="O241" s="80"/>
      <c r="P241" s="12"/>
      <c r="Q241" s="12"/>
      <c r="R241" s="12"/>
      <c r="S241" s="13"/>
      <c r="T241" s="13"/>
      <c r="U241" s="13"/>
      <c r="V241" s="13"/>
      <c r="W241" s="13"/>
      <c r="X241" s="14"/>
      <c r="Y241" s="76"/>
      <c r="Z241" s="75"/>
      <c r="AA241" s="76"/>
      <c r="AB241" s="75"/>
      <c r="AC241" s="80"/>
      <c r="AD241" s="69"/>
      <c r="AE241" s="15"/>
      <c r="AF241" s="15"/>
      <c r="AG241" s="12"/>
      <c r="AH241" s="12"/>
      <c r="AI241" s="12"/>
      <c r="AJ241" s="69"/>
      <c r="AK241" s="69"/>
    </row>
    <row r="242" spans="1:37" ht="20.25" customHeight="1" x14ac:dyDescent="0.2">
      <c r="A242" s="75"/>
      <c r="B242" s="75"/>
      <c r="C242" s="75"/>
      <c r="D242" s="75"/>
      <c r="E242" s="75"/>
      <c r="F242" s="75"/>
      <c r="G242" s="75"/>
      <c r="H242" s="12"/>
      <c r="I242" s="87"/>
      <c r="J242" s="88"/>
      <c r="K242" s="76"/>
      <c r="L242" s="75"/>
      <c r="M242" s="76"/>
      <c r="N242" s="81"/>
      <c r="O242" s="80"/>
      <c r="P242" s="12"/>
      <c r="Q242" s="12"/>
      <c r="R242" s="12"/>
      <c r="S242" s="13"/>
      <c r="T242" s="13"/>
      <c r="U242" s="13"/>
      <c r="V242" s="13"/>
      <c r="W242" s="13"/>
      <c r="X242" s="14"/>
      <c r="Y242" s="76"/>
      <c r="Z242" s="75"/>
      <c r="AA242" s="76"/>
      <c r="AB242" s="75"/>
      <c r="AC242" s="80"/>
      <c r="AD242" s="70"/>
      <c r="AE242" s="15"/>
      <c r="AF242" s="15"/>
      <c r="AG242" s="12"/>
      <c r="AH242" s="12"/>
      <c r="AI242" s="12"/>
      <c r="AJ242" s="70"/>
      <c r="AK242" s="70"/>
    </row>
    <row r="243" spans="1:37" ht="20.25" customHeight="1" x14ac:dyDescent="0.2">
      <c r="A243" s="75"/>
      <c r="B243" s="75"/>
      <c r="C243" s="75"/>
      <c r="D243" s="75"/>
      <c r="E243" s="75"/>
      <c r="F243" s="75"/>
      <c r="G243" s="75"/>
      <c r="H243" s="12"/>
      <c r="I243" s="85"/>
      <c r="J243" s="88"/>
      <c r="K243" s="76"/>
      <c r="L243" s="74"/>
      <c r="M243" s="76"/>
      <c r="N243" s="81"/>
      <c r="O243" s="80"/>
      <c r="P243" s="12"/>
      <c r="Q243" s="12"/>
      <c r="R243" s="12"/>
      <c r="S243" s="13"/>
      <c r="T243" s="13"/>
      <c r="U243" s="13"/>
      <c r="V243" s="13"/>
      <c r="W243" s="13"/>
      <c r="X243" s="14"/>
      <c r="Y243" s="76"/>
      <c r="Z243" s="74"/>
      <c r="AA243" s="76"/>
      <c r="AB243" s="74"/>
      <c r="AC243" s="80"/>
      <c r="AD243" s="68"/>
      <c r="AE243" s="15"/>
      <c r="AF243" s="15"/>
      <c r="AG243" s="12"/>
      <c r="AH243" s="12"/>
      <c r="AI243" s="12"/>
      <c r="AJ243" s="68"/>
      <c r="AK243" s="68"/>
    </row>
    <row r="244" spans="1:37" ht="20.25" customHeight="1" x14ac:dyDescent="0.2">
      <c r="A244" s="75"/>
      <c r="B244" s="75"/>
      <c r="C244" s="75"/>
      <c r="D244" s="75"/>
      <c r="E244" s="75"/>
      <c r="F244" s="75"/>
      <c r="G244" s="75"/>
      <c r="H244" s="12"/>
      <c r="I244" s="86"/>
      <c r="J244" s="88"/>
      <c r="K244" s="76"/>
      <c r="L244" s="75"/>
      <c r="M244" s="76"/>
      <c r="N244" s="81"/>
      <c r="O244" s="80"/>
      <c r="P244" s="12"/>
      <c r="Q244" s="12"/>
      <c r="R244" s="12"/>
      <c r="S244" s="13"/>
      <c r="T244" s="13"/>
      <c r="U244" s="13"/>
      <c r="V244" s="13"/>
      <c r="W244" s="13"/>
      <c r="X244" s="14"/>
      <c r="Y244" s="76"/>
      <c r="Z244" s="75"/>
      <c r="AA244" s="76"/>
      <c r="AB244" s="75"/>
      <c r="AC244" s="80"/>
      <c r="AD244" s="69"/>
      <c r="AE244" s="15"/>
      <c r="AF244" s="15"/>
      <c r="AG244" s="12"/>
      <c r="AH244" s="12"/>
      <c r="AI244" s="12"/>
      <c r="AJ244" s="69"/>
      <c r="AK244" s="69"/>
    </row>
    <row r="245" spans="1:37" ht="20.25" customHeight="1" x14ac:dyDescent="0.2">
      <c r="A245" s="75"/>
      <c r="B245" s="75"/>
      <c r="C245" s="75"/>
      <c r="D245" s="75"/>
      <c r="E245" s="75"/>
      <c r="F245" s="75"/>
      <c r="G245" s="75"/>
      <c r="H245" s="12"/>
      <c r="I245" s="86"/>
      <c r="J245" s="88"/>
      <c r="K245" s="76"/>
      <c r="L245" s="75"/>
      <c r="M245" s="76"/>
      <c r="N245" s="81"/>
      <c r="O245" s="80"/>
      <c r="P245" s="12"/>
      <c r="Q245" s="12"/>
      <c r="R245" s="12"/>
      <c r="S245" s="13"/>
      <c r="T245" s="13"/>
      <c r="U245" s="13"/>
      <c r="V245" s="13"/>
      <c r="W245" s="13"/>
      <c r="X245" s="14"/>
      <c r="Y245" s="76"/>
      <c r="Z245" s="75"/>
      <c r="AA245" s="76"/>
      <c r="AB245" s="75"/>
      <c r="AC245" s="80"/>
      <c r="AD245" s="69"/>
      <c r="AE245" s="15"/>
      <c r="AF245" s="15"/>
      <c r="AG245" s="12"/>
      <c r="AH245" s="12"/>
      <c r="AI245" s="12"/>
      <c r="AJ245" s="70"/>
      <c r="AK245" s="70"/>
    </row>
    <row r="246" spans="1:37" ht="20.25" customHeight="1" x14ac:dyDescent="0.2">
      <c r="A246" s="75"/>
      <c r="B246" s="75"/>
      <c r="C246" s="75"/>
      <c r="D246" s="75"/>
      <c r="E246" s="75"/>
      <c r="F246" s="75"/>
      <c r="G246" s="75"/>
      <c r="H246" s="12"/>
      <c r="I246" s="86"/>
      <c r="J246" s="88"/>
      <c r="K246" s="76"/>
      <c r="L246" s="75"/>
      <c r="M246" s="76"/>
      <c r="N246" s="81"/>
      <c r="O246" s="80"/>
      <c r="P246" s="12"/>
      <c r="Q246" s="12"/>
      <c r="R246" s="12"/>
      <c r="S246" s="13"/>
      <c r="T246" s="13"/>
      <c r="U246" s="13"/>
      <c r="V246" s="13"/>
      <c r="W246" s="13"/>
      <c r="X246" s="14"/>
      <c r="Y246" s="76"/>
      <c r="Z246" s="75"/>
      <c r="AA246" s="76"/>
      <c r="AB246" s="75"/>
      <c r="AC246" s="80"/>
      <c r="AD246" s="69"/>
      <c r="AE246" s="15"/>
      <c r="AF246" s="15"/>
      <c r="AG246" s="12"/>
      <c r="AH246" s="12"/>
      <c r="AI246" s="12"/>
      <c r="AJ246" s="68"/>
      <c r="AK246" s="68"/>
    </row>
    <row r="247" spans="1:37" ht="20.25" customHeight="1" x14ac:dyDescent="0.2">
      <c r="A247" s="75"/>
      <c r="B247" s="75"/>
      <c r="C247" s="75"/>
      <c r="D247" s="75"/>
      <c r="E247" s="75"/>
      <c r="F247" s="75"/>
      <c r="G247" s="75"/>
      <c r="H247" s="12"/>
      <c r="I247" s="86"/>
      <c r="J247" s="88"/>
      <c r="K247" s="76"/>
      <c r="L247" s="75"/>
      <c r="M247" s="76"/>
      <c r="N247" s="81"/>
      <c r="O247" s="80"/>
      <c r="P247" s="12"/>
      <c r="Q247" s="12"/>
      <c r="R247" s="12"/>
      <c r="S247" s="13"/>
      <c r="T247" s="13"/>
      <c r="U247" s="13"/>
      <c r="V247" s="13"/>
      <c r="W247" s="13"/>
      <c r="X247" s="14"/>
      <c r="Y247" s="76"/>
      <c r="Z247" s="75"/>
      <c r="AA247" s="76"/>
      <c r="AB247" s="75"/>
      <c r="AC247" s="80"/>
      <c r="AD247" s="69"/>
      <c r="AE247" s="15"/>
      <c r="AF247" s="15"/>
      <c r="AG247" s="12"/>
      <c r="AH247" s="12"/>
      <c r="AI247" s="12"/>
      <c r="AJ247" s="69"/>
      <c r="AK247" s="69"/>
    </row>
    <row r="248" spans="1:37" ht="20.25" customHeight="1" x14ac:dyDescent="0.2">
      <c r="A248" s="75"/>
      <c r="B248" s="75"/>
      <c r="C248" s="75"/>
      <c r="D248" s="75"/>
      <c r="E248" s="75"/>
      <c r="F248" s="75"/>
      <c r="G248" s="75"/>
      <c r="H248" s="12"/>
      <c r="I248" s="87"/>
      <c r="J248" s="88"/>
      <c r="K248" s="76"/>
      <c r="L248" s="75"/>
      <c r="M248" s="76"/>
      <c r="N248" s="81"/>
      <c r="O248" s="80"/>
      <c r="P248" s="12"/>
      <c r="Q248" s="12"/>
      <c r="R248" s="12"/>
      <c r="S248" s="13"/>
      <c r="T248" s="13"/>
      <c r="U248" s="13"/>
      <c r="V248" s="13"/>
      <c r="W248" s="13"/>
      <c r="X248" s="14"/>
      <c r="Y248" s="76"/>
      <c r="Z248" s="75"/>
      <c r="AA248" s="76"/>
      <c r="AB248" s="75"/>
      <c r="AC248" s="80"/>
      <c r="AD248" s="70"/>
      <c r="AE248" s="15"/>
      <c r="AF248" s="15"/>
      <c r="AG248" s="12"/>
      <c r="AH248" s="12"/>
      <c r="AI248" s="12"/>
      <c r="AJ248" s="70"/>
      <c r="AK248" s="70"/>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7F69-A60A-4D8A-B9B0-FD29DA9423E9}">
  <dimension ref="A1:BW3384"/>
  <sheetViews>
    <sheetView topLeftCell="AL1" zoomScale="30" zoomScaleNormal="30" workbookViewId="0">
      <selection activeCell="AL18" sqref="AL18:AS24"/>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hidden="1" customWidth="1" collapsed="1"/>
    <col min="5" max="5" width="22.85546875" style="2" hidden="1" customWidth="1" collapsed="1"/>
    <col min="6" max="6" width="26.85546875" style="2" hidden="1" customWidth="1" collapsed="1"/>
    <col min="7" max="7" width="23.140625" style="2" hidden="1"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85546875" style="2" customWidth="1"/>
    <col min="18" max="18" width="20" style="2" customWidth="1"/>
    <col min="19" max="23" width="11" style="2" customWidth="1"/>
    <col min="24" max="24" width="3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7109375" style="2" customWidth="1" collapsed="1"/>
    <col min="32" max="32" width="25.42578125" style="2" customWidth="1" collapsed="1"/>
    <col min="33" max="33" width="18.140625" style="2" customWidth="1" collapsed="1"/>
    <col min="34" max="35" width="23.85546875" style="2" customWidth="1"/>
    <col min="36" max="37" width="26.28515625" style="2" customWidth="1"/>
    <col min="38" max="38" width="30.28515625" style="225" customWidth="1" collapsed="1"/>
    <col min="39" max="39" width="53.140625" style="225" customWidth="1"/>
    <col min="40" max="40" width="48.42578125" style="225" customWidth="1"/>
    <col min="41" max="41" width="142.5703125" style="225" customWidth="1"/>
    <col min="42" max="42" width="43.140625" style="226" customWidth="1"/>
    <col min="43" max="43" width="47.85546875" style="226" customWidth="1"/>
    <col min="44" max="44" width="48.28515625" style="226" customWidth="1"/>
    <col min="45" max="45" width="47.42578125" style="226" customWidth="1"/>
    <col min="46" max="46" width="48.7109375" style="161" customWidth="1" collapsed="1"/>
    <col min="47" max="47" width="42.140625" style="161" customWidth="1"/>
    <col min="48" max="48" width="59.85546875" style="161" customWidth="1"/>
    <col min="49" max="49" width="35.85546875" style="161" customWidth="1"/>
    <col min="50" max="50" width="39.28515625" style="161" customWidth="1"/>
    <col min="51" max="51" width="36.7109375" style="228" customWidth="1"/>
    <col min="52" max="52" width="43.5703125" style="229" customWidth="1"/>
    <col min="53" max="53" width="181.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70" width="12" style="2" customWidth="1"/>
    <col min="71" max="71" width="33.42578125" style="2" customWidth="1"/>
    <col min="72" max="75" width="12" style="2" customWidth="1" collapsed="1"/>
    <col min="76" max="16384" width="11.42578125" style="2" collapsed="1"/>
  </cols>
  <sheetData>
    <row r="1" spans="1:75"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148" t="s">
        <v>80</v>
      </c>
      <c r="BB1" s="149"/>
      <c r="BC1" s="149"/>
      <c r="BD1" s="149"/>
      <c r="BE1" s="149"/>
    </row>
    <row r="2" spans="1:75"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148">
        <v>3</v>
      </c>
      <c r="BB2" s="149"/>
      <c r="BC2" s="149"/>
      <c r="BD2" s="149"/>
      <c r="BE2" s="149"/>
    </row>
    <row r="3" spans="1:75"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152"/>
      <c r="AM3" s="152"/>
      <c r="AN3" s="152"/>
      <c r="AO3" s="152"/>
      <c r="AP3" s="153"/>
      <c r="AQ3" s="153"/>
      <c r="AR3" s="153"/>
      <c r="AS3" s="153"/>
      <c r="AT3" s="154"/>
      <c r="AU3" s="154"/>
      <c r="AV3" s="154"/>
      <c r="AW3" s="154"/>
      <c r="AX3" s="154"/>
      <c r="AY3" s="154"/>
      <c r="AZ3" s="154"/>
      <c r="BA3" s="154"/>
      <c r="BB3" s="149"/>
      <c r="BC3" s="149"/>
      <c r="BD3" s="149"/>
      <c r="BE3" s="149"/>
      <c r="BF3" s="31"/>
      <c r="BG3" s="31"/>
      <c r="BH3" s="31"/>
      <c r="BJ3" s="31"/>
      <c r="BK3" s="31"/>
      <c r="BL3" s="31"/>
      <c r="BM3" s="31"/>
      <c r="BN3" s="31"/>
      <c r="BO3" s="31"/>
      <c r="BP3" s="31"/>
      <c r="BQ3" s="31"/>
      <c r="BR3" s="31"/>
      <c r="BS3" s="31"/>
      <c r="BT3" s="31"/>
      <c r="BU3" s="31"/>
      <c r="BV3" s="31"/>
      <c r="BW3" s="31"/>
    </row>
    <row r="4" spans="1:75" ht="6.75" customHeight="1" x14ac:dyDescent="0.25">
      <c r="A4" s="56"/>
      <c r="B4" s="56"/>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57"/>
      <c r="AK4" s="57"/>
      <c r="AL4" s="152"/>
      <c r="AM4" s="152"/>
      <c r="AN4" s="152"/>
      <c r="AO4" s="152"/>
      <c r="AP4" s="153"/>
      <c r="AQ4" s="153"/>
      <c r="AR4" s="153"/>
      <c r="AS4" s="153"/>
      <c r="AT4" s="155"/>
      <c r="AU4" s="155"/>
      <c r="AV4" s="155"/>
      <c r="AW4" s="155"/>
      <c r="AX4" s="155"/>
      <c r="AY4" s="155"/>
      <c r="AZ4" s="155"/>
      <c r="BA4" s="155"/>
      <c r="BB4" s="149"/>
      <c r="BC4" s="149"/>
      <c r="BD4" s="149"/>
      <c r="BE4" s="149"/>
      <c r="BF4" s="31"/>
      <c r="BG4" s="31"/>
      <c r="BH4" s="31"/>
      <c r="BJ4" s="31"/>
      <c r="BK4" s="31"/>
      <c r="BL4" s="31"/>
      <c r="BM4" s="31"/>
      <c r="BN4" s="31"/>
      <c r="BO4" s="31"/>
      <c r="BP4" s="31"/>
      <c r="BQ4" s="31"/>
      <c r="BR4" s="31"/>
      <c r="BS4" s="31"/>
      <c r="BT4" s="31"/>
      <c r="BU4" s="31"/>
      <c r="BV4" s="31"/>
      <c r="BW4" s="31"/>
    </row>
    <row r="5" spans="1:75" ht="45.75"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158" t="s">
        <v>84</v>
      </c>
      <c r="AU5" s="158"/>
      <c r="AV5" s="158"/>
      <c r="AW5" s="158"/>
      <c r="AX5" s="158"/>
      <c r="AY5" s="158"/>
      <c r="AZ5" s="158"/>
      <c r="BA5" s="158"/>
      <c r="BB5" s="149"/>
      <c r="BC5" s="149"/>
      <c r="BD5" s="149"/>
      <c r="BE5" s="149"/>
    </row>
    <row r="6" spans="1:75" ht="108"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158"/>
      <c r="AU6" s="158"/>
      <c r="AV6" s="158"/>
      <c r="AW6" s="158"/>
      <c r="AX6" s="158"/>
      <c r="AY6" s="158"/>
      <c r="AZ6" s="158"/>
      <c r="BA6" s="158"/>
      <c r="BB6" s="161"/>
      <c r="BC6" s="149"/>
      <c r="BD6" s="149"/>
      <c r="BE6" s="149"/>
    </row>
    <row r="7" spans="1:75" ht="35.2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158"/>
      <c r="AU7" s="158"/>
      <c r="AV7" s="158"/>
      <c r="AW7" s="158"/>
      <c r="AX7" s="158"/>
      <c r="AY7" s="158"/>
      <c r="AZ7" s="158"/>
      <c r="BA7" s="158"/>
      <c r="BB7" s="161"/>
      <c r="BC7" s="161"/>
      <c r="BD7" s="161"/>
      <c r="BE7" s="161"/>
    </row>
    <row r="8" spans="1:75" ht="216" customHeight="1" thickBot="1" x14ac:dyDescent="0.25">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166" t="s">
        <v>88</v>
      </c>
      <c r="AM8" s="166" t="s">
        <v>89</v>
      </c>
      <c r="AN8" s="166" t="s">
        <v>90</v>
      </c>
      <c r="AO8" s="166" t="s">
        <v>91</v>
      </c>
      <c r="AP8" s="166" t="s">
        <v>92</v>
      </c>
      <c r="AQ8" s="166" t="s">
        <v>93</v>
      </c>
      <c r="AR8" s="166" t="s">
        <v>94</v>
      </c>
      <c r="AS8" s="166" t="s">
        <v>95</v>
      </c>
      <c r="AT8" s="167" t="s">
        <v>96</v>
      </c>
      <c r="AU8" s="167" t="s">
        <v>97</v>
      </c>
      <c r="AV8" s="167" t="s">
        <v>98</v>
      </c>
      <c r="AW8" s="167" t="s">
        <v>99</v>
      </c>
      <c r="AX8" s="167" t="s">
        <v>100</v>
      </c>
      <c r="AY8" s="167" t="s">
        <v>101</v>
      </c>
      <c r="AZ8" s="167" t="s">
        <v>102</v>
      </c>
      <c r="BA8" s="167" t="s">
        <v>103</v>
      </c>
      <c r="BB8" s="40"/>
      <c r="BC8" s="40"/>
      <c r="BD8" s="40"/>
      <c r="BE8" s="40"/>
      <c r="BF8" s="40"/>
      <c r="BG8" s="40"/>
      <c r="BH8" s="40"/>
      <c r="BI8" s="40"/>
      <c r="BJ8" s="40"/>
      <c r="BK8" s="40"/>
      <c r="BL8" s="40"/>
      <c r="BM8" s="40"/>
      <c r="BN8" s="40"/>
      <c r="BO8" s="40"/>
    </row>
    <row r="9" spans="1:75" ht="121.5" customHeight="1" thickBot="1" x14ac:dyDescent="0.35">
      <c r="A9" s="75" t="s">
        <v>104</v>
      </c>
      <c r="B9" s="75" t="s">
        <v>105</v>
      </c>
      <c r="C9" s="75" t="s">
        <v>106</v>
      </c>
      <c r="D9" s="75" t="s">
        <v>107</v>
      </c>
      <c r="E9" s="75" t="s">
        <v>108</v>
      </c>
      <c r="F9" s="75" t="s">
        <v>109</v>
      </c>
      <c r="G9" s="75" t="s">
        <v>110</v>
      </c>
      <c r="H9" s="12" t="s">
        <v>111</v>
      </c>
      <c r="I9" s="85" t="s">
        <v>112</v>
      </c>
      <c r="J9" s="88" t="s">
        <v>113</v>
      </c>
      <c r="K9" s="76" t="s">
        <v>114</v>
      </c>
      <c r="L9" s="74">
        <v>0.6</v>
      </c>
      <c r="M9" s="76" t="s">
        <v>115</v>
      </c>
      <c r="N9" s="81">
        <v>0.8</v>
      </c>
      <c r="O9" s="80" t="s">
        <v>116</v>
      </c>
      <c r="P9" s="12">
        <v>1</v>
      </c>
      <c r="Q9" s="12" t="s">
        <v>117</v>
      </c>
      <c r="R9" s="12" t="s">
        <v>47</v>
      </c>
      <c r="S9" s="168" t="s">
        <v>118</v>
      </c>
      <c r="T9" s="168" t="s">
        <v>119</v>
      </c>
      <c r="U9" s="168" t="s">
        <v>120</v>
      </c>
      <c r="V9" s="168" t="s">
        <v>121</v>
      </c>
      <c r="W9" s="168" t="s">
        <v>122</v>
      </c>
      <c r="X9" s="14" t="s">
        <v>123</v>
      </c>
      <c r="Y9" s="76" t="s">
        <v>124</v>
      </c>
      <c r="Z9" s="74">
        <v>0.1764</v>
      </c>
      <c r="AA9" s="76" t="s">
        <v>125</v>
      </c>
      <c r="AB9" s="74">
        <v>0.60000000000000009</v>
      </c>
      <c r="AC9" s="80" t="s">
        <v>125</v>
      </c>
      <c r="AD9" s="68" t="s">
        <v>126</v>
      </c>
      <c r="AE9" s="15"/>
      <c r="AF9" s="15"/>
      <c r="AG9" s="12"/>
      <c r="AH9" s="12" t="s">
        <v>127</v>
      </c>
      <c r="AI9" s="12" t="s">
        <v>128</v>
      </c>
      <c r="AJ9" s="68" t="s">
        <v>129</v>
      </c>
      <c r="AK9" s="71" t="s">
        <v>130</v>
      </c>
      <c r="AL9" s="169" t="s">
        <v>131</v>
      </c>
      <c r="AM9" s="170" t="s">
        <v>132</v>
      </c>
      <c r="AN9" s="170" t="s">
        <v>133</v>
      </c>
      <c r="AO9" s="171" t="s">
        <v>134</v>
      </c>
      <c r="AP9" s="172" t="s">
        <v>135</v>
      </c>
      <c r="AQ9" s="173"/>
      <c r="AR9" s="172"/>
      <c r="AS9" s="174" t="s">
        <v>136</v>
      </c>
      <c r="AT9" s="38" t="s">
        <v>166</v>
      </c>
      <c r="AU9" s="38"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38" t="s">
        <v>133</v>
      </c>
      <c r="AW9" s="38" t="str">
        <f t="shared" ref="AW9" si="1">IF(AV9="BUENO","BUENO",
IF(AV9="REGULAR","REGULAR",
IF(AV9="MALO","MALO",
IF(AV9="Resultado Indicador: BUENO/No reporta Evidencia","REGULAR",
IF(AV9="Resultado Indicador: REGULAR/No reporta Evidencia","REGULAR",
IF(AV9="Se materializó el riesgo","MALO",
IF(AV9="NO APLICA","NO APLICA",
IF(AV9="",""))))))))</f>
        <v>BUENO</v>
      </c>
      <c r="AX9" s="38" t="s">
        <v>133</v>
      </c>
      <c r="AY9" s="38" t="str">
        <f t="shared" ref="AY9:AY14" si="2">IF(AX9="BUENO","BUENO",
IF(AX9="REGULAR","REGULAR",
IF(AX9="MALO","MALO",
IF(AX9="NO APLICA","NO APLICA",
IF(AX9="","")))))</f>
        <v>BUENO</v>
      </c>
      <c r="AZ9" s="58" t="str">
        <f t="shared" ref="AZ9:AZ14" si="3">IF(BB9&gt;=84,"BUENO",
IF(BB9&gt;=51,"REGULAR",
IF(BB9=0,"  ",
IF(BB9&lt;=50,"MALO"))))</f>
        <v>BUENO</v>
      </c>
      <c r="BA9" s="175"/>
      <c r="BB9" s="41">
        <f t="shared" ref="BB9:BB14"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14" si="7">((
IF(AU9="BUENO","100",
IF(AU9="REGULAR","50",
IF(AU9="MALO","0",
IF(AU9="NO APLICA","NA",
IF(AU9="","")))))))</f>
        <v>100</v>
      </c>
      <c r="BG9" s="43" t="str">
        <f t="shared" ref="BG9:BG14"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c r="BS9" s="2" t="str">
        <f t="shared" ref="BS9" si="12">IF(BB9&gt;=84,"BUENO",
IF(BB9&gt;=51,"REGULAR",
IF(BB9=0,"  ",
IF(BB9&lt;=50,"MALO"))))</f>
        <v>BUENO</v>
      </c>
    </row>
    <row r="10" spans="1:75" ht="136.5" customHeight="1" thickBot="1" x14ac:dyDescent="0.35">
      <c r="A10" s="75"/>
      <c r="B10" s="75"/>
      <c r="C10" s="75"/>
      <c r="D10" s="75"/>
      <c r="E10" s="75"/>
      <c r="F10" s="75"/>
      <c r="G10" s="75"/>
      <c r="H10" s="12" t="s">
        <v>138</v>
      </c>
      <c r="I10" s="86"/>
      <c r="J10" s="88"/>
      <c r="K10" s="76"/>
      <c r="L10" s="75"/>
      <c r="M10" s="76"/>
      <c r="N10" s="81"/>
      <c r="O10" s="80"/>
      <c r="P10" s="12">
        <v>2</v>
      </c>
      <c r="Q10" s="12" t="s">
        <v>139</v>
      </c>
      <c r="R10" s="12" t="s">
        <v>47</v>
      </c>
      <c r="S10" s="168" t="s">
        <v>140</v>
      </c>
      <c r="T10" s="168" t="s">
        <v>119</v>
      </c>
      <c r="U10" s="168" t="s">
        <v>120</v>
      </c>
      <c r="V10" s="168" t="s">
        <v>121</v>
      </c>
      <c r="W10" s="168" t="s">
        <v>122</v>
      </c>
      <c r="X10" s="14" t="s">
        <v>141</v>
      </c>
      <c r="Y10" s="76"/>
      <c r="Z10" s="75"/>
      <c r="AA10" s="76"/>
      <c r="AB10" s="75"/>
      <c r="AC10" s="80"/>
      <c r="AD10" s="69"/>
      <c r="AE10" s="15"/>
      <c r="AF10" s="15"/>
      <c r="AG10" s="12"/>
      <c r="AH10" s="12"/>
      <c r="AI10" s="12"/>
      <c r="AJ10" s="69"/>
      <c r="AK10" s="72"/>
      <c r="AL10" s="176"/>
      <c r="AM10" s="177"/>
      <c r="AN10" s="177"/>
      <c r="AO10" s="178"/>
      <c r="AP10" s="179" t="s">
        <v>135</v>
      </c>
      <c r="AQ10" s="180"/>
      <c r="AR10" s="179"/>
      <c r="AS10" s="181" t="s">
        <v>142</v>
      </c>
      <c r="AT10" s="45" t="s">
        <v>166</v>
      </c>
      <c r="AU10" s="45" t="str">
        <f t="shared" si="0"/>
        <v>BUENO</v>
      </c>
      <c r="AV10" s="38" t="s">
        <v>133</v>
      </c>
      <c r="AW10" s="38" t="str">
        <f t="shared" ref="AW10:AW11" si="13">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0" t="str">
        <f t="shared" si="3"/>
        <v>BUENO</v>
      </c>
      <c r="BA10" s="18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75" ht="136.5" customHeight="1" x14ac:dyDescent="0.3">
      <c r="A11" s="75"/>
      <c r="B11" s="75"/>
      <c r="C11" s="75"/>
      <c r="D11" s="75"/>
      <c r="E11" s="75"/>
      <c r="F11" s="75"/>
      <c r="G11" s="75"/>
      <c r="H11" s="12" t="s">
        <v>143</v>
      </c>
      <c r="I11" s="86"/>
      <c r="J11" s="88"/>
      <c r="K11" s="76"/>
      <c r="L11" s="75"/>
      <c r="M11" s="76"/>
      <c r="N11" s="81"/>
      <c r="O11" s="80"/>
      <c r="P11" s="12">
        <v>3</v>
      </c>
      <c r="Q11" s="12" t="s">
        <v>144</v>
      </c>
      <c r="R11" s="12" t="s">
        <v>47</v>
      </c>
      <c r="S11" s="168" t="s">
        <v>140</v>
      </c>
      <c r="T11" s="168" t="s">
        <v>119</v>
      </c>
      <c r="U11" s="168" t="s">
        <v>120</v>
      </c>
      <c r="V11" s="168" t="s">
        <v>121</v>
      </c>
      <c r="W11" s="168" t="s">
        <v>122</v>
      </c>
      <c r="X11" s="14" t="s">
        <v>145</v>
      </c>
      <c r="Y11" s="76"/>
      <c r="Z11" s="75"/>
      <c r="AA11" s="76"/>
      <c r="AB11" s="75"/>
      <c r="AC11" s="80"/>
      <c r="AD11" s="69"/>
      <c r="AE11" s="15"/>
      <c r="AF11" s="15"/>
      <c r="AG11" s="12"/>
      <c r="AH11" s="12"/>
      <c r="AI11" s="12"/>
      <c r="AJ11" s="70"/>
      <c r="AK11" s="73"/>
      <c r="AL11" s="176"/>
      <c r="AM11" s="177"/>
      <c r="AN11" s="177"/>
      <c r="AO11" s="178"/>
      <c r="AP11" s="179" t="s">
        <v>135</v>
      </c>
      <c r="AQ11" s="180"/>
      <c r="AR11" s="179"/>
      <c r="AS11" s="181" t="s">
        <v>146</v>
      </c>
      <c r="AT11" s="45" t="s">
        <v>166</v>
      </c>
      <c r="AU11" s="45" t="str">
        <f t="shared" si="0"/>
        <v>BUENO</v>
      </c>
      <c r="AV11" s="38" t="s">
        <v>133</v>
      </c>
      <c r="AW11" s="38" t="str">
        <f t="shared" si="13"/>
        <v>BUENO</v>
      </c>
      <c r="AX11" s="45" t="s">
        <v>133</v>
      </c>
      <c r="AY11" s="45" t="str">
        <f t="shared" si="2"/>
        <v>BUENO</v>
      </c>
      <c r="AZ11" s="60" t="str">
        <f t="shared" si="3"/>
        <v>BUENO</v>
      </c>
      <c r="BA11" s="18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75" ht="136.5" customHeight="1" x14ac:dyDescent="0.3">
      <c r="A12" s="75"/>
      <c r="B12" s="75"/>
      <c r="C12" s="75"/>
      <c r="D12" s="75"/>
      <c r="E12" s="75"/>
      <c r="F12" s="75"/>
      <c r="G12" s="75"/>
      <c r="H12" s="12" t="s">
        <v>147</v>
      </c>
      <c r="I12" s="86"/>
      <c r="J12" s="88"/>
      <c r="K12" s="76"/>
      <c r="L12" s="75"/>
      <c r="M12" s="76"/>
      <c r="N12" s="81"/>
      <c r="O12" s="80"/>
      <c r="P12" s="12">
        <v>4</v>
      </c>
      <c r="Q12" s="12" t="s">
        <v>148</v>
      </c>
      <c r="R12" s="12" t="s">
        <v>21</v>
      </c>
      <c r="S12" s="168" t="s">
        <v>149</v>
      </c>
      <c r="T12" s="168" t="s">
        <v>119</v>
      </c>
      <c r="U12" s="168" t="s">
        <v>120</v>
      </c>
      <c r="V12" s="168" t="s">
        <v>121</v>
      </c>
      <c r="W12" s="168" t="s">
        <v>122</v>
      </c>
      <c r="X12" s="14" t="s">
        <v>128</v>
      </c>
      <c r="Y12" s="76"/>
      <c r="Z12" s="75"/>
      <c r="AA12" s="76"/>
      <c r="AB12" s="75"/>
      <c r="AC12" s="80"/>
      <c r="AD12" s="69"/>
      <c r="AE12" s="15"/>
      <c r="AF12" s="15"/>
      <c r="AG12" s="12"/>
      <c r="AH12" s="12"/>
      <c r="AI12" s="12"/>
      <c r="AJ12" s="68" t="s">
        <v>150</v>
      </c>
      <c r="AK12" s="71" t="s">
        <v>151</v>
      </c>
      <c r="AL12" s="176"/>
      <c r="AM12" s="177"/>
      <c r="AN12" s="177"/>
      <c r="AO12" s="178"/>
      <c r="AP12" s="179" t="s">
        <v>135</v>
      </c>
      <c r="AQ12" s="180"/>
      <c r="AR12" s="179"/>
      <c r="AS12" s="181" t="s">
        <v>152</v>
      </c>
      <c r="AT12" s="45"/>
      <c r="AU12" s="45" t="str">
        <f t="shared" si="0"/>
        <v/>
      </c>
      <c r="AV12" s="45"/>
      <c r="AW12" s="45" t="str">
        <f t="shared" ref="AW12:AW14" si="14">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18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75" ht="136.5" customHeight="1" x14ac:dyDescent="0.3">
      <c r="A13" s="75"/>
      <c r="B13" s="75"/>
      <c r="C13" s="75"/>
      <c r="D13" s="75"/>
      <c r="E13" s="75"/>
      <c r="F13" s="75"/>
      <c r="G13" s="75"/>
      <c r="H13" s="12"/>
      <c r="I13" s="86"/>
      <c r="J13" s="88"/>
      <c r="K13" s="76"/>
      <c r="L13" s="75"/>
      <c r="M13" s="76"/>
      <c r="N13" s="81"/>
      <c r="O13" s="80"/>
      <c r="P13" s="12">
        <v>5</v>
      </c>
      <c r="Q13" s="12"/>
      <c r="R13" s="12"/>
      <c r="S13" s="168"/>
      <c r="T13" s="168"/>
      <c r="U13" s="168"/>
      <c r="V13" s="168"/>
      <c r="W13" s="168"/>
      <c r="X13" s="14"/>
      <c r="Y13" s="76"/>
      <c r="Z13" s="75"/>
      <c r="AA13" s="76"/>
      <c r="AB13" s="75"/>
      <c r="AC13" s="80"/>
      <c r="AD13" s="69"/>
      <c r="AE13" s="15"/>
      <c r="AF13" s="15"/>
      <c r="AG13" s="12"/>
      <c r="AH13" s="12"/>
      <c r="AI13" s="12"/>
      <c r="AJ13" s="69"/>
      <c r="AK13" s="72"/>
      <c r="AL13" s="176"/>
      <c r="AM13" s="177"/>
      <c r="AN13" s="177"/>
      <c r="AO13" s="178"/>
      <c r="AP13" s="179"/>
      <c r="AQ13" s="180"/>
      <c r="AR13" s="179"/>
      <c r="AS13" s="184"/>
      <c r="AT13" s="45"/>
      <c r="AU13" s="45" t="str">
        <f t="shared" si="0"/>
        <v/>
      </c>
      <c r="AV13" s="45"/>
      <c r="AW13" s="45" t="str">
        <f t="shared" si="14"/>
        <v/>
      </c>
      <c r="AX13" s="45"/>
      <c r="AY13" s="45" t="str">
        <f t="shared" si="2"/>
        <v/>
      </c>
      <c r="AZ13" s="60" t="str">
        <f t="shared" si="3"/>
        <v xml:space="preserve">  </v>
      </c>
      <c r="BA13" s="18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75" ht="136.5" customHeight="1" thickBot="1" x14ac:dyDescent="0.35">
      <c r="A14" s="75"/>
      <c r="B14" s="75"/>
      <c r="C14" s="75"/>
      <c r="D14" s="75"/>
      <c r="E14" s="75"/>
      <c r="F14" s="75"/>
      <c r="G14" s="75"/>
      <c r="H14" s="12"/>
      <c r="I14" s="87"/>
      <c r="J14" s="88"/>
      <c r="K14" s="76"/>
      <c r="L14" s="75"/>
      <c r="M14" s="76"/>
      <c r="N14" s="81"/>
      <c r="O14" s="80"/>
      <c r="P14" s="12">
        <v>6</v>
      </c>
      <c r="Q14" s="12"/>
      <c r="R14" s="12"/>
      <c r="S14" s="168"/>
      <c r="T14" s="168"/>
      <c r="U14" s="168"/>
      <c r="V14" s="168"/>
      <c r="W14" s="168"/>
      <c r="X14" s="14"/>
      <c r="Y14" s="76"/>
      <c r="Z14" s="75"/>
      <c r="AA14" s="76"/>
      <c r="AB14" s="75"/>
      <c r="AC14" s="80"/>
      <c r="AD14" s="70"/>
      <c r="AE14" s="15"/>
      <c r="AF14" s="15"/>
      <c r="AG14" s="12"/>
      <c r="AH14" s="12"/>
      <c r="AI14" s="12"/>
      <c r="AJ14" s="70"/>
      <c r="AK14" s="73"/>
      <c r="AL14" s="185"/>
      <c r="AM14" s="186"/>
      <c r="AN14" s="186"/>
      <c r="AO14" s="187"/>
      <c r="AP14" s="188"/>
      <c r="AQ14" s="189"/>
      <c r="AR14" s="188"/>
      <c r="AS14" s="190"/>
      <c r="AT14" s="46"/>
      <c r="AU14" s="46" t="str">
        <f t="shared" si="0"/>
        <v/>
      </c>
      <c r="AV14" s="46"/>
      <c r="AW14" s="46" t="str">
        <f t="shared" si="14"/>
        <v/>
      </c>
      <c r="AX14" s="46"/>
      <c r="AY14" s="46" t="str">
        <f t="shared" si="2"/>
        <v/>
      </c>
      <c r="AZ14" s="61" t="str">
        <f t="shared" si="3"/>
        <v xml:space="preserve">  </v>
      </c>
      <c r="BA14" s="19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75" ht="38.25" customHeight="1" x14ac:dyDescent="0.2">
      <c r="AL15" s="2"/>
      <c r="AM15" s="2"/>
      <c r="AN15" s="2"/>
      <c r="AO15" s="2"/>
      <c r="AP15" s="2"/>
      <c r="AQ15" s="2"/>
      <c r="AR15" s="2"/>
      <c r="AS15" s="2"/>
      <c r="AT15" s="2"/>
      <c r="AU15" s="2"/>
      <c r="AV15" s="2"/>
      <c r="AW15" s="2"/>
      <c r="AX15" s="2"/>
      <c r="AY15" s="2"/>
      <c r="AZ15" s="2"/>
    </row>
    <row r="16" spans="1:75" ht="20.25" customHeight="1" x14ac:dyDescent="0.3">
      <c r="A16" s="192"/>
      <c r="AL16" s="193"/>
      <c r="AM16" s="193"/>
      <c r="AN16" s="193"/>
      <c r="AO16" s="47"/>
      <c r="AP16" s="47"/>
      <c r="AQ16" s="47"/>
      <c r="AR16" s="47"/>
      <c r="AS16" s="194"/>
      <c r="AT16" s="47"/>
      <c r="AU16" s="47"/>
      <c r="AV16" s="47"/>
      <c r="AW16" s="47"/>
      <c r="AX16" s="47"/>
      <c r="AY16" s="47"/>
      <c r="AZ16" s="62"/>
      <c r="BA16" s="195"/>
      <c r="BB16" s="41">
        <f t="shared" ref="BB16:BB79" si="15">((IF(AU16="BUENO","100",IF(AU16="REGULAR","75",IF(AU16="MALO","50",IF(AU16="NA","0",IF(AU16="","0"))))))
+(IF(AW16="BUENO","100",IF(AW16="REGULAR","75",IF(AW16="MALO","50",IF(AW16="NA","NA",IF(AW16="","0"))))))
+(IF(AY16="BUENO","100",IF(AY16="MALO","0",IF(AY16="REGULAR","75")))))
/((IF(AT16&lt;&gt;"NO APLICA","1"))+(IF(AV16&lt;&gt;"NO APLICA","1"))+IF(AX16&lt;&gt;"NO APLICA","1"))</f>
        <v>0</v>
      </c>
      <c r="BC16" s="41"/>
      <c r="BD16" s="41"/>
      <c r="BE16" s="41"/>
      <c r="BF16" s="42" t="str">
        <f t="shared" ref="BF16:BF79" si="16">((
IF(AU16="BUENO","100",
IF(AU16="REGULAR","50",
IF(AU16="MALO","0",
IF(AU16="NO APLICA","NA",
IF(AU16="","")))))))</f>
        <v/>
      </c>
      <c r="BG16" s="43" t="str">
        <f t="shared" ref="BG16:BG79" si="17">IF(AW16="BUENO","100",
IF(AW16="REGULAR","50",
IF(AW16="MALO","0",
IF(AW16="NO APLICA","NA",
IF(AW16="","0")))))</f>
        <v>0</v>
      </c>
      <c r="BH16" s="43" t="str">
        <f t="shared" ref="BH16:BH79" si="18">IF(AY16="BUENO","100",
IF(AY16="MALO","0",
IF(AY16="REGULAR","75",
IF(AY16="","0"))))</f>
        <v>0</v>
      </c>
      <c r="BI16" s="40"/>
      <c r="BJ16" s="63"/>
      <c r="BK16" s="48"/>
      <c r="BL16" s="48"/>
      <c r="BM16" s="40"/>
      <c r="BN16" s="40"/>
      <c r="BO16" s="40"/>
    </row>
    <row r="17" spans="1:67" ht="20.25" customHeight="1" thickBot="1" x14ac:dyDescent="0.35">
      <c r="A17" s="192"/>
      <c r="AL17" s="193"/>
      <c r="AM17" s="193"/>
      <c r="AN17" s="193"/>
      <c r="AO17" s="47"/>
      <c r="AP17" s="47"/>
      <c r="AQ17" s="47"/>
      <c r="AR17" s="47"/>
      <c r="AS17" s="194"/>
      <c r="AT17" s="196"/>
      <c r="AU17" s="196"/>
      <c r="AV17" s="196"/>
      <c r="AW17" s="196"/>
      <c r="AX17" s="196"/>
      <c r="AY17" s="196"/>
      <c r="AZ17" s="196"/>
      <c r="BA17" s="197"/>
      <c r="BB17" s="41">
        <f t="shared" si="15"/>
        <v>0</v>
      </c>
      <c r="BC17" s="41"/>
      <c r="BD17" s="41"/>
      <c r="BE17" s="41"/>
      <c r="BF17" s="42" t="str">
        <f t="shared" si="16"/>
        <v/>
      </c>
      <c r="BG17" s="43" t="str">
        <f t="shared" si="17"/>
        <v>0</v>
      </c>
      <c r="BH17" s="43" t="str">
        <f t="shared" si="18"/>
        <v>0</v>
      </c>
      <c r="BI17" s="40"/>
      <c r="BJ17" s="63"/>
      <c r="BK17" s="48"/>
      <c r="BL17" s="48"/>
      <c r="BM17" s="40"/>
      <c r="BN17" s="40"/>
      <c r="BO17" s="40"/>
    </row>
    <row r="18" spans="1:67" ht="20.25" customHeight="1" x14ac:dyDescent="0.4">
      <c r="A18" s="198"/>
      <c r="B18" s="49"/>
      <c r="AL18" s="199"/>
      <c r="AM18" s="200"/>
      <c r="AN18" s="200"/>
      <c r="AO18" s="200"/>
      <c r="AP18" s="200"/>
      <c r="AQ18" s="200"/>
      <c r="AR18" s="200"/>
      <c r="AS18" s="201"/>
      <c r="AT18" s="202"/>
      <c r="AU18" s="203"/>
      <c r="AV18" s="203"/>
      <c r="AW18" s="203"/>
      <c r="AX18" s="203"/>
      <c r="AY18" s="203"/>
      <c r="AZ18" s="204"/>
      <c r="BA18" s="205"/>
      <c r="BB18" s="41">
        <f t="shared" si="15"/>
        <v>0</v>
      </c>
      <c r="BC18" s="41"/>
      <c r="BD18" s="41"/>
      <c r="BE18" s="41"/>
      <c r="BF18" s="42" t="str">
        <f t="shared" si="16"/>
        <v/>
      </c>
      <c r="BG18" s="43" t="str">
        <f t="shared" si="17"/>
        <v>0</v>
      </c>
      <c r="BH18" s="43" t="str">
        <f t="shared" si="18"/>
        <v>0</v>
      </c>
      <c r="BI18" s="40"/>
      <c r="BJ18" s="63"/>
      <c r="BK18" s="48"/>
      <c r="BL18" s="48"/>
      <c r="BM18" s="40"/>
      <c r="BN18" s="40"/>
      <c r="BO18" s="40"/>
    </row>
    <row r="19" spans="1:67" ht="20.25" customHeight="1" x14ac:dyDescent="0.3">
      <c r="AL19" s="206"/>
      <c r="AM19" s="207"/>
      <c r="AN19" s="207"/>
      <c r="AO19" s="207"/>
      <c r="AP19" s="207"/>
      <c r="AQ19" s="207"/>
      <c r="AR19" s="207"/>
      <c r="AS19" s="208"/>
      <c r="AT19" s="209"/>
      <c r="AU19" s="210"/>
      <c r="AV19" s="210"/>
      <c r="AW19" s="210"/>
      <c r="AX19" s="210"/>
      <c r="AY19" s="210"/>
      <c r="AZ19" s="211"/>
      <c r="BA19" s="212"/>
      <c r="BB19" s="41">
        <f t="shared" si="15"/>
        <v>0</v>
      </c>
      <c r="BC19" s="41"/>
      <c r="BD19" s="41"/>
      <c r="BE19" s="41"/>
      <c r="BF19" s="42" t="str">
        <f t="shared" si="16"/>
        <v/>
      </c>
      <c r="BG19" s="43" t="str">
        <f t="shared" si="17"/>
        <v>0</v>
      </c>
      <c r="BH19" s="43" t="str">
        <f t="shared" si="18"/>
        <v>0</v>
      </c>
      <c r="BI19" s="40"/>
      <c r="BJ19" s="63"/>
      <c r="BK19" s="48"/>
      <c r="BL19" s="48"/>
      <c r="BM19" s="40"/>
      <c r="BN19" s="40"/>
      <c r="BO19" s="40"/>
    </row>
    <row r="20" spans="1:67" ht="20.25" customHeight="1" x14ac:dyDescent="0.3">
      <c r="AL20" s="206"/>
      <c r="AM20" s="207"/>
      <c r="AN20" s="207"/>
      <c r="AO20" s="207"/>
      <c r="AP20" s="207"/>
      <c r="AQ20" s="207"/>
      <c r="AR20" s="207"/>
      <c r="AS20" s="208"/>
      <c r="AT20" s="209"/>
      <c r="AU20" s="210"/>
      <c r="AV20" s="210"/>
      <c r="AW20" s="210"/>
      <c r="AX20" s="210"/>
      <c r="AY20" s="210"/>
      <c r="AZ20" s="211"/>
      <c r="BA20" s="212"/>
      <c r="BB20" s="41">
        <f t="shared" si="15"/>
        <v>0</v>
      </c>
      <c r="BC20" s="41"/>
      <c r="BD20" s="41"/>
      <c r="BE20" s="41"/>
      <c r="BF20" s="42" t="str">
        <f t="shared" si="16"/>
        <v/>
      </c>
      <c r="BG20" s="43" t="str">
        <f t="shared" si="17"/>
        <v>0</v>
      </c>
      <c r="BH20" s="43" t="str">
        <f t="shared" si="18"/>
        <v>0</v>
      </c>
      <c r="BI20" s="40"/>
      <c r="BJ20" s="63"/>
      <c r="BK20" s="48"/>
      <c r="BL20" s="48"/>
      <c r="BM20" s="40"/>
      <c r="BN20" s="40"/>
      <c r="BO20" s="40"/>
    </row>
    <row r="21" spans="1:67" ht="20.25" customHeight="1" x14ac:dyDescent="0.3">
      <c r="AL21" s="206"/>
      <c r="AM21" s="207"/>
      <c r="AN21" s="207"/>
      <c r="AO21" s="207"/>
      <c r="AP21" s="207"/>
      <c r="AQ21" s="207"/>
      <c r="AR21" s="207"/>
      <c r="AS21" s="208"/>
      <c r="AT21" s="209"/>
      <c r="AU21" s="210"/>
      <c r="AV21" s="210"/>
      <c r="AW21" s="210"/>
      <c r="AX21" s="210"/>
      <c r="AY21" s="210"/>
      <c r="AZ21" s="211"/>
      <c r="BA21" s="212"/>
      <c r="BB21" s="41">
        <f t="shared" si="15"/>
        <v>0</v>
      </c>
      <c r="BC21" s="41"/>
      <c r="BD21" s="41"/>
      <c r="BE21" s="41"/>
      <c r="BF21" s="42" t="str">
        <f t="shared" si="16"/>
        <v/>
      </c>
      <c r="BG21" s="43" t="str">
        <f t="shared" si="17"/>
        <v>0</v>
      </c>
      <c r="BH21" s="43" t="str">
        <f t="shared" si="18"/>
        <v>0</v>
      </c>
      <c r="BI21" s="40"/>
      <c r="BJ21" s="63"/>
      <c r="BK21" s="48"/>
      <c r="BL21" s="48"/>
      <c r="BM21" s="40"/>
      <c r="BN21" s="40"/>
      <c r="BO21" s="40"/>
    </row>
    <row r="22" spans="1:67" ht="65.25" customHeight="1" x14ac:dyDescent="0.3">
      <c r="AL22" s="206"/>
      <c r="AM22" s="207"/>
      <c r="AN22" s="207"/>
      <c r="AO22" s="207"/>
      <c r="AP22" s="207"/>
      <c r="AQ22" s="207"/>
      <c r="AR22" s="207"/>
      <c r="AS22" s="208"/>
      <c r="AT22" s="213" t="s">
        <v>153</v>
      </c>
      <c r="AU22" s="214"/>
      <c r="AV22" s="214"/>
      <c r="AW22" s="214"/>
      <c r="AX22" s="214"/>
      <c r="AY22" s="214"/>
      <c r="AZ22" s="214"/>
      <c r="BA22" s="215"/>
      <c r="BB22" s="41">
        <f t="shared" si="15"/>
        <v>0</v>
      </c>
      <c r="BC22" s="41"/>
      <c r="BD22" s="41"/>
      <c r="BE22" s="41"/>
      <c r="BF22" s="42" t="str">
        <f t="shared" si="16"/>
        <v/>
      </c>
      <c r="BG22" s="43" t="str">
        <f t="shared" si="17"/>
        <v>0</v>
      </c>
      <c r="BH22" s="43" t="str">
        <f t="shared" si="18"/>
        <v>0</v>
      </c>
      <c r="BI22" s="40"/>
      <c r="BJ22" s="63"/>
      <c r="BK22" s="48"/>
      <c r="BL22" s="48"/>
      <c r="BM22" s="40"/>
      <c r="BN22" s="40"/>
      <c r="BO22" s="40"/>
    </row>
    <row r="23" spans="1:67" ht="20.25" customHeight="1" x14ac:dyDescent="0.3">
      <c r="AL23" s="206"/>
      <c r="AM23" s="207"/>
      <c r="AN23" s="207"/>
      <c r="AO23" s="207"/>
      <c r="AP23" s="207"/>
      <c r="AQ23" s="207"/>
      <c r="AR23" s="207"/>
      <c r="AS23" s="208"/>
      <c r="AT23" s="216"/>
      <c r="AU23" s="217"/>
      <c r="AV23" s="217"/>
      <c r="AW23" s="217"/>
      <c r="AX23" s="217"/>
      <c r="AY23" s="217"/>
      <c r="AZ23" s="217"/>
      <c r="BA23" s="218"/>
      <c r="BB23" s="41">
        <f t="shared" si="15"/>
        <v>0</v>
      </c>
      <c r="BC23" s="41"/>
      <c r="BD23" s="41"/>
      <c r="BE23" s="41"/>
      <c r="BF23" s="42" t="str">
        <f t="shared" si="16"/>
        <v/>
      </c>
      <c r="BG23" s="43" t="str">
        <f t="shared" si="17"/>
        <v>0</v>
      </c>
      <c r="BH23" s="43" t="str">
        <f t="shared" si="18"/>
        <v>0</v>
      </c>
      <c r="BI23" s="40"/>
      <c r="BJ23" s="63"/>
      <c r="BK23" s="48"/>
      <c r="BL23" s="48"/>
      <c r="BM23" s="40"/>
      <c r="BN23" s="40"/>
      <c r="BO23" s="40"/>
    </row>
    <row r="24" spans="1:67" ht="60" customHeight="1" thickBot="1" x14ac:dyDescent="0.35">
      <c r="AL24" s="219"/>
      <c r="AM24" s="220"/>
      <c r="AN24" s="220"/>
      <c r="AO24" s="220"/>
      <c r="AP24" s="220"/>
      <c r="AQ24" s="220"/>
      <c r="AR24" s="220"/>
      <c r="AS24" s="221"/>
      <c r="AT24" s="222" t="s">
        <v>154</v>
      </c>
      <c r="AU24" s="223"/>
      <c r="AV24" s="223"/>
      <c r="AW24" s="223"/>
      <c r="AX24" s="223"/>
      <c r="AY24" s="223"/>
      <c r="AZ24" s="223"/>
      <c r="BA24" s="224"/>
      <c r="BB24" s="41">
        <f t="shared" si="15"/>
        <v>0</v>
      </c>
      <c r="BC24" s="41"/>
      <c r="BD24" s="41"/>
      <c r="BE24" s="41"/>
      <c r="BF24" s="42" t="str">
        <f t="shared" si="16"/>
        <v/>
      </c>
      <c r="BG24" s="43" t="str">
        <f t="shared" si="17"/>
        <v>0</v>
      </c>
      <c r="BH24" s="43" t="str">
        <f t="shared" si="18"/>
        <v>0</v>
      </c>
      <c r="BI24" s="40"/>
      <c r="BJ24" s="63"/>
      <c r="BK24" s="48"/>
      <c r="BL24" s="48"/>
      <c r="BM24" s="40"/>
      <c r="BN24" s="40"/>
      <c r="BO24" s="40"/>
    </row>
    <row r="25" spans="1:67" ht="20.25" customHeight="1" x14ac:dyDescent="0.4">
      <c r="AX25" s="2"/>
      <c r="AY25" s="2" t="s">
        <v>155</v>
      </c>
      <c r="AZ25" s="16"/>
      <c r="BB25" s="41">
        <f t="shared" si="15"/>
        <v>0</v>
      </c>
      <c r="BC25" s="41"/>
      <c r="BD25" s="41"/>
      <c r="BE25" s="41"/>
      <c r="BF25" s="42" t="str">
        <f t="shared" si="16"/>
        <v/>
      </c>
      <c r="BG25" s="43" t="str">
        <f t="shared" si="17"/>
        <v>0</v>
      </c>
      <c r="BH25" s="43" t="b">
        <f t="shared" si="18"/>
        <v>0</v>
      </c>
      <c r="BI25" s="40"/>
      <c r="BJ25" s="63"/>
      <c r="BK25" s="48"/>
      <c r="BL25" s="48"/>
      <c r="BM25" s="40"/>
      <c r="BN25" s="40"/>
      <c r="BO25" s="40"/>
    </row>
    <row r="26" spans="1:67" ht="20.25" customHeight="1" x14ac:dyDescent="0.4">
      <c r="AX26" s="2"/>
      <c r="AY26" s="2" t="s">
        <v>155</v>
      </c>
      <c r="AZ26" s="16"/>
      <c r="BB26" s="41">
        <f t="shared" si="15"/>
        <v>0</v>
      </c>
      <c r="BC26" s="41"/>
      <c r="BD26" s="41"/>
      <c r="BE26" s="41"/>
      <c r="BF26" s="42" t="str">
        <f t="shared" si="16"/>
        <v/>
      </c>
      <c r="BG26" s="43" t="str">
        <f t="shared" si="17"/>
        <v>0</v>
      </c>
      <c r="BH26" s="43" t="b">
        <f t="shared" si="18"/>
        <v>0</v>
      </c>
      <c r="BI26" s="40"/>
      <c r="BJ26" s="63"/>
      <c r="BK26" s="48"/>
      <c r="BL26" s="48"/>
      <c r="BM26" s="40"/>
      <c r="BN26" s="40"/>
      <c r="BO26" s="40"/>
    </row>
    <row r="27" spans="1:67" ht="20.25" customHeight="1" x14ac:dyDescent="0.4">
      <c r="AX27" s="2"/>
      <c r="AY27" s="2" t="s">
        <v>155</v>
      </c>
      <c r="AZ27" s="16"/>
      <c r="BB27" s="41">
        <f t="shared" si="15"/>
        <v>0</v>
      </c>
      <c r="BC27" s="41"/>
      <c r="BD27" s="41"/>
      <c r="BE27" s="41"/>
      <c r="BF27" s="42" t="str">
        <f t="shared" si="16"/>
        <v/>
      </c>
      <c r="BG27" s="43" t="str">
        <f t="shared" si="17"/>
        <v>0</v>
      </c>
      <c r="BH27" s="43" t="b">
        <f t="shared" si="18"/>
        <v>0</v>
      </c>
      <c r="BI27" s="40"/>
      <c r="BJ27" s="63"/>
      <c r="BK27" s="48"/>
      <c r="BL27" s="48"/>
      <c r="BM27" s="40"/>
      <c r="BN27" s="40"/>
      <c r="BO27" s="40"/>
    </row>
    <row r="28" spans="1:67" ht="20.25" customHeight="1" x14ac:dyDescent="0.4">
      <c r="AX28" s="2"/>
      <c r="AY28" s="2" t="s">
        <v>155</v>
      </c>
      <c r="AZ28" s="16"/>
      <c r="BB28" s="41">
        <f t="shared" si="15"/>
        <v>0</v>
      </c>
      <c r="BC28" s="41"/>
      <c r="BD28" s="41"/>
      <c r="BE28" s="41"/>
      <c r="BF28" s="42" t="str">
        <f t="shared" si="16"/>
        <v/>
      </c>
      <c r="BG28" s="43" t="str">
        <f t="shared" si="17"/>
        <v>0</v>
      </c>
      <c r="BH28" s="43" t="b">
        <f t="shared" si="18"/>
        <v>0</v>
      </c>
      <c r="BI28" s="40"/>
      <c r="BJ28" s="63"/>
      <c r="BK28" s="48"/>
      <c r="BL28" s="48"/>
      <c r="BM28" s="40"/>
      <c r="BN28" s="40"/>
      <c r="BO28" s="40"/>
    </row>
    <row r="29" spans="1:67" ht="20.25" customHeight="1" x14ac:dyDescent="0.4">
      <c r="AX29" s="2"/>
      <c r="AY29" s="2" t="s">
        <v>155</v>
      </c>
      <c r="AZ29" s="16"/>
      <c r="BB29" s="41">
        <f t="shared" si="15"/>
        <v>0</v>
      </c>
      <c r="BC29" s="41"/>
      <c r="BD29" s="41"/>
      <c r="BE29" s="41"/>
      <c r="BF29" s="42" t="str">
        <f t="shared" si="16"/>
        <v/>
      </c>
      <c r="BG29" s="43" t="str">
        <f t="shared" si="17"/>
        <v>0</v>
      </c>
      <c r="BH29" s="43" t="b">
        <f t="shared" si="18"/>
        <v>0</v>
      </c>
      <c r="BI29" s="40"/>
      <c r="BJ29" s="63"/>
      <c r="BK29" s="48"/>
      <c r="BL29" s="48"/>
      <c r="BM29" s="40"/>
      <c r="BN29" s="40"/>
      <c r="BO29" s="40"/>
    </row>
    <row r="30" spans="1:67" ht="20.25" customHeight="1" x14ac:dyDescent="0.4">
      <c r="AL30" s="2"/>
      <c r="AM30" s="2"/>
      <c r="AN30" s="2"/>
      <c r="AO30" s="2"/>
      <c r="AP30" s="2"/>
      <c r="AQ30" s="2"/>
      <c r="AR30" s="2"/>
      <c r="AS30" s="2"/>
      <c r="AX30" s="2"/>
      <c r="AY30" s="2" t="s">
        <v>155</v>
      </c>
      <c r="AZ30" s="16"/>
      <c r="BB30" s="41">
        <f t="shared" si="15"/>
        <v>0</v>
      </c>
      <c r="BC30" s="41"/>
      <c r="BD30" s="41"/>
      <c r="BE30" s="41"/>
      <c r="BF30" s="42" t="str">
        <f t="shared" si="16"/>
        <v/>
      </c>
      <c r="BG30" s="43" t="str">
        <f t="shared" si="17"/>
        <v>0</v>
      </c>
      <c r="BH30" s="43" t="b">
        <f t="shared" si="18"/>
        <v>0</v>
      </c>
      <c r="BI30" s="40"/>
      <c r="BJ30" s="63"/>
      <c r="BK30" s="48"/>
      <c r="BL30" s="48"/>
      <c r="BM30" s="40"/>
      <c r="BN30" s="40"/>
      <c r="BO30" s="40"/>
    </row>
    <row r="31" spans="1:67" ht="20.25" customHeight="1" x14ac:dyDescent="0.4">
      <c r="AX31" s="2"/>
      <c r="AY31" s="2" t="s">
        <v>155</v>
      </c>
      <c r="AZ31" s="16"/>
      <c r="BB31" s="41">
        <f t="shared" si="15"/>
        <v>0</v>
      </c>
      <c r="BC31" s="41"/>
      <c r="BD31" s="41"/>
      <c r="BE31" s="41"/>
      <c r="BF31" s="42" t="str">
        <f t="shared" si="16"/>
        <v/>
      </c>
      <c r="BG31" s="43" t="str">
        <f t="shared" si="17"/>
        <v>0</v>
      </c>
      <c r="BH31" s="43" t="b">
        <f t="shared" si="18"/>
        <v>0</v>
      </c>
      <c r="BI31" s="40"/>
      <c r="BJ31" s="63"/>
      <c r="BK31" s="48"/>
      <c r="BL31" s="48"/>
      <c r="BM31" s="40"/>
      <c r="BN31" s="40"/>
      <c r="BO31" s="40"/>
    </row>
    <row r="32" spans="1:67" ht="20.25" customHeight="1" x14ac:dyDescent="0.4">
      <c r="AX32" s="2"/>
      <c r="AY32" s="2" t="s">
        <v>155</v>
      </c>
      <c r="AZ32" s="16"/>
      <c r="BB32" s="41">
        <f t="shared" si="15"/>
        <v>0</v>
      </c>
      <c r="BC32" s="41"/>
      <c r="BD32" s="41"/>
      <c r="BE32" s="41"/>
      <c r="BF32" s="42" t="str">
        <f t="shared" si="16"/>
        <v/>
      </c>
      <c r="BG32" s="43" t="str">
        <f t="shared" si="17"/>
        <v>0</v>
      </c>
      <c r="BH32" s="43" t="b">
        <f t="shared" si="18"/>
        <v>0</v>
      </c>
      <c r="BI32" s="40"/>
      <c r="BJ32" s="63"/>
      <c r="BK32" s="48"/>
      <c r="BL32" s="48"/>
      <c r="BM32" s="40"/>
      <c r="BN32" s="40"/>
      <c r="BO32" s="40"/>
    </row>
    <row r="33" spans="50:67" ht="20.25" customHeight="1" x14ac:dyDescent="0.4">
      <c r="AX33" s="2"/>
      <c r="AY33" s="2" t="s">
        <v>155</v>
      </c>
      <c r="AZ33" s="16"/>
      <c r="BB33" s="41">
        <f t="shared" si="15"/>
        <v>0</v>
      </c>
      <c r="BC33" s="41"/>
      <c r="BD33" s="41"/>
      <c r="BE33" s="41"/>
      <c r="BF33" s="42" t="str">
        <f t="shared" si="16"/>
        <v/>
      </c>
      <c r="BG33" s="43" t="str">
        <f t="shared" si="17"/>
        <v>0</v>
      </c>
      <c r="BH33" s="43" t="b">
        <f t="shared" si="18"/>
        <v>0</v>
      </c>
      <c r="BI33" s="40"/>
      <c r="BJ33" s="63"/>
      <c r="BK33" s="48"/>
      <c r="BL33" s="48"/>
      <c r="BM33" s="40"/>
      <c r="BN33" s="40"/>
      <c r="BO33" s="40"/>
    </row>
    <row r="34" spans="50:67" ht="20.25" customHeight="1" x14ac:dyDescent="0.4">
      <c r="AX34" s="2"/>
      <c r="AY34" s="2" t="s">
        <v>155</v>
      </c>
      <c r="AZ34" s="16"/>
      <c r="BB34" s="41">
        <f t="shared" si="15"/>
        <v>0</v>
      </c>
      <c r="BC34" s="41"/>
      <c r="BD34" s="41"/>
      <c r="BE34" s="41"/>
      <c r="BF34" s="42" t="str">
        <f t="shared" si="16"/>
        <v/>
      </c>
      <c r="BG34" s="43" t="str">
        <f t="shared" si="17"/>
        <v>0</v>
      </c>
      <c r="BH34" s="43" t="b">
        <f t="shared" si="18"/>
        <v>0</v>
      </c>
      <c r="BI34" s="40"/>
      <c r="BJ34" s="63"/>
      <c r="BK34" s="48"/>
      <c r="BL34" s="48"/>
      <c r="BM34" s="40"/>
      <c r="BN34" s="40"/>
      <c r="BO34" s="40"/>
    </row>
    <row r="35" spans="50:67" ht="20.25" customHeight="1" x14ac:dyDescent="0.4">
      <c r="AX35" s="2"/>
      <c r="AY35" s="2" t="s">
        <v>155</v>
      </c>
      <c r="AZ35" s="16"/>
      <c r="BB35" s="41">
        <f t="shared" si="15"/>
        <v>0</v>
      </c>
      <c r="BC35" s="41"/>
      <c r="BD35" s="41"/>
      <c r="BE35" s="41"/>
      <c r="BF35" s="42" t="str">
        <f t="shared" si="16"/>
        <v/>
      </c>
      <c r="BG35" s="43" t="str">
        <f t="shared" si="17"/>
        <v>0</v>
      </c>
      <c r="BH35" s="43" t="b">
        <f t="shared" si="18"/>
        <v>0</v>
      </c>
      <c r="BI35" s="40"/>
      <c r="BJ35" s="63"/>
      <c r="BK35" s="48"/>
      <c r="BL35" s="48"/>
      <c r="BM35" s="40"/>
      <c r="BN35" s="40"/>
      <c r="BO35" s="40"/>
    </row>
    <row r="36" spans="50:67" ht="20.25" customHeight="1" x14ac:dyDescent="0.4">
      <c r="AX36" s="2"/>
      <c r="AY36" s="2" t="s">
        <v>155</v>
      </c>
      <c r="AZ36" s="16"/>
      <c r="BB36" s="41">
        <f t="shared" si="15"/>
        <v>0</v>
      </c>
      <c r="BC36" s="41"/>
      <c r="BD36" s="41"/>
      <c r="BE36" s="41"/>
      <c r="BF36" s="42" t="str">
        <f t="shared" si="16"/>
        <v/>
      </c>
      <c r="BG36" s="43" t="str">
        <f t="shared" si="17"/>
        <v>0</v>
      </c>
      <c r="BH36" s="43" t="b">
        <f t="shared" si="18"/>
        <v>0</v>
      </c>
      <c r="BI36" s="40"/>
      <c r="BJ36" s="63"/>
      <c r="BK36" s="48"/>
      <c r="BL36" s="48"/>
      <c r="BM36" s="40"/>
      <c r="BN36" s="40"/>
      <c r="BO36" s="40"/>
    </row>
    <row r="37" spans="50:67" ht="20.25" customHeight="1" x14ac:dyDescent="0.4">
      <c r="AY37" s="227" t="s">
        <v>155</v>
      </c>
      <c r="AZ37" s="227"/>
      <c r="BB37" s="41">
        <f t="shared" si="15"/>
        <v>0</v>
      </c>
      <c r="BC37" s="41"/>
      <c r="BD37" s="41"/>
      <c r="BE37" s="41"/>
      <c r="BF37" s="42" t="str">
        <f t="shared" si="16"/>
        <v/>
      </c>
      <c r="BG37" s="43" t="str">
        <f t="shared" si="17"/>
        <v>0</v>
      </c>
      <c r="BH37" s="43" t="b">
        <f t="shared" si="18"/>
        <v>0</v>
      </c>
      <c r="BI37" s="40"/>
      <c r="BJ37" s="63"/>
      <c r="BK37" s="48"/>
      <c r="BL37" s="48"/>
      <c r="BM37" s="40"/>
      <c r="BN37" s="40"/>
      <c r="BO37" s="40"/>
    </row>
    <row r="38" spans="50:67" ht="20.25" customHeight="1" x14ac:dyDescent="0.4">
      <c r="AY38" s="227" t="s">
        <v>155</v>
      </c>
      <c r="AZ38" s="227"/>
      <c r="BB38" s="41">
        <f t="shared" si="15"/>
        <v>0</v>
      </c>
      <c r="BC38" s="41"/>
      <c r="BD38" s="41"/>
      <c r="BE38" s="41"/>
      <c r="BF38" s="42" t="str">
        <f t="shared" si="16"/>
        <v/>
      </c>
      <c r="BG38" s="43" t="str">
        <f t="shared" si="17"/>
        <v>0</v>
      </c>
      <c r="BH38" s="43" t="b">
        <f t="shared" si="18"/>
        <v>0</v>
      </c>
      <c r="BI38" s="40"/>
      <c r="BJ38" s="63"/>
      <c r="BK38" s="48"/>
      <c r="BL38" s="48"/>
      <c r="BM38" s="40"/>
      <c r="BN38" s="40"/>
      <c r="BO38" s="40"/>
    </row>
    <row r="39" spans="50:67" ht="20.25" customHeight="1" x14ac:dyDescent="0.4">
      <c r="AY39" s="227" t="s">
        <v>155</v>
      </c>
      <c r="AZ39" s="227"/>
      <c r="BB39" s="41">
        <f t="shared" si="15"/>
        <v>0</v>
      </c>
      <c r="BC39" s="41"/>
      <c r="BD39" s="41"/>
      <c r="BE39" s="41"/>
      <c r="BF39" s="42" t="str">
        <f t="shared" si="16"/>
        <v/>
      </c>
      <c r="BG39" s="43" t="str">
        <f t="shared" si="17"/>
        <v>0</v>
      </c>
      <c r="BH39" s="43" t="b">
        <f t="shared" si="18"/>
        <v>0</v>
      </c>
      <c r="BI39" s="40"/>
      <c r="BJ39" s="63"/>
      <c r="BK39" s="48"/>
      <c r="BL39" s="48"/>
      <c r="BM39" s="40"/>
      <c r="BN39" s="40"/>
      <c r="BO39" s="40"/>
    </row>
    <row r="40" spans="50:67" ht="20.25" customHeight="1" x14ac:dyDescent="0.4">
      <c r="AY40" s="227" t="s">
        <v>155</v>
      </c>
      <c r="AZ40" s="227"/>
      <c r="BB40" s="41">
        <f t="shared" si="15"/>
        <v>0</v>
      </c>
      <c r="BC40" s="41"/>
      <c r="BD40" s="41"/>
      <c r="BE40" s="41"/>
      <c r="BF40" s="42" t="str">
        <f t="shared" si="16"/>
        <v/>
      </c>
      <c r="BG40" s="43" t="str">
        <f t="shared" si="17"/>
        <v>0</v>
      </c>
      <c r="BH40" s="43" t="b">
        <f t="shared" si="18"/>
        <v>0</v>
      </c>
      <c r="BI40" s="40"/>
      <c r="BJ40" s="63"/>
      <c r="BK40" s="48"/>
      <c r="BL40" s="48"/>
      <c r="BM40" s="40"/>
      <c r="BN40" s="40"/>
      <c r="BO40" s="40"/>
    </row>
    <row r="41" spans="50:67" ht="20.25" customHeight="1" x14ac:dyDescent="0.4">
      <c r="AY41" s="227" t="s">
        <v>155</v>
      </c>
      <c r="AZ41" s="227"/>
      <c r="BB41" s="41">
        <f t="shared" si="15"/>
        <v>0</v>
      </c>
      <c r="BC41" s="41"/>
      <c r="BD41" s="41"/>
      <c r="BE41" s="41"/>
      <c r="BF41" s="42" t="str">
        <f t="shared" si="16"/>
        <v/>
      </c>
      <c r="BG41" s="43" t="str">
        <f t="shared" si="17"/>
        <v>0</v>
      </c>
      <c r="BH41" s="43" t="b">
        <f t="shared" si="18"/>
        <v>0</v>
      </c>
      <c r="BI41" s="40"/>
      <c r="BJ41" s="63"/>
      <c r="BK41" s="48"/>
      <c r="BL41" s="48"/>
      <c r="BM41" s="40"/>
      <c r="BN41" s="40"/>
      <c r="BO41" s="40"/>
    </row>
    <row r="42" spans="50:67" ht="20.25" customHeight="1" x14ac:dyDescent="0.4">
      <c r="AY42" s="227" t="s">
        <v>155</v>
      </c>
      <c r="AZ42" s="227"/>
      <c r="BB42" s="41">
        <f t="shared" si="15"/>
        <v>0</v>
      </c>
      <c r="BC42" s="41"/>
      <c r="BD42" s="41"/>
      <c r="BE42" s="41"/>
      <c r="BF42" s="42" t="str">
        <f t="shared" si="16"/>
        <v/>
      </c>
      <c r="BG42" s="43" t="str">
        <f t="shared" si="17"/>
        <v>0</v>
      </c>
      <c r="BH42" s="43" t="b">
        <f t="shared" si="18"/>
        <v>0</v>
      </c>
      <c r="BI42" s="40"/>
      <c r="BJ42" s="63"/>
      <c r="BK42" s="48"/>
      <c r="BL42" s="48"/>
      <c r="BM42" s="40"/>
      <c r="BN42" s="40"/>
      <c r="BO42" s="40"/>
    </row>
    <row r="43" spans="50:67" ht="20.25" customHeight="1" x14ac:dyDescent="0.4">
      <c r="AY43" s="227" t="s">
        <v>155</v>
      </c>
      <c r="AZ43" s="227"/>
      <c r="BB43" s="41">
        <f t="shared" si="15"/>
        <v>0</v>
      </c>
      <c r="BC43" s="41"/>
      <c r="BD43" s="41"/>
      <c r="BE43" s="41"/>
      <c r="BF43" s="42" t="str">
        <f t="shared" si="16"/>
        <v/>
      </c>
      <c r="BG43" s="43" t="str">
        <f t="shared" si="17"/>
        <v>0</v>
      </c>
      <c r="BH43" s="43" t="b">
        <f t="shared" si="18"/>
        <v>0</v>
      </c>
      <c r="BI43" s="40"/>
      <c r="BJ43" s="63"/>
      <c r="BK43" s="48"/>
      <c r="BL43" s="48"/>
      <c r="BM43" s="40"/>
      <c r="BN43" s="40"/>
      <c r="BO43" s="40"/>
    </row>
    <row r="44" spans="50:67" ht="20.25" customHeight="1" x14ac:dyDescent="0.4">
      <c r="AY44" s="227" t="s">
        <v>155</v>
      </c>
      <c r="AZ44" s="227"/>
      <c r="BB44" s="41">
        <f t="shared" si="15"/>
        <v>0</v>
      </c>
      <c r="BC44" s="41"/>
      <c r="BD44" s="41"/>
      <c r="BE44" s="41"/>
      <c r="BF44" s="42" t="str">
        <f t="shared" si="16"/>
        <v/>
      </c>
      <c r="BG44" s="43" t="str">
        <f t="shared" si="17"/>
        <v>0</v>
      </c>
      <c r="BH44" s="43" t="b">
        <f t="shared" si="18"/>
        <v>0</v>
      </c>
      <c r="BI44" s="40"/>
      <c r="BJ44" s="63"/>
      <c r="BK44" s="48"/>
      <c r="BL44" s="48"/>
      <c r="BM44" s="40"/>
      <c r="BN44" s="40"/>
      <c r="BO44" s="40"/>
    </row>
    <row r="45" spans="50:67" ht="20.25" customHeight="1" x14ac:dyDescent="0.4">
      <c r="AY45" s="227" t="s">
        <v>155</v>
      </c>
      <c r="AZ45" s="227"/>
      <c r="BB45" s="41">
        <f t="shared" si="15"/>
        <v>0</v>
      </c>
      <c r="BC45" s="41"/>
      <c r="BD45" s="41"/>
      <c r="BE45" s="41"/>
      <c r="BF45" s="42" t="str">
        <f t="shared" si="16"/>
        <v/>
      </c>
      <c r="BG45" s="43" t="str">
        <f t="shared" si="17"/>
        <v>0</v>
      </c>
      <c r="BH45" s="43" t="b">
        <f t="shared" si="18"/>
        <v>0</v>
      </c>
      <c r="BI45" s="40"/>
      <c r="BJ45" s="63"/>
      <c r="BK45" s="48"/>
      <c r="BL45" s="48"/>
      <c r="BM45" s="40"/>
      <c r="BN45" s="40"/>
      <c r="BO45" s="40"/>
    </row>
    <row r="46" spans="50:67" ht="20.25" customHeight="1" x14ac:dyDescent="0.4">
      <c r="AY46" s="227" t="s">
        <v>155</v>
      </c>
      <c r="AZ46" s="227"/>
      <c r="BB46" s="41">
        <f t="shared" si="15"/>
        <v>0</v>
      </c>
      <c r="BC46" s="41"/>
      <c r="BD46" s="41"/>
      <c r="BE46" s="41"/>
      <c r="BF46" s="42" t="str">
        <f t="shared" si="16"/>
        <v/>
      </c>
      <c r="BG46" s="43" t="str">
        <f t="shared" si="17"/>
        <v>0</v>
      </c>
      <c r="BH46" s="43" t="b">
        <f t="shared" si="18"/>
        <v>0</v>
      </c>
      <c r="BI46" s="40"/>
      <c r="BJ46" s="63"/>
      <c r="BK46" s="48"/>
      <c r="BL46" s="48"/>
      <c r="BM46" s="40"/>
      <c r="BN46" s="40"/>
      <c r="BO46" s="40"/>
    </row>
    <row r="47" spans="50:67" ht="20.25" customHeight="1" x14ac:dyDescent="0.4">
      <c r="AY47" s="227" t="s">
        <v>155</v>
      </c>
      <c r="AZ47" s="227"/>
      <c r="BB47" s="41">
        <f t="shared" si="15"/>
        <v>0</v>
      </c>
      <c r="BC47" s="41"/>
      <c r="BD47" s="41"/>
      <c r="BE47" s="41"/>
      <c r="BF47" s="42" t="str">
        <f t="shared" si="16"/>
        <v/>
      </c>
      <c r="BG47" s="43" t="str">
        <f t="shared" si="17"/>
        <v>0</v>
      </c>
      <c r="BH47" s="43" t="b">
        <f t="shared" si="18"/>
        <v>0</v>
      </c>
      <c r="BI47" s="40"/>
      <c r="BJ47" s="63"/>
      <c r="BK47" s="48"/>
      <c r="BL47" s="48"/>
      <c r="BM47" s="40"/>
      <c r="BN47" s="40"/>
      <c r="BO47" s="40"/>
    </row>
    <row r="48" spans="50:67" ht="20.25" customHeight="1" x14ac:dyDescent="0.4">
      <c r="AY48" s="227" t="s">
        <v>155</v>
      </c>
      <c r="AZ48" s="227"/>
      <c r="BB48" s="41">
        <f t="shared" si="15"/>
        <v>0</v>
      </c>
      <c r="BC48" s="41"/>
      <c r="BD48" s="41"/>
      <c r="BE48" s="41"/>
      <c r="BF48" s="42" t="str">
        <f t="shared" si="16"/>
        <v/>
      </c>
      <c r="BG48" s="43" t="str">
        <f t="shared" si="17"/>
        <v>0</v>
      </c>
      <c r="BH48" s="43" t="b">
        <f t="shared" si="18"/>
        <v>0</v>
      </c>
      <c r="BI48" s="40"/>
      <c r="BJ48" s="63"/>
      <c r="BK48" s="48"/>
      <c r="BL48" s="48"/>
      <c r="BM48" s="40"/>
      <c r="BN48" s="40"/>
      <c r="BO48" s="40"/>
    </row>
    <row r="49" spans="51:67" ht="20.25" customHeight="1" x14ac:dyDescent="0.4">
      <c r="AY49" s="227" t="s">
        <v>155</v>
      </c>
      <c r="AZ49" s="227"/>
      <c r="BB49" s="41">
        <f t="shared" si="15"/>
        <v>0</v>
      </c>
      <c r="BC49" s="41"/>
      <c r="BD49" s="41"/>
      <c r="BE49" s="41"/>
      <c r="BF49" s="42" t="str">
        <f t="shared" si="16"/>
        <v/>
      </c>
      <c r="BG49" s="43" t="str">
        <f t="shared" si="17"/>
        <v>0</v>
      </c>
      <c r="BH49" s="43" t="b">
        <f t="shared" si="18"/>
        <v>0</v>
      </c>
      <c r="BI49" s="40"/>
      <c r="BJ49" s="63"/>
      <c r="BK49" s="48"/>
      <c r="BL49" s="48"/>
      <c r="BM49" s="40"/>
      <c r="BN49" s="40"/>
      <c r="BO49" s="40"/>
    </row>
    <row r="50" spans="51:67" ht="20.25" customHeight="1" x14ac:dyDescent="0.4">
      <c r="AY50" s="227" t="s">
        <v>155</v>
      </c>
      <c r="AZ50" s="227"/>
      <c r="BB50" s="41">
        <f t="shared" si="15"/>
        <v>0</v>
      </c>
      <c r="BC50" s="41"/>
      <c r="BD50" s="41"/>
      <c r="BE50" s="41"/>
      <c r="BF50" s="42" t="str">
        <f t="shared" si="16"/>
        <v/>
      </c>
      <c r="BG50" s="43" t="str">
        <f t="shared" si="17"/>
        <v>0</v>
      </c>
      <c r="BH50" s="43" t="b">
        <f t="shared" si="18"/>
        <v>0</v>
      </c>
      <c r="BI50" s="40"/>
      <c r="BJ50" s="63"/>
      <c r="BK50" s="48"/>
      <c r="BL50" s="48"/>
      <c r="BM50" s="40"/>
      <c r="BN50" s="40"/>
      <c r="BO50" s="40"/>
    </row>
    <row r="51" spans="51:67" ht="20.25" customHeight="1" x14ac:dyDescent="0.4">
      <c r="AY51" s="227" t="s">
        <v>155</v>
      </c>
      <c r="AZ51" s="227"/>
      <c r="BB51" s="41">
        <f t="shared" si="15"/>
        <v>0</v>
      </c>
      <c r="BC51" s="41"/>
      <c r="BD51" s="41"/>
      <c r="BE51" s="41"/>
      <c r="BF51" s="42" t="str">
        <f t="shared" si="16"/>
        <v/>
      </c>
      <c r="BG51" s="43" t="str">
        <f t="shared" si="17"/>
        <v>0</v>
      </c>
      <c r="BH51" s="43" t="b">
        <f t="shared" si="18"/>
        <v>0</v>
      </c>
      <c r="BI51" s="40"/>
      <c r="BJ51" s="63"/>
      <c r="BK51" s="48"/>
      <c r="BL51" s="48"/>
      <c r="BM51" s="40"/>
      <c r="BN51" s="40"/>
      <c r="BO51" s="40"/>
    </row>
    <row r="52" spans="51:67" ht="20.25" customHeight="1" x14ac:dyDescent="0.4">
      <c r="AY52" s="227" t="s">
        <v>155</v>
      </c>
      <c r="AZ52" s="227"/>
      <c r="BB52" s="41">
        <f t="shared" si="15"/>
        <v>0</v>
      </c>
      <c r="BC52" s="41"/>
      <c r="BD52" s="41"/>
      <c r="BE52" s="41"/>
      <c r="BF52" s="42" t="str">
        <f t="shared" si="16"/>
        <v/>
      </c>
      <c r="BG52" s="43" t="str">
        <f t="shared" si="17"/>
        <v>0</v>
      </c>
      <c r="BH52" s="43" t="b">
        <f t="shared" si="18"/>
        <v>0</v>
      </c>
      <c r="BI52" s="40"/>
      <c r="BJ52" s="63"/>
      <c r="BK52" s="48"/>
      <c r="BL52" s="48"/>
      <c r="BM52" s="40"/>
      <c r="BN52" s="40"/>
      <c r="BO52" s="40"/>
    </row>
    <row r="53" spans="51:67" ht="20.25" customHeight="1" x14ac:dyDescent="0.4">
      <c r="AY53" s="227" t="s">
        <v>155</v>
      </c>
      <c r="AZ53" s="227"/>
      <c r="BB53" s="41">
        <f t="shared" si="15"/>
        <v>0</v>
      </c>
      <c r="BC53" s="41"/>
      <c r="BD53" s="41"/>
      <c r="BE53" s="41"/>
      <c r="BF53" s="42" t="str">
        <f t="shared" si="16"/>
        <v/>
      </c>
      <c r="BG53" s="43" t="str">
        <f t="shared" si="17"/>
        <v>0</v>
      </c>
      <c r="BH53" s="43" t="b">
        <f t="shared" si="18"/>
        <v>0</v>
      </c>
      <c r="BI53" s="40"/>
      <c r="BJ53" s="63"/>
      <c r="BK53" s="48"/>
      <c r="BL53" s="48"/>
      <c r="BM53" s="40"/>
      <c r="BN53" s="40"/>
      <c r="BO53" s="40"/>
    </row>
    <row r="54" spans="51:67" ht="20.25" customHeight="1" x14ac:dyDescent="0.4">
      <c r="AY54" s="227" t="s">
        <v>155</v>
      </c>
      <c r="AZ54" s="227"/>
      <c r="BB54" s="41">
        <f t="shared" si="15"/>
        <v>0</v>
      </c>
      <c r="BC54" s="41"/>
      <c r="BD54" s="41"/>
      <c r="BE54" s="41"/>
      <c r="BF54" s="42" t="str">
        <f t="shared" si="16"/>
        <v/>
      </c>
      <c r="BG54" s="43" t="str">
        <f t="shared" si="17"/>
        <v>0</v>
      </c>
      <c r="BH54" s="43" t="b">
        <f t="shared" si="18"/>
        <v>0</v>
      </c>
      <c r="BI54" s="40"/>
      <c r="BJ54" s="63"/>
      <c r="BK54" s="48"/>
      <c r="BL54" s="48"/>
      <c r="BM54" s="40"/>
      <c r="BN54" s="40"/>
      <c r="BO54" s="40"/>
    </row>
    <row r="55" spans="51:67" ht="20.25" customHeight="1" x14ac:dyDescent="0.4">
      <c r="AY55" s="227" t="s">
        <v>155</v>
      </c>
      <c r="AZ55" s="227"/>
      <c r="BB55" s="41">
        <f t="shared" si="15"/>
        <v>0</v>
      </c>
      <c r="BC55" s="41"/>
      <c r="BD55" s="41"/>
      <c r="BE55" s="41"/>
      <c r="BF55" s="42" t="str">
        <f t="shared" si="16"/>
        <v/>
      </c>
      <c r="BG55" s="43" t="str">
        <f t="shared" si="17"/>
        <v>0</v>
      </c>
      <c r="BH55" s="43" t="b">
        <f t="shared" si="18"/>
        <v>0</v>
      </c>
      <c r="BI55" s="40"/>
      <c r="BJ55" s="63"/>
      <c r="BK55" s="48"/>
      <c r="BL55" s="48"/>
      <c r="BM55" s="40"/>
      <c r="BN55" s="40"/>
      <c r="BO55" s="40"/>
    </row>
    <row r="56" spans="51:67" ht="20.25" customHeight="1" x14ac:dyDescent="0.4">
      <c r="AY56" s="227" t="s">
        <v>155</v>
      </c>
      <c r="AZ56" s="227"/>
      <c r="BB56" s="41">
        <f t="shared" si="15"/>
        <v>0</v>
      </c>
      <c r="BC56" s="41"/>
      <c r="BD56" s="41"/>
      <c r="BE56" s="41"/>
      <c r="BF56" s="42" t="str">
        <f t="shared" si="16"/>
        <v/>
      </c>
      <c r="BG56" s="43" t="str">
        <f t="shared" si="17"/>
        <v>0</v>
      </c>
      <c r="BH56" s="43" t="b">
        <f t="shared" si="18"/>
        <v>0</v>
      </c>
      <c r="BI56" s="40"/>
      <c r="BJ56" s="63"/>
      <c r="BK56" s="48"/>
      <c r="BL56" s="48"/>
      <c r="BM56" s="40"/>
      <c r="BN56" s="40"/>
      <c r="BO56" s="40"/>
    </row>
    <row r="57" spans="51:67" ht="20.25" customHeight="1" x14ac:dyDescent="0.4">
      <c r="AY57" s="227" t="s">
        <v>155</v>
      </c>
      <c r="AZ57" s="227"/>
      <c r="BB57" s="41">
        <f t="shared" si="15"/>
        <v>0</v>
      </c>
      <c r="BC57" s="41"/>
      <c r="BD57" s="41"/>
      <c r="BE57" s="41"/>
      <c r="BF57" s="42" t="str">
        <f t="shared" si="16"/>
        <v/>
      </c>
      <c r="BG57" s="43" t="str">
        <f t="shared" si="17"/>
        <v>0</v>
      </c>
      <c r="BH57" s="43" t="b">
        <f t="shared" si="18"/>
        <v>0</v>
      </c>
      <c r="BI57" s="40"/>
      <c r="BJ57" s="63"/>
      <c r="BK57" s="48"/>
      <c r="BL57" s="48"/>
      <c r="BM57" s="40"/>
      <c r="BN57" s="40"/>
      <c r="BO57" s="40"/>
    </row>
    <row r="58" spans="51:67" ht="20.25" customHeight="1" x14ac:dyDescent="0.4">
      <c r="AY58" s="227" t="s">
        <v>155</v>
      </c>
      <c r="AZ58" s="227"/>
      <c r="BB58" s="41">
        <f t="shared" si="15"/>
        <v>0</v>
      </c>
      <c r="BC58" s="41"/>
      <c r="BD58" s="41"/>
      <c r="BE58" s="41"/>
      <c r="BF58" s="42" t="str">
        <f t="shared" si="16"/>
        <v/>
      </c>
      <c r="BG58" s="43" t="str">
        <f t="shared" si="17"/>
        <v>0</v>
      </c>
      <c r="BH58" s="43" t="b">
        <f t="shared" si="18"/>
        <v>0</v>
      </c>
      <c r="BI58" s="40"/>
      <c r="BJ58" s="63"/>
      <c r="BK58" s="48"/>
      <c r="BL58" s="48"/>
      <c r="BM58" s="40"/>
      <c r="BN58" s="40"/>
      <c r="BO58" s="40"/>
    </row>
    <row r="59" spans="51:67" ht="20.25" customHeight="1" x14ac:dyDescent="0.4">
      <c r="AY59" s="227" t="s">
        <v>155</v>
      </c>
      <c r="AZ59" s="227"/>
      <c r="BB59" s="41">
        <f t="shared" si="15"/>
        <v>0</v>
      </c>
      <c r="BC59" s="41"/>
      <c r="BD59" s="41"/>
      <c r="BE59" s="41"/>
      <c r="BF59" s="42" t="str">
        <f t="shared" si="16"/>
        <v/>
      </c>
      <c r="BG59" s="43" t="str">
        <f t="shared" si="17"/>
        <v>0</v>
      </c>
      <c r="BH59" s="43" t="b">
        <f t="shared" si="18"/>
        <v>0</v>
      </c>
      <c r="BI59" s="40"/>
      <c r="BJ59" s="63"/>
      <c r="BK59" s="48"/>
      <c r="BL59" s="48"/>
      <c r="BM59" s="40"/>
      <c r="BN59" s="40"/>
      <c r="BO59" s="40"/>
    </row>
    <row r="60" spans="51:67" ht="20.25" customHeight="1" x14ac:dyDescent="0.4">
      <c r="AY60" s="227" t="s">
        <v>155</v>
      </c>
      <c r="AZ60" s="227"/>
      <c r="BB60" s="41">
        <f t="shared" si="15"/>
        <v>0</v>
      </c>
      <c r="BC60" s="41"/>
      <c r="BD60" s="41"/>
      <c r="BE60" s="41"/>
      <c r="BF60" s="42" t="str">
        <f t="shared" si="16"/>
        <v/>
      </c>
      <c r="BG60" s="43" t="str">
        <f t="shared" si="17"/>
        <v>0</v>
      </c>
      <c r="BH60" s="43" t="b">
        <f t="shared" si="18"/>
        <v>0</v>
      </c>
      <c r="BI60" s="40"/>
      <c r="BJ60" s="63"/>
      <c r="BK60" s="48"/>
      <c r="BL60" s="48"/>
      <c r="BM60" s="40"/>
      <c r="BN60" s="40"/>
      <c r="BO60" s="40"/>
    </row>
    <row r="61" spans="51:67" ht="20.25" customHeight="1" x14ac:dyDescent="0.4">
      <c r="AY61" s="227" t="s">
        <v>155</v>
      </c>
      <c r="AZ61" s="227"/>
      <c r="BB61" s="41">
        <f t="shared" si="15"/>
        <v>0</v>
      </c>
      <c r="BC61" s="41"/>
      <c r="BD61" s="41"/>
      <c r="BE61" s="41"/>
      <c r="BF61" s="42" t="str">
        <f t="shared" si="16"/>
        <v/>
      </c>
      <c r="BG61" s="43" t="str">
        <f t="shared" si="17"/>
        <v>0</v>
      </c>
      <c r="BH61" s="43" t="b">
        <f t="shared" si="18"/>
        <v>0</v>
      </c>
      <c r="BI61" s="40"/>
      <c r="BJ61" s="63"/>
      <c r="BK61" s="48"/>
      <c r="BL61" s="48"/>
      <c r="BM61" s="40"/>
      <c r="BN61" s="40"/>
      <c r="BO61" s="40"/>
    </row>
    <row r="62" spans="51:67" ht="20.25" customHeight="1" x14ac:dyDescent="0.4">
      <c r="AY62" s="227" t="s">
        <v>155</v>
      </c>
      <c r="AZ62" s="227"/>
      <c r="BB62" s="41">
        <f t="shared" si="15"/>
        <v>0</v>
      </c>
      <c r="BC62" s="41"/>
      <c r="BD62" s="41"/>
      <c r="BE62" s="41"/>
      <c r="BF62" s="42" t="str">
        <f t="shared" si="16"/>
        <v/>
      </c>
      <c r="BG62" s="43" t="str">
        <f t="shared" si="17"/>
        <v>0</v>
      </c>
      <c r="BH62" s="43" t="b">
        <f t="shared" si="18"/>
        <v>0</v>
      </c>
      <c r="BI62" s="40"/>
      <c r="BJ62" s="63"/>
      <c r="BK62" s="48"/>
      <c r="BL62" s="48"/>
      <c r="BM62" s="40"/>
      <c r="BN62" s="40"/>
      <c r="BO62" s="40"/>
    </row>
    <row r="63" spans="51:67" ht="20.25" customHeight="1" x14ac:dyDescent="0.4">
      <c r="AY63" s="227" t="s">
        <v>155</v>
      </c>
      <c r="AZ63" s="227"/>
      <c r="BB63" s="41">
        <f t="shared" si="15"/>
        <v>0</v>
      </c>
      <c r="BC63" s="41"/>
      <c r="BD63" s="41"/>
      <c r="BE63" s="41"/>
      <c r="BF63" s="42" t="str">
        <f t="shared" si="16"/>
        <v/>
      </c>
      <c r="BG63" s="43" t="str">
        <f t="shared" si="17"/>
        <v>0</v>
      </c>
      <c r="BH63" s="43" t="b">
        <f t="shared" si="18"/>
        <v>0</v>
      </c>
      <c r="BI63" s="40"/>
      <c r="BJ63" s="63"/>
      <c r="BK63" s="48"/>
      <c r="BL63" s="48"/>
      <c r="BM63" s="40"/>
      <c r="BN63" s="40"/>
      <c r="BO63" s="40"/>
    </row>
    <row r="64" spans="51:67" ht="20.25" customHeight="1" x14ac:dyDescent="0.4">
      <c r="AY64" s="227" t="s">
        <v>155</v>
      </c>
      <c r="AZ64" s="227"/>
      <c r="BB64" s="41">
        <f t="shared" si="15"/>
        <v>0</v>
      </c>
      <c r="BC64" s="41"/>
      <c r="BD64" s="41"/>
      <c r="BE64" s="41"/>
      <c r="BF64" s="42" t="str">
        <f t="shared" si="16"/>
        <v/>
      </c>
      <c r="BG64" s="43" t="str">
        <f t="shared" si="17"/>
        <v>0</v>
      </c>
      <c r="BH64" s="43" t="b">
        <f t="shared" si="18"/>
        <v>0</v>
      </c>
      <c r="BI64" s="40"/>
      <c r="BJ64" s="63"/>
      <c r="BK64" s="48"/>
      <c r="BL64" s="48"/>
      <c r="BM64" s="40"/>
      <c r="BN64" s="40"/>
      <c r="BO64" s="40"/>
    </row>
    <row r="65" spans="51:67" ht="20.25" customHeight="1" x14ac:dyDescent="0.4">
      <c r="AY65" s="227" t="s">
        <v>155</v>
      </c>
      <c r="AZ65" s="227"/>
      <c r="BB65" s="41">
        <f t="shared" si="15"/>
        <v>0</v>
      </c>
      <c r="BC65" s="41"/>
      <c r="BD65" s="41"/>
      <c r="BE65" s="41"/>
      <c r="BF65" s="42" t="str">
        <f t="shared" si="16"/>
        <v/>
      </c>
      <c r="BG65" s="43" t="str">
        <f t="shared" si="17"/>
        <v>0</v>
      </c>
      <c r="BH65" s="43" t="b">
        <f t="shared" si="18"/>
        <v>0</v>
      </c>
      <c r="BI65" s="40"/>
      <c r="BJ65" s="63"/>
      <c r="BK65" s="48"/>
      <c r="BL65" s="48"/>
      <c r="BM65" s="40"/>
      <c r="BN65" s="40"/>
      <c r="BO65" s="40"/>
    </row>
    <row r="66" spans="51:67" ht="20.25" customHeight="1" x14ac:dyDescent="0.4">
      <c r="AY66" s="227" t="s">
        <v>155</v>
      </c>
      <c r="AZ66" s="227"/>
      <c r="BB66" s="41">
        <f t="shared" si="15"/>
        <v>0</v>
      </c>
      <c r="BC66" s="41"/>
      <c r="BD66" s="41"/>
      <c r="BE66" s="41"/>
      <c r="BF66" s="42" t="str">
        <f t="shared" si="16"/>
        <v/>
      </c>
      <c r="BG66" s="43" t="str">
        <f t="shared" si="17"/>
        <v>0</v>
      </c>
      <c r="BH66" s="43" t="b">
        <f t="shared" si="18"/>
        <v>0</v>
      </c>
      <c r="BI66" s="40"/>
      <c r="BJ66" s="63"/>
      <c r="BK66" s="48"/>
      <c r="BL66" s="48"/>
      <c r="BM66" s="40"/>
      <c r="BN66" s="40"/>
      <c r="BO66" s="40"/>
    </row>
    <row r="67" spans="51:67" ht="20.25" customHeight="1" x14ac:dyDescent="0.4">
      <c r="AY67" s="227" t="s">
        <v>155</v>
      </c>
      <c r="AZ67" s="227"/>
      <c r="BB67" s="41">
        <f t="shared" si="15"/>
        <v>0</v>
      </c>
      <c r="BC67" s="41"/>
      <c r="BD67" s="41"/>
      <c r="BE67" s="41"/>
      <c r="BF67" s="42" t="str">
        <f t="shared" si="16"/>
        <v/>
      </c>
      <c r="BG67" s="43" t="str">
        <f t="shared" si="17"/>
        <v>0</v>
      </c>
      <c r="BH67" s="43" t="b">
        <f t="shared" si="18"/>
        <v>0</v>
      </c>
      <c r="BI67" s="40"/>
      <c r="BJ67" s="63"/>
      <c r="BK67" s="48"/>
      <c r="BL67" s="48"/>
      <c r="BM67" s="40"/>
      <c r="BN67" s="40"/>
      <c r="BO67" s="40"/>
    </row>
    <row r="68" spans="51:67" ht="20.25" customHeight="1" x14ac:dyDescent="0.4">
      <c r="AY68" s="227" t="s">
        <v>155</v>
      </c>
      <c r="AZ68" s="227"/>
      <c r="BB68" s="41">
        <f t="shared" si="15"/>
        <v>0</v>
      </c>
      <c r="BC68" s="41"/>
      <c r="BD68" s="41"/>
      <c r="BE68" s="41"/>
      <c r="BF68" s="42" t="str">
        <f t="shared" si="16"/>
        <v/>
      </c>
      <c r="BG68" s="43" t="str">
        <f t="shared" si="17"/>
        <v>0</v>
      </c>
      <c r="BH68" s="43" t="b">
        <f t="shared" si="18"/>
        <v>0</v>
      </c>
      <c r="BI68" s="40"/>
      <c r="BJ68" s="63"/>
      <c r="BK68" s="48"/>
      <c r="BL68" s="48"/>
      <c r="BM68" s="40"/>
      <c r="BN68" s="40"/>
      <c r="BO68" s="40"/>
    </row>
    <row r="69" spans="51:67" ht="20.25" customHeight="1" x14ac:dyDescent="0.4">
      <c r="AY69" s="227" t="s">
        <v>155</v>
      </c>
      <c r="AZ69" s="227"/>
      <c r="BB69" s="41">
        <f t="shared" si="15"/>
        <v>0</v>
      </c>
      <c r="BC69" s="41"/>
      <c r="BD69" s="41"/>
      <c r="BE69" s="41"/>
      <c r="BF69" s="42" t="str">
        <f t="shared" si="16"/>
        <v/>
      </c>
      <c r="BG69" s="43" t="str">
        <f t="shared" si="17"/>
        <v>0</v>
      </c>
      <c r="BH69" s="43" t="b">
        <f t="shared" si="18"/>
        <v>0</v>
      </c>
      <c r="BI69" s="40"/>
      <c r="BJ69" s="63"/>
      <c r="BK69" s="48"/>
      <c r="BL69" s="48"/>
      <c r="BM69" s="40"/>
      <c r="BN69" s="40"/>
      <c r="BO69" s="40"/>
    </row>
    <row r="70" spans="51:67" ht="20.25" customHeight="1" x14ac:dyDescent="0.4">
      <c r="AY70" s="227" t="s">
        <v>155</v>
      </c>
      <c r="AZ70" s="227"/>
      <c r="BB70" s="41">
        <f t="shared" si="15"/>
        <v>0</v>
      </c>
      <c r="BC70" s="41"/>
      <c r="BD70" s="41"/>
      <c r="BE70" s="41"/>
      <c r="BF70" s="42" t="str">
        <f t="shared" si="16"/>
        <v/>
      </c>
      <c r="BG70" s="43" t="str">
        <f t="shared" si="17"/>
        <v>0</v>
      </c>
      <c r="BH70" s="43" t="b">
        <f t="shared" si="18"/>
        <v>0</v>
      </c>
      <c r="BI70" s="40"/>
      <c r="BJ70" s="63"/>
      <c r="BK70" s="48"/>
      <c r="BL70" s="48"/>
      <c r="BM70" s="40"/>
      <c r="BN70" s="40"/>
      <c r="BO70" s="40"/>
    </row>
    <row r="71" spans="51:67" ht="20.25" customHeight="1" x14ac:dyDescent="0.4">
      <c r="AY71" s="227" t="s">
        <v>155</v>
      </c>
      <c r="AZ71" s="227"/>
      <c r="BB71" s="41">
        <f t="shared" si="15"/>
        <v>0</v>
      </c>
      <c r="BC71" s="41"/>
      <c r="BD71" s="41"/>
      <c r="BE71" s="41"/>
      <c r="BF71" s="42" t="str">
        <f t="shared" si="16"/>
        <v/>
      </c>
      <c r="BG71" s="43" t="str">
        <f t="shared" si="17"/>
        <v>0</v>
      </c>
      <c r="BH71" s="43" t="b">
        <f t="shared" si="18"/>
        <v>0</v>
      </c>
      <c r="BI71" s="40"/>
      <c r="BJ71" s="63"/>
      <c r="BK71" s="48"/>
      <c r="BL71" s="48"/>
      <c r="BM71" s="40"/>
      <c r="BN71" s="40"/>
      <c r="BO71" s="40"/>
    </row>
    <row r="72" spans="51:67" ht="20.25" customHeight="1" x14ac:dyDescent="0.4">
      <c r="AY72" s="227" t="s">
        <v>155</v>
      </c>
      <c r="AZ72" s="227"/>
      <c r="BB72" s="41">
        <f t="shared" si="15"/>
        <v>0</v>
      </c>
      <c r="BC72" s="41"/>
      <c r="BD72" s="41"/>
      <c r="BE72" s="41"/>
      <c r="BF72" s="42" t="str">
        <f t="shared" si="16"/>
        <v/>
      </c>
      <c r="BG72" s="43" t="str">
        <f t="shared" si="17"/>
        <v>0</v>
      </c>
      <c r="BH72" s="43" t="b">
        <f t="shared" si="18"/>
        <v>0</v>
      </c>
      <c r="BI72" s="40"/>
      <c r="BJ72" s="63"/>
      <c r="BK72" s="48"/>
      <c r="BL72" s="48"/>
      <c r="BM72" s="40"/>
      <c r="BN72" s="40"/>
      <c r="BO72" s="40"/>
    </row>
    <row r="73" spans="51:67" ht="20.25" customHeight="1" x14ac:dyDescent="0.4">
      <c r="AY73" s="227" t="s">
        <v>155</v>
      </c>
      <c r="AZ73" s="227"/>
      <c r="BB73" s="41">
        <f t="shared" si="15"/>
        <v>0</v>
      </c>
      <c r="BC73" s="41"/>
      <c r="BD73" s="41"/>
      <c r="BE73" s="41"/>
      <c r="BF73" s="42" t="str">
        <f t="shared" si="16"/>
        <v/>
      </c>
      <c r="BG73" s="43" t="str">
        <f t="shared" si="17"/>
        <v>0</v>
      </c>
      <c r="BH73" s="43" t="b">
        <f t="shared" si="18"/>
        <v>0</v>
      </c>
      <c r="BI73" s="40"/>
      <c r="BJ73" s="63"/>
      <c r="BK73" s="48"/>
      <c r="BL73" s="48"/>
      <c r="BM73" s="40"/>
      <c r="BN73" s="40"/>
      <c r="BO73" s="40"/>
    </row>
    <row r="74" spans="51:67" ht="20.25" customHeight="1" x14ac:dyDescent="0.4">
      <c r="AY74" s="227" t="s">
        <v>155</v>
      </c>
      <c r="AZ74" s="227"/>
      <c r="BB74" s="41">
        <f t="shared" si="15"/>
        <v>0</v>
      </c>
      <c r="BC74" s="41"/>
      <c r="BD74" s="41"/>
      <c r="BE74" s="41"/>
      <c r="BF74" s="42" t="str">
        <f t="shared" si="16"/>
        <v/>
      </c>
      <c r="BG74" s="43" t="str">
        <f t="shared" si="17"/>
        <v>0</v>
      </c>
      <c r="BH74" s="43" t="b">
        <f t="shared" si="18"/>
        <v>0</v>
      </c>
      <c r="BI74" s="40"/>
      <c r="BJ74" s="63"/>
      <c r="BK74" s="48"/>
      <c r="BL74" s="48"/>
      <c r="BM74" s="40"/>
      <c r="BN74" s="40"/>
      <c r="BO74" s="40"/>
    </row>
    <row r="75" spans="51:67" ht="20.25" customHeight="1" x14ac:dyDescent="0.4">
      <c r="AY75" s="227" t="s">
        <v>155</v>
      </c>
      <c r="AZ75" s="227"/>
      <c r="BB75" s="41">
        <f t="shared" si="15"/>
        <v>0</v>
      </c>
      <c r="BC75" s="41"/>
      <c r="BD75" s="41"/>
      <c r="BE75" s="41"/>
      <c r="BF75" s="42" t="str">
        <f t="shared" si="16"/>
        <v/>
      </c>
      <c r="BG75" s="43" t="str">
        <f t="shared" si="17"/>
        <v>0</v>
      </c>
      <c r="BH75" s="43" t="b">
        <f t="shared" si="18"/>
        <v>0</v>
      </c>
      <c r="BI75" s="40"/>
      <c r="BJ75" s="63"/>
      <c r="BK75" s="48"/>
      <c r="BL75" s="48"/>
      <c r="BM75" s="40"/>
      <c r="BN75" s="40"/>
      <c r="BO75" s="40"/>
    </row>
    <row r="76" spans="51:67" ht="20.25" customHeight="1" x14ac:dyDescent="0.4">
      <c r="AY76" s="227" t="s">
        <v>155</v>
      </c>
      <c r="AZ76" s="227"/>
      <c r="BB76" s="41">
        <f t="shared" si="15"/>
        <v>0</v>
      </c>
      <c r="BC76" s="41"/>
      <c r="BD76" s="41"/>
      <c r="BE76" s="41"/>
      <c r="BF76" s="42" t="str">
        <f t="shared" si="16"/>
        <v/>
      </c>
      <c r="BG76" s="43" t="str">
        <f t="shared" si="17"/>
        <v>0</v>
      </c>
      <c r="BH76" s="43" t="b">
        <f t="shared" si="18"/>
        <v>0</v>
      </c>
      <c r="BI76" s="40"/>
      <c r="BJ76" s="63"/>
      <c r="BK76" s="48"/>
      <c r="BL76" s="48"/>
      <c r="BM76" s="40"/>
      <c r="BN76" s="40"/>
      <c r="BO76" s="40"/>
    </row>
    <row r="77" spans="51:67" ht="20.25" customHeight="1" x14ac:dyDescent="0.4">
      <c r="AY77" s="227" t="s">
        <v>155</v>
      </c>
      <c r="AZ77" s="227"/>
      <c r="BB77" s="41">
        <f t="shared" si="15"/>
        <v>0</v>
      </c>
      <c r="BC77" s="41"/>
      <c r="BD77" s="41"/>
      <c r="BE77" s="41"/>
      <c r="BF77" s="42" t="str">
        <f t="shared" si="16"/>
        <v/>
      </c>
      <c r="BG77" s="43" t="str">
        <f t="shared" si="17"/>
        <v>0</v>
      </c>
      <c r="BH77" s="43" t="b">
        <f t="shared" si="18"/>
        <v>0</v>
      </c>
      <c r="BI77" s="40"/>
      <c r="BJ77" s="63"/>
      <c r="BK77" s="48"/>
      <c r="BL77" s="48"/>
      <c r="BM77" s="40"/>
      <c r="BN77" s="40"/>
      <c r="BO77" s="40"/>
    </row>
    <row r="78" spans="51:67" ht="20.25" customHeight="1" x14ac:dyDescent="0.4">
      <c r="AY78" s="227" t="s">
        <v>155</v>
      </c>
      <c r="AZ78" s="227"/>
      <c r="BB78" s="41">
        <f t="shared" si="15"/>
        <v>0</v>
      </c>
      <c r="BC78" s="41"/>
      <c r="BD78" s="41"/>
      <c r="BE78" s="41"/>
      <c r="BF78" s="42" t="str">
        <f t="shared" si="16"/>
        <v/>
      </c>
      <c r="BG78" s="43" t="str">
        <f t="shared" si="17"/>
        <v>0</v>
      </c>
      <c r="BH78" s="43" t="b">
        <f t="shared" si="18"/>
        <v>0</v>
      </c>
      <c r="BI78" s="40"/>
      <c r="BJ78" s="63"/>
      <c r="BK78" s="48"/>
      <c r="BL78" s="48"/>
      <c r="BM78" s="40"/>
      <c r="BN78" s="40"/>
      <c r="BO78" s="40"/>
    </row>
    <row r="79" spans="51:67" ht="20.25" customHeight="1" x14ac:dyDescent="0.4">
      <c r="AY79" s="227" t="s">
        <v>155</v>
      </c>
      <c r="AZ79" s="227"/>
      <c r="BB79" s="41">
        <f t="shared" si="15"/>
        <v>0</v>
      </c>
      <c r="BC79" s="41"/>
      <c r="BD79" s="41"/>
      <c r="BE79" s="41"/>
      <c r="BF79" s="42" t="str">
        <f t="shared" si="16"/>
        <v/>
      </c>
      <c r="BG79" s="43" t="str">
        <f t="shared" si="17"/>
        <v>0</v>
      </c>
      <c r="BH79" s="43" t="b">
        <f t="shared" si="18"/>
        <v>0</v>
      </c>
      <c r="BI79" s="40"/>
      <c r="BJ79" s="63"/>
      <c r="BK79" s="48"/>
      <c r="BL79" s="48"/>
      <c r="BM79" s="40"/>
      <c r="BN79" s="40"/>
      <c r="BO79" s="40"/>
    </row>
    <row r="80" spans="51:67" ht="20.25" customHeight="1" x14ac:dyDescent="0.4">
      <c r="AY80" s="227" t="s">
        <v>155</v>
      </c>
      <c r="AZ80" s="227"/>
      <c r="BB80" s="41">
        <f t="shared" ref="BB80:BB143" si="19">((IF(AU80="BUENO","100",IF(AU80="REGULAR","75",IF(AU80="MALO","50",IF(AU80="NA","0",IF(AU80="","0"))))))
+(IF(AW80="BUENO","100",IF(AW80="REGULAR","75",IF(AW80="MALO","50",IF(AW80="NA","NA",IF(AW80="","0"))))))
+(IF(AY80="BUENO","100",IF(AY80="MALO","0",IF(AY80="REGULAR","75")))))
/((IF(AT80&lt;&gt;"NO APLICA","1"))+(IF(AV80&lt;&gt;"NO APLICA","1"))+IF(AX80&lt;&gt;"NO APLICA","1"))</f>
        <v>0</v>
      </c>
      <c r="BC80" s="41"/>
      <c r="BD80" s="41"/>
      <c r="BE80" s="41"/>
      <c r="BF80" s="42" t="str">
        <f t="shared" ref="BF80:BF143" si="20">((
IF(AU80="BUENO","100",
IF(AU80="REGULAR","50",
IF(AU80="MALO","0",
IF(AU80="NO APLICA","NA",
IF(AU80="","")))))))</f>
        <v/>
      </c>
      <c r="BG80" s="43" t="str">
        <f t="shared" ref="BG80:BG143" si="21">IF(AW80="BUENO","100",
IF(AW80="REGULAR","50",
IF(AW80="MALO","0",
IF(AW80="NO APLICA","NA",
IF(AW80="","0")))))</f>
        <v>0</v>
      </c>
      <c r="BH80" s="43" t="b">
        <f t="shared" ref="BH80:BH143" si="22">IF(AY80="BUENO","100",
IF(AY80="MALO","0",
IF(AY80="REGULAR","75",
IF(AY80="","0"))))</f>
        <v>0</v>
      </c>
      <c r="BI80" s="40"/>
      <c r="BJ80" s="63"/>
      <c r="BK80" s="48"/>
      <c r="BL80" s="48"/>
      <c r="BM80" s="40"/>
      <c r="BN80" s="40"/>
      <c r="BO80" s="40"/>
    </row>
    <row r="81" spans="51:67" ht="20.25" customHeight="1" x14ac:dyDescent="0.4">
      <c r="AY81" s="227" t="s">
        <v>155</v>
      </c>
      <c r="AZ81" s="227"/>
      <c r="BB81" s="41">
        <f t="shared" si="19"/>
        <v>0</v>
      </c>
      <c r="BC81" s="41"/>
      <c r="BD81" s="41"/>
      <c r="BE81" s="41"/>
      <c r="BF81" s="42" t="str">
        <f t="shared" si="20"/>
        <v/>
      </c>
      <c r="BG81" s="43" t="str">
        <f t="shared" si="21"/>
        <v>0</v>
      </c>
      <c r="BH81" s="43" t="b">
        <f t="shared" si="22"/>
        <v>0</v>
      </c>
      <c r="BI81" s="40"/>
      <c r="BJ81" s="63"/>
      <c r="BK81" s="48"/>
      <c r="BL81" s="48"/>
      <c r="BM81" s="40"/>
      <c r="BN81" s="40"/>
      <c r="BO81" s="40"/>
    </row>
    <row r="82" spans="51:67" ht="20.25" customHeight="1" x14ac:dyDescent="0.4">
      <c r="AY82" s="227" t="s">
        <v>155</v>
      </c>
      <c r="AZ82" s="227"/>
      <c r="BB82" s="41">
        <f t="shared" si="19"/>
        <v>0</v>
      </c>
      <c r="BC82" s="41"/>
      <c r="BD82" s="41"/>
      <c r="BE82" s="41"/>
      <c r="BF82" s="42" t="str">
        <f t="shared" si="20"/>
        <v/>
      </c>
      <c r="BG82" s="43" t="str">
        <f t="shared" si="21"/>
        <v>0</v>
      </c>
      <c r="BH82" s="43" t="b">
        <f t="shared" si="22"/>
        <v>0</v>
      </c>
      <c r="BI82" s="40"/>
      <c r="BJ82" s="63"/>
      <c r="BK82" s="48"/>
      <c r="BL82" s="48"/>
      <c r="BM82" s="40"/>
      <c r="BN82" s="40"/>
      <c r="BO82" s="40"/>
    </row>
    <row r="83" spans="51:67" ht="20.25" customHeight="1" x14ac:dyDescent="0.4">
      <c r="AY83" s="227" t="s">
        <v>155</v>
      </c>
      <c r="AZ83" s="227"/>
      <c r="BB83" s="41">
        <f t="shared" si="19"/>
        <v>0</v>
      </c>
      <c r="BC83" s="41"/>
      <c r="BD83" s="41"/>
      <c r="BE83" s="41"/>
      <c r="BF83" s="42" t="str">
        <f t="shared" si="20"/>
        <v/>
      </c>
      <c r="BG83" s="43" t="str">
        <f t="shared" si="21"/>
        <v>0</v>
      </c>
      <c r="BH83" s="43" t="b">
        <f t="shared" si="22"/>
        <v>0</v>
      </c>
      <c r="BI83" s="40"/>
      <c r="BJ83" s="63"/>
      <c r="BK83" s="48"/>
      <c r="BL83" s="48"/>
      <c r="BM83" s="40"/>
      <c r="BN83" s="40"/>
      <c r="BO83" s="40"/>
    </row>
    <row r="84" spans="51:67" ht="20.25" customHeight="1" x14ac:dyDescent="0.4">
      <c r="AY84" s="227" t="s">
        <v>155</v>
      </c>
      <c r="AZ84" s="227"/>
      <c r="BB84" s="41">
        <f t="shared" si="19"/>
        <v>0</v>
      </c>
      <c r="BC84" s="41"/>
      <c r="BD84" s="41"/>
      <c r="BE84" s="41"/>
      <c r="BF84" s="42" t="str">
        <f t="shared" si="20"/>
        <v/>
      </c>
      <c r="BG84" s="43" t="str">
        <f t="shared" si="21"/>
        <v>0</v>
      </c>
      <c r="BH84" s="43" t="b">
        <f t="shared" si="22"/>
        <v>0</v>
      </c>
      <c r="BI84" s="40"/>
      <c r="BJ84" s="63"/>
      <c r="BK84" s="48"/>
      <c r="BL84" s="48"/>
      <c r="BM84" s="40"/>
      <c r="BN84" s="40"/>
      <c r="BO84" s="40"/>
    </row>
    <row r="85" spans="51:67" ht="20.25" customHeight="1" x14ac:dyDescent="0.4">
      <c r="AY85" s="227" t="s">
        <v>155</v>
      </c>
      <c r="AZ85" s="227"/>
      <c r="BB85" s="41">
        <f t="shared" si="19"/>
        <v>0</v>
      </c>
      <c r="BC85" s="41"/>
      <c r="BD85" s="41"/>
      <c r="BE85" s="41"/>
      <c r="BF85" s="42" t="str">
        <f t="shared" si="20"/>
        <v/>
      </c>
      <c r="BG85" s="43" t="str">
        <f t="shared" si="21"/>
        <v>0</v>
      </c>
      <c r="BH85" s="43" t="b">
        <f t="shared" si="22"/>
        <v>0</v>
      </c>
      <c r="BI85" s="40"/>
      <c r="BJ85" s="63"/>
      <c r="BK85" s="48"/>
      <c r="BL85" s="48"/>
      <c r="BM85" s="40"/>
      <c r="BN85" s="40"/>
      <c r="BO85" s="40"/>
    </row>
    <row r="86" spans="51:67" ht="20.25" customHeight="1" x14ac:dyDescent="0.4">
      <c r="AY86" s="227" t="s">
        <v>155</v>
      </c>
      <c r="AZ86" s="227"/>
      <c r="BB86" s="41">
        <f t="shared" si="19"/>
        <v>0</v>
      </c>
      <c r="BC86" s="41"/>
      <c r="BD86" s="41"/>
      <c r="BE86" s="41"/>
      <c r="BF86" s="42" t="str">
        <f t="shared" si="20"/>
        <v/>
      </c>
      <c r="BG86" s="43" t="str">
        <f t="shared" si="21"/>
        <v>0</v>
      </c>
      <c r="BH86" s="43" t="b">
        <f t="shared" si="22"/>
        <v>0</v>
      </c>
      <c r="BI86" s="40"/>
      <c r="BJ86" s="63"/>
      <c r="BK86" s="48"/>
      <c r="BL86" s="48"/>
      <c r="BM86" s="40"/>
      <c r="BN86" s="40"/>
      <c r="BO86" s="40"/>
    </row>
    <row r="87" spans="51:67" ht="20.25" customHeight="1" x14ac:dyDescent="0.4">
      <c r="AY87" s="227" t="s">
        <v>155</v>
      </c>
      <c r="AZ87" s="227"/>
      <c r="BB87" s="41">
        <f t="shared" si="19"/>
        <v>0</v>
      </c>
      <c r="BC87" s="41"/>
      <c r="BD87" s="41"/>
      <c r="BE87" s="41"/>
      <c r="BF87" s="42" t="str">
        <f t="shared" si="20"/>
        <v/>
      </c>
      <c r="BG87" s="43" t="str">
        <f t="shared" si="21"/>
        <v>0</v>
      </c>
      <c r="BH87" s="43" t="b">
        <f t="shared" si="22"/>
        <v>0</v>
      </c>
      <c r="BI87" s="40"/>
      <c r="BJ87" s="63"/>
      <c r="BK87" s="48"/>
      <c r="BL87" s="48"/>
      <c r="BM87" s="40"/>
      <c r="BN87" s="40"/>
      <c r="BO87" s="40"/>
    </row>
    <row r="88" spans="51:67" ht="20.25" customHeight="1" x14ac:dyDescent="0.4">
      <c r="AY88" s="227" t="s">
        <v>155</v>
      </c>
      <c r="AZ88" s="227"/>
      <c r="BB88" s="41">
        <f t="shared" si="19"/>
        <v>0</v>
      </c>
      <c r="BC88" s="41"/>
      <c r="BD88" s="41"/>
      <c r="BE88" s="41"/>
      <c r="BF88" s="42" t="str">
        <f t="shared" si="20"/>
        <v/>
      </c>
      <c r="BG88" s="43" t="str">
        <f t="shared" si="21"/>
        <v>0</v>
      </c>
      <c r="BH88" s="43" t="b">
        <f t="shared" si="22"/>
        <v>0</v>
      </c>
      <c r="BI88" s="40"/>
      <c r="BJ88" s="63"/>
      <c r="BK88" s="48"/>
      <c r="BL88" s="48"/>
      <c r="BM88" s="40"/>
      <c r="BN88" s="40"/>
      <c r="BO88" s="40"/>
    </row>
    <row r="89" spans="51:67" ht="20.25" customHeight="1" x14ac:dyDescent="0.4">
      <c r="AY89" s="227" t="s">
        <v>155</v>
      </c>
      <c r="AZ89" s="227"/>
      <c r="BB89" s="41">
        <f t="shared" si="19"/>
        <v>0</v>
      </c>
      <c r="BC89" s="41"/>
      <c r="BD89" s="41"/>
      <c r="BE89" s="41"/>
      <c r="BF89" s="42" t="str">
        <f t="shared" si="20"/>
        <v/>
      </c>
      <c r="BG89" s="43" t="str">
        <f t="shared" si="21"/>
        <v>0</v>
      </c>
      <c r="BH89" s="43" t="b">
        <f t="shared" si="22"/>
        <v>0</v>
      </c>
      <c r="BI89" s="40"/>
      <c r="BJ89" s="63"/>
      <c r="BK89" s="48"/>
      <c r="BL89" s="48"/>
      <c r="BM89" s="40"/>
      <c r="BN89" s="40"/>
      <c r="BO89" s="40"/>
    </row>
    <row r="90" spans="51:67" ht="20.25" customHeight="1" x14ac:dyDescent="0.4">
      <c r="AY90" s="227" t="s">
        <v>155</v>
      </c>
      <c r="AZ90" s="227"/>
      <c r="BB90" s="41">
        <f t="shared" si="19"/>
        <v>0</v>
      </c>
      <c r="BC90" s="41"/>
      <c r="BD90" s="41"/>
      <c r="BE90" s="41"/>
      <c r="BF90" s="42" t="str">
        <f t="shared" si="20"/>
        <v/>
      </c>
      <c r="BG90" s="43" t="str">
        <f t="shared" si="21"/>
        <v>0</v>
      </c>
      <c r="BH90" s="43" t="b">
        <f t="shared" si="22"/>
        <v>0</v>
      </c>
      <c r="BI90" s="40"/>
      <c r="BJ90" s="63"/>
      <c r="BK90" s="48"/>
      <c r="BL90" s="48"/>
      <c r="BM90" s="40"/>
      <c r="BN90" s="40"/>
      <c r="BO90" s="40"/>
    </row>
    <row r="91" spans="51:67" ht="20.25" customHeight="1" x14ac:dyDescent="0.4">
      <c r="AY91" s="227" t="s">
        <v>155</v>
      </c>
      <c r="AZ91" s="227"/>
      <c r="BB91" s="41">
        <f t="shared" si="19"/>
        <v>0</v>
      </c>
      <c r="BC91" s="41"/>
      <c r="BD91" s="41"/>
      <c r="BE91" s="41"/>
      <c r="BF91" s="42" t="str">
        <f t="shared" si="20"/>
        <v/>
      </c>
      <c r="BG91" s="43" t="str">
        <f t="shared" si="21"/>
        <v>0</v>
      </c>
      <c r="BH91" s="43" t="b">
        <f t="shared" si="22"/>
        <v>0</v>
      </c>
      <c r="BI91" s="40"/>
      <c r="BJ91" s="63"/>
      <c r="BK91" s="48"/>
      <c r="BL91" s="48"/>
      <c r="BM91" s="40"/>
      <c r="BN91" s="40"/>
      <c r="BO91" s="40"/>
    </row>
    <row r="92" spans="51:67" ht="20.25" customHeight="1" x14ac:dyDescent="0.4">
      <c r="AY92" s="227" t="s">
        <v>155</v>
      </c>
      <c r="AZ92" s="227"/>
      <c r="BB92" s="41">
        <f t="shared" si="19"/>
        <v>0</v>
      </c>
      <c r="BC92" s="41"/>
      <c r="BD92" s="41"/>
      <c r="BE92" s="41"/>
      <c r="BF92" s="42" t="str">
        <f t="shared" si="20"/>
        <v/>
      </c>
      <c r="BG92" s="43" t="str">
        <f t="shared" si="21"/>
        <v>0</v>
      </c>
      <c r="BH92" s="43" t="b">
        <f t="shared" si="22"/>
        <v>0</v>
      </c>
      <c r="BI92" s="40"/>
      <c r="BJ92" s="63"/>
      <c r="BK92" s="48"/>
      <c r="BL92" s="48"/>
      <c r="BM92" s="40"/>
      <c r="BN92" s="40"/>
      <c r="BO92" s="40"/>
    </row>
    <row r="93" spans="51:67" ht="20.25" customHeight="1" x14ac:dyDescent="0.4">
      <c r="AY93" s="227" t="s">
        <v>155</v>
      </c>
      <c r="AZ93" s="227"/>
      <c r="BB93" s="41">
        <f t="shared" si="19"/>
        <v>0</v>
      </c>
      <c r="BC93" s="41"/>
      <c r="BD93" s="41"/>
      <c r="BE93" s="41"/>
      <c r="BF93" s="42" t="str">
        <f t="shared" si="20"/>
        <v/>
      </c>
      <c r="BG93" s="43" t="str">
        <f t="shared" si="21"/>
        <v>0</v>
      </c>
      <c r="BH93" s="43" t="b">
        <f t="shared" si="22"/>
        <v>0</v>
      </c>
      <c r="BI93" s="40"/>
      <c r="BJ93" s="63"/>
      <c r="BK93" s="48"/>
      <c r="BL93" s="48"/>
      <c r="BM93" s="40"/>
      <c r="BN93" s="40"/>
      <c r="BO93" s="40"/>
    </row>
    <row r="94" spans="51:67" ht="20.25" customHeight="1" x14ac:dyDescent="0.4">
      <c r="AY94" s="227" t="s">
        <v>155</v>
      </c>
      <c r="AZ94" s="227"/>
      <c r="BB94" s="41">
        <f t="shared" si="19"/>
        <v>0</v>
      </c>
      <c r="BC94" s="41"/>
      <c r="BD94" s="41"/>
      <c r="BE94" s="41"/>
      <c r="BF94" s="42" t="str">
        <f t="shared" si="20"/>
        <v/>
      </c>
      <c r="BG94" s="43" t="str">
        <f t="shared" si="21"/>
        <v>0</v>
      </c>
      <c r="BH94" s="43" t="b">
        <f t="shared" si="22"/>
        <v>0</v>
      </c>
      <c r="BI94" s="40"/>
      <c r="BJ94" s="63"/>
      <c r="BK94" s="48"/>
      <c r="BL94" s="48"/>
      <c r="BM94" s="40"/>
      <c r="BN94" s="40"/>
      <c r="BO94" s="40"/>
    </row>
    <row r="95" spans="51:67" ht="20.25" customHeight="1" x14ac:dyDescent="0.4">
      <c r="AY95" s="227" t="s">
        <v>155</v>
      </c>
      <c r="AZ95" s="227"/>
      <c r="BB95" s="41">
        <f t="shared" si="19"/>
        <v>0</v>
      </c>
      <c r="BC95" s="41"/>
      <c r="BD95" s="41"/>
      <c r="BE95" s="41"/>
      <c r="BF95" s="42" t="str">
        <f t="shared" si="20"/>
        <v/>
      </c>
      <c r="BG95" s="43" t="str">
        <f t="shared" si="21"/>
        <v>0</v>
      </c>
      <c r="BH95" s="43" t="b">
        <f t="shared" si="22"/>
        <v>0</v>
      </c>
      <c r="BI95" s="40"/>
      <c r="BJ95" s="63"/>
      <c r="BK95" s="48"/>
      <c r="BL95" s="48"/>
      <c r="BM95" s="40"/>
      <c r="BN95" s="40"/>
      <c r="BO95" s="40"/>
    </row>
    <row r="96" spans="51:67" ht="20.25" customHeight="1" x14ac:dyDescent="0.4">
      <c r="AY96" s="227" t="s">
        <v>155</v>
      </c>
      <c r="AZ96" s="227"/>
      <c r="BB96" s="41">
        <f t="shared" si="19"/>
        <v>0</v>
      </c>
      <c r="BC96" s="41"/>
      <c r="BD96" s="41"/>
      <c r="BE96" s="41"/>
      <c r="BF96" s="42" t="str">
        <f t="shared" si="20"/>
        <v/>
      </c>
      <c r="BG96" s="43" t="str">
        <f t="shared" si="21"/>
        <v>0</v>
      </c>
      <c r="BH96" s="43" t="b">
        <f t="shared" si="22"/>
        <v>0</v>
      </c>
      <c r="BI96" s="40"/>
      <c r="BJ96" s="63"/>
      <c r="BK96" s="48"/>
      <c r="BL96" s="48"/>
      <c r="BM96" s="40"/>
      <c r="BN96" s="40"/>
      <c r="BO96" s="40"/>
    </row>
    <row r="97" spans="51:67" ht="20.25" customHeight="1" x14ac:dyDescent="0.4">
      <c r="AY97" s="227" t="s">
        <v>155</v>
      </c>
      <c r="AZ97" s="227"/>
      <c r="BB97" s="41">
        <f t="shared" si="19"/>
        <v>0</v>
      </c>
      <c r="BC97" s="41"/>
      <c r="BD97" s="41"/>
      <c r="BE97" s="41"/>
      <c r="BF97" s="42" t="str">
        <f t="shared" si="20"/>
        <v/>
      </c>
      <c r="BG97" s="43" t="str">
        <f t="shared" si="21"/>
        <v>0</v>
      </c>
      <c r="BH97" s="43" t="b">
        <f t="shared" si="22"/>
        <v>0</v>
      </c>
      <c r="BI97" s="40"/>
      <c r="BJ97" s="63"/>
      <c r="BK97" s="48"/>
      <c r="BL97" s="48"/>
      <c r="BM97" s="40"/>
      <c r="BN97" s="40"/>
      <c r="BO97" s="40"/>
    </row>
    <row r="98" spans="51:67" ht="20.25" customHeight="1" x14ac:dyDescent="0.4">
      <c r="AY98" s="227" t="s">
        <v>155</v>
      </c>
      <c r="AZ98" s="227"/>
      <c r="BB98" s="41">
        <f t="shared" si="19"/>
        <v>0</v>
      </c>
      <c r="BC98" s="41"/>
      <c r="BD98" s="41"/>
      <c r="BE98" s="41"/>
      <c r="BF98" s="42" t="str">
        <f t="shared" si="20"/>
        <v/>
      </c>
      <c r="BG98" s="43" t="str">
        <f t="shared" si="21"/>
        <v>0</v>
      </c>
      <c r="BH98" s="43" t="b">
        <f t="shared" si="22"/>
        <v>0</v>
      </c>
      <c r="BI98" s="40"/>
      <c r="BJ98" s="63"/>
      <c r="BK98" s="48"/>
      <c r="BL98" s="48"/>
      <c r="BM98" s="40"/>
      <c r="BN98" s="40"/>
      <c r="BO98" s="40"/>
    </row>
    <row r="99" spans="51:67" ht="20.25" customHeight="1" x14ac:dyDescent="0.4">
      <c r="AY99" s="227" t="s">
        <v>155</v>
      </c>
      <c r="AZ99" s="227"/>
      <c r="BB99" s="41">
        <f t="shared" si="19"/>
        <v>0</v>
      </c>
      <c r="BC99" s="41"/>
      <c r="BD99" s="41"/>
      <c r="BE99" s="41"/>
      <c r="BF99" s="42" t="str">
        <f t="shared" si="20"/>
        <v/>
      </c>
      <c r="BG99" s="43" t="str">
        <f t="shared" si="21"/>
        <v>0</v>
      </c>
      <c r="BH99" s="43" t="b">
        <f t="shared" si="22"/>
        <v>0</v>
      </c>
      <c r="BI99" s="40"/>
      <c r="BJ99" s="63"/>
      <c r="BK99" s="48"/>
      <c r="BL99" s="48"/>
      <c r="BM99" s="40"/>
      <c r="BN99" s="40"/>
      <c r="BO99" s="40"/>
    </row>
    <row r="100" spans="51:67" ht="20.25" customHeight="1" x14ac:dyDescent="0.4">
      <c r="AY100" s="227" t="s">
        <v>155</v>
      </c>
      <c r="AZ100" s="227"/>
      <c r="BB100" s="41">
        <f t="shared" si="19"/>
        <v>0</v>
      </c>
      <c r="BC100" s="41"/>
      <c r="BD100" s="41"/>
      <c r="BE100" s="41"/>
      <c r="BF100" s="42" t="str">
        <f t="shared" si="20"/>
        <v/>
      </c>
      <c r="BG100" s="43" t="str">
        <f t="shared" si="21"/>
        <v>0</v>
      </c>
      <c r="BH100" s="43" t="b">
        <f t="shared" si="22"/>
        <v>0</v>
      </c>
      <c r="BI100" s="40"/>
      <c r="BJ100" s="63"/>
      <c r="BK100" s="48"/>
      <c r="BL100" s="48"/>
      <c r="BM100" s="40"/>
      <c r="BN100" s="40"/>
      <c r="BO100" s="40"/>
    </row>
    <row r="101" spans="51:67" ht="20.25" customHeight="1" x14ac:dyDescent="0.4">
      <c r="AY101" s="227" t="s">
        <v>155</v>
      </c>
      <c r="AZ101" s="227"/>
      <c r="BB101" s="41">
        <f t="shared" si="19"/>
        <v>0</v>
      </c>
      <c r="BC101" s="41"/>
      <c r="BD101" s="41"/>
      <c r="BE101" s="41"/>
      <c r="BF101" s="42" t="str">
        <f t="shared" si="20"/>
        <v/>
      </c>
      <c r="BG101" s="43" t="str">
        <f t="shared" si="21"/>
        <v>0</v>
      </c>
      <c r="BH101" s="43" t="b">
        <f t="shared" si="22"/>
        <v>0</v>
      </c>
      <c r="BI101" s="40"/>
      <c r="BJ101" s="63"/>
      <c r="BK101" s="48"/>
      <c r="BL101" s="48"/>
      <c r="BM101" s="40"/>
      <c r="BN101" s="40"/>
      <c r="BO101" s="40"/>
    </row>
    <row r="102" spans="51:67" ht="20.25" customHeight="1" x14ac:dyDescent="0.4">
      <c r="AY102" s="227" t="s">
        <v>155</v>
      </c>
      <c r="AZ102" s="227"/>
      <c r="BB102" s="41">
        <f t="shared" si="19"/>
        <v>0</v>
      </c>
      <c r="BC102" s="41"/>
      <c r="BD102" s="41"/>
      <c r="BE102" s="41"/>
      <c r="BF102" s="42" t="str">
        <f t="shared" si="20"/>
        <v/>
      </c>
      <c r="BG102" s="43" t="str">
        <f t="shared" si="21"/>
        <v>0</v>
      </c>
      <c r="BH102" s="43" t="b">
        <f t="shared" si="22"/>
        <v>0</v>
      </c>
      <c r="BI102" s="40"/>
      <c r="BJ102" s="63"/>
      <c r="BK102" s="48"/>
      <c r="BL102" s="48"/>
      <c r="BM102" s="40"/>
      <c r="BN102" s="40"/>
      <c r="BO102" s="40"/>
    </row>
    <row r="103" spans="51:67" ht="20.25" customHeight="1" x14ac:dyDescent="0.4">
      <c r="AY103" s="227" t="s">
        <v>155</v>
      </c>
      <c r="AZ103" s="227"/>
      <c r="BB103" s="41">
        <f t="shared" si="19"/>
        <v>0</v>
      </c>
      <c r="BC103" s="41"/>
      <c r="BD103" s="41"/>
      <c r="BE103" s="41"/>
      <c r="BF103" s="42" t="str">
        <f t="shared" si="20"/>
        <v/>
      </c>
      <c r="BG103" s="43" t="str">
        <f t="shared" si="21"/>
        <v>0</v>
      </c>
      <c r="BH103" s="43" t="b">
        <f t="shared" si="22"/>
        <v>0</v>
      </c>
      <c r="BI103" s="40"/>
      <c r="BJ103" s="63"/>
      <c r="BK103" s="48"/>
      <c r="BL103" s="48"/>
      <c r="BM103" s="40"/>
      <c r="BN103" s="40"/>
      <c r="BO103" s="40"/>
    </row>
    <row r="104" spans="51:67" ht="20.25" customHeight="1" x14ac:dyDescent="0.4">
      <c r="AY104" s="227" t="s">
        <v>155</v>
      </c>
      <c r="AZ104" s="227"/>
      <c r="BB104" s="41">
        <f t="shared" si="19"/>
        <v>0</v>
      </c>
      <c r="BC104" s="41"/>
      <c r="BD104" s="41"/>
      <c r="BE104" s="41"/>
      <c r="BF104" s="42" t="str">
        <f t="shared" si="20"/>
        <v/>
      </c>
      <c r="BG104" s="43" t="str">
        <f t="shared" si="21"/>
        <v>0</v>
      </c>
      <c r="BH104" s="43" t="b">
        <f t="shared" si="22"/>
        <v>0</v>
      </c>
      <c r="BI104" s="40"/>
      <c r="BJ104" s="63"/>
      <c r="BK104" s="48"/>
      <c r="BL104" s="48"/>
      <c r="BM104" s="40"/>
      <c r="BN104" s="40"/>
      <c r="BO104" s="40"/>
    </row>
    <row r="105" spans="51:67" ht="20.25" customHeight="1" x14ac:dyDescent="0.4">
      <c r="AY105" s="227" t="s">
        <v>155</v>
      </c>
      <c r="AZ105" s="227"/>
      <c r="BB105" s="41">
        <f t="shared" si="19"/>
        <v>0</v>
      </c>
      <c r="BC105" s="41"/>
      <c r="BD105" s="41"/>
      <c r="BE105" s="41"/>
      <c r="BF105" s="42" t="str">
        <f t="shared" si="20"/>
        <v/>
      </c>
      <c r="BG105" s="43" t="str">
        <f t="shared" si="21"/>
        <v>0</v>
      </c>
      <c r="BH105" s="43" t="b">
        <f t="shared" si="22"/>
        <v>0</v>
      </c>
      <c r="BI105" s="40"/>
      <c r="BJ105" s="40"/>
      <c r="BK105" s="40"/>
      <c r="BL105" s="40"/>
      <c r="BM105" s="40"/>
      <c r="BN105" s="40"/>
      <c r="BO105" s="40"/>
    </row>
    <row r="106" spans="51:67" ht="20.25" customHeight="1" x14ac:dyDescent="0.4">
      <c r="AY106" s="227" t="s">
        <v>155</v>
      </c>
      <c r="AZ106" s="227"/>
      <c r="BB106" s="41">
        <f t="shared" si="19"/>
        <v>0</v>
      </c>
      <c r="BC106" s="41"/>
      <c r="BD106" s="41"/>
      <c r="BE106" s="41"/>
      <c r="BF106" s="42" t="str">
        <f t="shared" si="20"/>
        <v/>
      </c>
      <c r="BG106" s="43" t="str">
        <f t="shared" si="21"/>
        <v>0</v>
      </c>
      <c r="BH106" s="43" t="b">
        <f t="shared" si="22"/>
        <v>0</v>
      </c>
      <c r="BI106" s="40"/>
      <c r="BJ106" s="40"/>
      <c r="BK106" s="40"/>
      <c r="BL106" s="40"/>
      <c r="BM106" s="40"/>
      <c r="BN106" s="40"/>
      <c r="BO106" s="40"/>
    </row>
    <row r="107" spans="51:67" ht="20.25" customHeight="1" x14ac:dyDescent="0.4">
      <c r="AY107" s="227" t="s">
        <v>155</v>
      </c>
      <c r="AZ107" s="227"/>
      <c r="BB107" s="41">
        <f t="shared" si="19"/>
        <v>0</v>
      </c>
      <c r="BC107" s="41"/>
      <c r="BD107" s="41"/>
      <c r="BE107" s="41"/>
      <c r="BF107" s="42" t="str">
        <f t="shared" si="20"/>
        <v/>
      </c>
      <c r="BG107" s="43" t="str">
        <f t="shared" si="21"/>
        <v>0</v>
      </c>
      <c r="BH107" s="43" t="b">
        <f t="shared" si="22"/>
        <v>0</v>
      </c>
      <c r="BI107" s="40"/>
      <c r="BJ107" s="40"/>
      <c r="BK107" s="40"/>
      <c r="BL107" s="40"/>
      <c r="BM107" s="40"/>
      <c r="BN107" s="40"/>
      <c r="BO107" s="40"/>
    </row>
    <row r="108" spans="51:67" ht="20.25" customHeight="1" x14ac:dyDescent="0.4">
      <c r="AY108" s="227" t="s">
        <v>155</v>
      </c>
      <c r="AZ108" s="227"/>
      <c r="BB108" s="41">
        <f t="shared" si="19"/>
        <v>0</v>
      </c>
      <c r="BC108" s="41"/>
      <c r="BD108" s="41"/>
      <c r="BE108" s="41"/>
      <c r="BF108" s="42" t="str">
        <f t="shared" si="20"/>
        <v/>
      </c>
      <c r="BG108" s="43" t="str">
        <f t="shared" si="21"/>
        <v>0</v>
      </c>
      <c r="BH108" s="43" t="b">
        <f t="shared" si="22"/>
        <v>0</v>
      </c>
      <c r="BI108" s="40"/>
      <c r="BJ108" s="40"/>
      <c r="BK108" s="40"/>
      <c r="BL108" s="40"/>
      <c r="BM108" s="40"/>
      <c r="BN108" s="40"/>
      <c r="BO108" s="40"/>
    </row>
    <row r="109" spans="51:67" ht="20.25" customHeight="1" x14ac:dyDescent="0.4">
      <c r="AY109" s="227" t="s">
        <v>155</v>
      </c>
      <c r="AZ109" s="227"/>
      <c r="BB109" s="41">
        <f t="shared" si="19"/>
        <v>0</v>
      </c>
      <c r="BC109" s="41"/>
      <c r="BD109" s="41"/>
      <c r="BE109" s="41"/>
      <c r="BF109" s="42" t="str">
        <f t="shared" si="20"/>
        <v/>
      </c>
      <c r="BG109" s="43" t="str">
        <f t="shared" si="21"/>
        <v>0</v>
      </c>
      <c r="BH109" s="43" t="b">
        <f t="shared" si="22"/>
        <v>0</v>
      </c>
      <c r="BI109" s="40"/>
      <c r="BJ109" s="40"/>
      <c r="BK109" s="40"/>
      <c r="BL109" s="40"/>
      <c r="BM109" s="40"/>
      <c r="BN109" s="40"/>
      <c r="BO109" s="40"/>
    </row>
    <row r="110" spans="51:67" ht="20.25" customHeight="1" x14ac:dyDescent="0.4">
      <c r="AY110" s="227" t="s">
        <v>155</v>
      </c>
      <c r="AZ110" s="227"/>
      <c r="BB110" s="41">
        <f t="shared" si="19"/>
        <v>0</v>
      </c>
      <c r="BC110" s="41"/>
      <c r="BD110" s="41"/>
      <c r="BE110" s="41"/>
      <c r="BF110" s="42" t="str">
        <f t="shared" si="20"/>
        <v/>
      </c>
      <c r="BG110" s="43" t="str">
        <f t="shared" si="21"/>
        <v>0</v>
      </c>
      <c r="BH110" s="43" t="b">
        <f t="shared" si="22"/>
        <v>0</v>
      </c>
      <c r="BI110" s="40"/>
      <c r="BJ110" s="40"/>
      <c r="BK110" s="40"/>
      <c r="BL110" s="40"/>
      <c r="BM110" s="40"/>
      <c r="BN110" s="40"/>
      <c r="BO110" s="40"/>
    </row>
    <row r="111" spans="51:67" ht="20.25" customHeight="1" x14ac:dyDescent="0.4">
      <c r="AY111" s="227" t="s">
        <v>155</v>
      </c>
      <c r="AZ111" s="227"/>
      <c r="BB111" s="41">
        <f t="shared" si="19"/>
        <v>0</v>
      </c>
      <c r="BC111" s="41"/>
      <c r="BD111" s="41"/>
      <c r="BE111" s="41"/>
      <c r="BF111" s="42" t="str">
        <f t="shared" si="20"/>
        <v/>
      </c>
      <c r="BG111" s="43" t="str">
        <f t="shared" si="21"/>
        <v>0</v>
      </c>
      <c r="BH111" s="43" t="b">
        <f t="shared" si="22"/>
        <v>0</v>
      </c>
      <c r="BI111" s="40"/>
      <c r="BJ111" s="40"/>
      <c r="BK111" s="40"/>
      <c r="BL111" s="40"/>
      <c r="BM111" s="40"/>
      <c r="BN111" s="40"/>
      <c r="BO111" s="40"/>
    </row>
    <row r="112" spans="51:67" ht="20.25" customHeight="1" x14ac:dyDescent="0.4">
      <c r="AY112" s="227" t="s">
        <v>155</v>
      </c>
      <c r="AZ112" s="227"/>
      <c r="BB112" s="41">
        <f t="shared" si="19"/>
        <v>0</v>
      </c>
      <c r="BC112" s="41"/>
      <c r="BD112" s="41"/>
      <c r="BE112" s="41"/>
      <c r="BF112" s="42" t="str">
        <f t="shared" si="20"/>
        <v/>
      </c>
      <c r="BG112" s="43" t="str">
        <f t="shared" si="21"/>
        <v>0</v>
      </c>
      <c r="BH112" s="43" t="b">
        <f t="shared" si="22"/>
        <v>0</v>
      </c>
      <c r="BI112" s="40"/>
      <c r="BJ112" s="40"/>
      <c r="BK112" s="40"/>
      <c r="BL112" s="40"/>
      <c r="BM112" s="40"/>
      <c r="BN112" s="40"/>
      <c r="BO112" s="40"/>
    </row>
    <row r="113" spans="51:67" ht="20.25" customHeight="1" x14ac:dyDescent="0.4">
      <c r="AY113" s="227" t="s">
        <v>155</v>
      </c>
      <c r="AZ113" s="227"/>
      <c r="BB113" s="41">
        <f t="shared" si="19"/>
        <v>0</v>
      </c>
      <c r="BC113" s="41"/>
      <c r="BD113" s="41"/>
      <c r="BE113" s="41"/>
      <c r="BF113" s="42" t="str">
        <f t="shared" si="20"/>
        <v/>
      </c>
      <c r="BG113" s="43" t="str">
        <f t="shared" si="21"/>
        <v>0</v>
      </c>
      <c r="BH113" s="43" t="b">
        <f t="shared" si="22"/>
        <v>0</v>
      </c>
      <c r="BI113" s="40"/>
      <c r="BJ113" s="40"/>
      <c r="BK113" s="40"/>
      <c r="BL113" s="40"/>
      <c r="BM113" s="40"/>
      <c r="BN113" s="40"/>
      <c r="BO113" s="40"/>
    </row>
    <row r="114" spans="51:67" ht="20.25" customHeight="1" x14ac:dyDescent="0.4">
      <c r="AY114" s="227" t="s">
        <v>155</v>
      </c>
      <c r="AZ114" s="227"/>
      <c r="BB114" s="41">
        <f t="shared" si="19"/>
        <v>0</v>
      </c>
      <c r="BC114" s="41"/>
      <c r="BD114" s="41"/>
      <c r="BE114" s="41"/>
      <c r="BF114" s="42" t="str">
        <f t="shared" si="20"/>
        <v/>
      </c>
      <c r="BG114" s="43" t="str">
        <f t="shared" si="21"/>
        <v>0</v>
      </c>
      <c r="BH114" s="43" t="b">
        <f t="shared" si="22"/>
        <v>0</v>
      </c>
      <c r="BI114" s="40"/>
      <c r="BJ114" s="40"/>
      <c r="BK114" s="40"/>
      <c r="BL114" s="40"/>
      <c r="BM114" s="40"/>
      <c r="BN114" s="40"/>
      <c r="BO114" s="40"/>
    </row>
    <row r="115" spans="51:67" ht="20.25" customHeight="1" x14ac:dyDescent="0.4">
      <c r="AY115" s="227" t="s">
        <v>155</v>
      </c>
      <c r="AZ115" s="227"/>
      <c r="BB115" s="41">
        <f t="shared" si="19"/>
        <v>0</v>
      </c>
      <c r="BC115" s="41"/>
      <c r="BD115" s="41"/>
      <c r="BE115" s="41"/>
      <c r="BF115" s="42" t="str">
        <f t="shared" si="20"/>
        <v/>
      </c>
      <c r="BG115" s="43" t="str">
        <f t="shared" si="21"/>
        <v>0</v>
      </c>
      <c r="BH115" s="43" t="b">
        <f t="shared" si="22"/>
        <v>0</v>
      </c>
      <c r="BI115" s="40"/>
      <c r="BJ115" s="40"/>
      <c r="BK115" s="40"/>
      <c r="BL115" s="40"/>
      <c r="BM115" s="40"/>
      <c r="BN115" s="40"/>
      <c r="BO115" s="40"/>
    </row>
    <row r="116" spans="51:67" ht="20.25" customHeight="1" x14ac:dyDescent="0.4">
      <c r="AY116" s="227" t="s">
        <v>155</v>
      </c>
      <c r="AZ116" s="227"/>
      <c r="BB116" s="41">
        <f t="shared" si="19"/>
        <v>0</v>
      </c>
      <c r="BC116" s="41"/>
      <c r="BD116" s="41"/>
      <c r="BE116" s="41"/>
      <c r="BF116" s="42" t="str">
        <f t="shared" si="20"/>
        <v/>
      </c>
      <c r="BG116" s="43" t="str">
        <f t="shared" si="21"/>
        <v>0</v>
      </c>
      <c r="BH116" s="43" t="b">
        <f t="shared" si="22"/>
        <v>0</v>
      </c>
      <c r="BI116" s="40"/>
      <c r="BJ116" s="40"/>
      <c r="BK116" s="40"/>
      <c r="BL116" s="40"/>
      <c r="BM116" s="40"/>
      <c r="BN116" s="40"/>
      <c r="BO116" s="40"/>
    </row>
    <row r="117" spans="51:67" ht="20.25" customHeight="1" x14ac:dyDescent="0.4">
      <c r="AY117" s="227" t="s">
        <v>155</v>
      </c>
      <c r="AZ117" s="227"/>
      <c r="BB117" s="41">
        <f t="shared" si="19"/>
        <v>0</v>
      </c>
      <c r="BC117" s="41"/>
      <c r="BD117" s="41"/>
      <c r="BE117" s="41"/>
      <c r="BF117" s="42" t="str">
        <f t="shared" si="20"/>
        <v/>
      </c>
      <c r="BG117" s="43" t="str">
        <f t="shared" si="21"/>
        <v>0</v>
      </c>
      <c r="BH117" s="43" t="b">
        <f t="shared" si="22"/>
        <v>0</v>
      </c>
      <c r="BI117" s="40"/>
      <c r="BJ117" s="40"/>
      <c r="BK117" s="40"/>
      <c r="BL117" s="40"/>
      <c r="BM117" s="40"/>
      <c r="BN117" s="40"/>
      <c r="BO117" s="40"/>
    </row>
    <row r="118" spans="51:67" ht="20.25" customHeight="1" x14ac:dyDescent="0.4">
      <c r="AY118" s="227" t="s">
        <v>155</v>
      </c>
      <c r="AZ118" s="227"/>
      <c r="BB118" s="41">
        <f t="shared" si="19"/>
        <v>0</v>
      </c>
      <c r="BC118" s="41"/>
      <c r="BD118" s="41"/>
      <c r="BE118" s="41"/>
      <c r="BF118" s="42" t="str">
        <f t="shared" si="20"/>
        <v/>
      </c>
      <c r="BG118" s="43" t="str">
        <f t="shared" si="21"/>
        <v>0</v>
      </c>
      <c r="BH118" s="43" t="b">
        <f t="shared" si="22"/>
        <v>0</v>
      </c>
      <c r="BI118" s="40"/>
      <c r="BJ118" s="40"/>
      <c r="BK118" s="40"/>
      <c r="BL118" s="40"/>
      <c r="BM118" s="40"/>
      <c r="BN118" s="40"/>
      <c r="BO118" s="40"/>
    </row>
    <row r="119" spans="51:67" ht="20.25" customHeight="1" x14ac:dyDescent="0.4">
      <c r="AY119" s="227" t="s">
        <v>155</v>
      </c>
      <c r="AZ119" s="227"/>
      <c r="BB119" s="41">
        <f t="shared" si="19"/>
        <v>0</v>
      </c>
      <c r="BC119" s="41"/>
      <c r="BD119" s="41"/>
      <c r="BE119" s="41"/>
      <c r="BF119" s="42" t="str">
        <f t="shared" si="20"/>
        <v/>
      </c>
      <c r="BG119" s="43" t="str">
        <f t="shared" si="21"/>
        <v>0</v>
      </c>
      <c r="BH119" s="43" t="b">
        <f t="shared" si="22"/>
        <v>0</v>
      </c>
      <c r="BI119" s="40"/>
      <c r="BJ119" s="40"/>
      <c r="BK119" s="40"/>
      <c r="BL119" s="40"/>
      <c r="BM119" s="40"/>
      <c r="BN119" s="40"/>
      <c r="BO119" s="40"/>
    </row>
    <row r="120" spans="51:67" ht="20.25" customHeight="1" x14ac:dyDescent="0.4">
      <c r="AY120" s="227" t="s">
        <v>155</v>
      </c>
      <c r="AZ120" s="227"/>
      <c r="BB120" s="41">
        <f t="shared" si="19"/>
        <v>0</v>
      </c>
      <c r="BC120" s="41"/>
      <c r="BD120" s="41"/>
      <c r="BE120" s="41"/>
      <c r="BF120" s="42" t="str">
        <f t="shared" si="20"/>
        <v/>
      </c>
      <c r="BG120" s="43" t="str">
        <f t="shared" si="21"/>
        <v>0</v>
      </c>
      <c r="BH120" s="43" t="b">
        <f t="shared" si="22"/>
        <v>0</v>
      </c>
      <c r="BI120" s="40"/>
      <c r="BJ120" s="40"/>
      <c r="BK120" s="40"/>
      <c r="BL120" s="40"/>
      <c r="BM120" s="40"/>
      <c r="BN120" s="40"/>
      <c r="BO120" s="40"/>
    </row>
    <row r="121" spans="51:67" ht="20.25" customHeight="1" x14ac:dyDescent="0.4">
      <c r="AY121" s="227" t="s">
        <v>155</v>
      </c>
      <c r="AZ121" s="227"/>
      <c r="BB121" s="41">
        <f t="shared" si="19"/>
        <v>0</v>
      </c>
      <c r="BC121" s="41"/>
      <c r="BD121" s="41"/>
      <c r="BE121" s="41"/>
      <c r="BF121" s="42" t="str">
        <f t="shared" si="20"/>
        <v/>
      </c>
      <c r="BG121" s="43" t="str">
        <f t="shared" si="21"/>
        <v>0</v>
      </c>
      <c r="BH121" s="43" t="b">
        <f t="shared" si="22"/>
        <v>0</v>
      </c>
      <c r="BI121" s="40"/>
      <c r="BJ121" s="40"/>
      <c r="BK121" s="40"/>
      <c r="BL121" s="40"/>
      <c r="BM121" s="40"/>
      <c r="BN121" s="40"/>
      <c r="BO121" s="40"/>
    </row>
    <row r="122" spans="51:67" ht="20.25" customHeight="1" x14ac:dyDescent="0.4">
      <c r="AY122" s="227" t="s">
        <v>155</v>
      </c>
      <c r="AZ122" s="227"/>
      <c r="BB122" s="41">
        <f t="shared" si="19"/>
        <v>0</v>
      </c>
      <c r="BC122" s="41"/>
      <c r="BD122" s="41"/>
      <c r="BE122" s="41"/>
      <c r="BF122" s="42" t="str">
        <f t="shared" si="20"/>
        <v/>
      </c>
      <c r="BG122" s="43" t="str">
        <f t="shared" si="21"/>
        <v>0</v>
      </c>
      <c r="BH122" s="43" t="b">
        <f t="shared" si="22"/>
        <v>0</v>
      </c>
      <c r="BI122" s="40"/>
      <c r="BJ122" s="40"/>
      <c r="BK122" s="40"/>
      <c r="BL122" s="40"/>
      <c r="BM122" s="40"/>
      <c r="BN122" s="40"/>
      <c r="BO122" s="40"/>
    </row>
    <row r="123" spans="51:67" ht="20.25" customHeight="1" x14ac:dyDescent="0.4">
      <c r="AY123" s="227" t="s">
        <v>155</v>
      </c>
      <c r="AZ123" s="227"/>
      <c r="BB123" s="41">
        <f t="shared" si="19"/>
        <v>0</v>
      </c>
      <c r="BC123" s="41"/>
      <c r="BD123" s="41"/>
      <c r="BE123" s="41"/>
      <c r="BF123" s="42" t="str">
        <f t="shared" si="20"/>
        <v/>
      </c>
      <c r="BG123" s="43" t="str">
        <f t="shared" si="21"/>
        <v>0</v>
      </c>
      <c r="BH123" s="43" t="b">
        <f t="shared" si="22"/>
        <v>0</v>
      </c>
      <c r="BI123" s="40"/>
      <c r="BJ123" s="40"/>
      <c r="BK123" s="40"/>
      <c r="BL123" s="40"/>
      <c r="BM123" s="40"/>
      <c r="BN123" s="40"/>
      <c r="BO123" s="40"/>
    </row>
    <row r="124" spans="51:67" ht="20.25" customHeight="1" x14ac:dyDescent="0.4">
      <c r="AY124" s="227" t="s">
        <v>155</v>
      </c>
      <c r="AZ124" s="227"/>
      <c r="BB124" s="41">
        <f t="shared" si="19"/>
        <v>0</v>
      </c>
      <c r="BC124" s="41"/>
      <c r="BD124" s="41"/>
      <c r="BE124" s="41"/>
      <c r="BF124" s="42" t="str">
        <f t="shared" si="20"/>
        <v/>
      </c>
      <c r="BG124" s="43" t="str">
        <f t="shared" si="21"/>
        <v>0</v>
      </c>
      <c r="BH124" s="43" t="b">
        <f t="shared" si="22"/>
        <v>0</v>
      </c>
      <c r="BI124" s="40"/>
      <c r="BJ124" s="40"/>
      <c r="BK124" s="40"/>
      <c r="BL124" s="40"/>
      <c r="BM124" s="40"/>
      <c r="BN124" s="40"/>
      <c r="BO124" s="40"/>
    </row>
    <row r="125" spans="51:67" ht="20.25" customHeight="1" x14ac:dyDescent="0.4">
      <c r="AY125" s="227" t="s">
        <v>155</v>
      </c>
      <c r="AZ125" s="227"/>
      <c r="BB125" s="41">
        <f t="shared" si="19"/>
        <v>0</v>
      </c>
      <c r="BC125" s="41"/>
      <c r="BD125" s="41"/>
      <c r="BE125" s="41"/>
      <c r="BF125" s="42" t="str">
        <f t="shared" si="20"/>
        <v/>
      </c>
      <c r="BG125" s="43" t="str">
        <f t="shared" si="21"/>
        <v>0</v>
      </c>
      <c r="BH125" s="43" t="b">
        <f t="shared" si="22"/>
        <v>0</v>
      </c>
      <c r="BI125" s="40"/>
      <c r="BJ125" s="40"/>
      <c r="BK125" s="40"/>
      <c r="BL125" s="40"/>
      <c r="BM125" s="40"/>
      <c r="BN125" s="40"/>
      <c r="BO125" s="40"/>
    </row>
    <row r="126" spans="51:67" ht="20.25" customHeight="1" x14ac:dyDescent="0.4">
      <c r="AY126" s="227" t="s">
        <v>155</v>
      </c>
      <c r="AZ126" s="227"/>
      <c r="BB126" s="41">
        <f t="shared" si="19"/>
        <v>0</v>
      </c>
      <c r="BC126" s="41"/>
      <c r="BD126" s="41"/>
      <c r="BE126" s="41"/>
      <c r="BF126" s="42" t="str">
        <f t="shared" si="20"/>
        <v/>
      </c>
      <c r="BG126" s="43" t="str">
        <f t="shared" si="21"/>
        <v>0</v>
      </c>
      <c r="BH126" s="43" t="b">
        <f t="shared" si="22"/>
        <v>0</v>
      </c>
      <c r="BI126" s="40"/>
      <c r="BJ126" s="40"/>
      <c r="BK126" s="40"/>
      <c r="BL126" s="40"/>
      <c r="BM126" s="40"/>
      <c r="BN126" s="40"/>
      <c r="BO126" s="40"/>
    </row>
    <row r="127" spans="51:67" ht="20.25" customHeight="1" x14ac:dyDescent="0.4">
      <c r="AY127" s="227" t="s">
        <v>155</v>
      </c>
      <c r="AZ127" s="227"/>
      <c r="BB127" s="41">
        <f t="shared" si="19"/>
        <v>0</v>
      </c>
      <c r="BC127" s="41"/>
      <c r="BD127" s="41"/>
      <c r="BE127" s="41"/>
      <c r="BF127" s="42" t="str">
        <f t="shared" si="20"/>
        <v/>
      </c>
      <c r="BG127" s="43" t="str">
        <f t="shared" si="21"/>
        <v>0</v>
      </c>
      <c r="BH127" s="43" t="b">
        <f t="shared" si="22"/>
        <v>0</v>
      </c>
      <c r="BI127" s="40"/>
      <c r="BJ127" s="40"/>
      <c r="BK127" s="40"/>
      <c r="BL127" s="40"/>
      <c r="BM127" s="40"/>
      <c r="BN127" s="40"/>
      <c r="BO127" s="40"/>
    </row>
    <row r="128" spans="51:67" ht="20.25" customHeight="1" x14ac:dyDescent="0.4">
      <c r="AY128" s="227" t="s">
        <v>155</v>
      </c>
      <c r="AZ128" s="227"/>
      <c r="BB128" s="41">
        <f t="shared" si="19"/>
        <v>0</v>
      </c>
      <c r="BC128" s="41"/>
      <c r="BD128" s="41"/>
      <c r="BE128" s="41"/>
      <c r="BF128" s="42" t="str">
        <f t="shared" si="20"/>
        <v/>
      </c>
      <c r="BG128" s="43" t="str">
        <f t="shared" si="21"/>
        <v>0</v>
      </c>
      <c r="BH128" s="43" t="b">
        <f t="shared" si="22"/>
        <v>0</v>
      </c>
      <c r="BI128" s="40"/>
      <c r="BJ128" s="40"/>
      <c r="BK128" s="40"/>
      <c r="BL128" s="40"/>
      <c r="BM128" s="40"/>
      <c r="BN128" s="40"/>
      <c r="BO128" s="40"/>
    </row>
    <row r="129" spans="51:67" ht="20.25" customHeight="1" x14ac:dyDescent="0.4">
      <c r="AY129" s="227" t="s">
        <v>155</v>
      </c>
      <c r="AZ129" s="227"/>
      <c r="BB129" s="41">
        <f t="shared" si="19"/>
        <v>0</v>
      </c>
      <c r="BC129" s="41"/>
      <c r="BD129" s="41"/>
      <c r="BE129" s="41"/>
      <c r="BF129" s="42" t="str">
        <f t="shared" si="20"/>
        <v/>
      </c>
      <c r="BG129" s="43" t="str">
        <f t="shared" si="21"/>
        <v>0</v>
      </c>
      <c r="BH129" s="43" t="b">
        <f t="shared" si="22"/>
        <v>0</v>
      </c>
      <c r="BI129" s="40"/>
      <c r="BJ129" s="40"/>
      <c r="BK129" s="40"/>
      <c r="BL129" s="40"/>
      <c r="BM129" s="40"/>
      <c r="BN129" s="40"/>
      <c r="BO129" s="40"/>
    </row>
    <row r="130" spans="51:67" ht="20.25" customHeight="1" x14ac:dyDescent="0.4">
      <c r="AY130" s="227" t="s">
        <v>155</v>
      </c>
      <c r="AZ130" s="227"/>
      <c r="BB130" s="41">
        <f t="shared" si="19"/>
        <v>0</v>
      </c>
      <c r="BC130" s="41"/>
      <c r="BD130" s="41"/>
      <c r="BE130" s="41"/>
      <c r="BF130" s="42" t="str">
        <f t="shared" si="20"/>
        <v/>
      </c>
      <c r="BG130" s="43" t="str">
        <f t="shared" si="21"/>
        <v>0</v>
      </c>
      <c r="BH130" s="43" t="b">
        <f t="shared" si="22"/>
        <v>0</v>
      </c>
      <c r="BI130" s="40"/>
      <c r="BJ130" s="40"/>
      <c r="BK130" s="40"/>
      <c r="BL130" s="40"/>
      <c r="BM130" s="40"/>
      <c r="BN130" s="40"/>
      <c r="BO130" s="40"/>
    </row>
    <row r="131" spans="51:67" ht="20.25" customHeight="1" x14ac:dyDescent="0.4">
      <c r="AY131" s="227" t="s">
        <v>155</v>
      </c>
      <c r="AZ131" s="227"/>
      <c r="BB131" s="41">
        <f t="shared" si="19"/>
        <v>0</v>
      </c>
      <c r="BC131" s="41"/>
      <c r="BD131" s="41"/>
      <c r="BE131" s="41"/>
      <c r="BF131" s="42" t="str">
        <f t="shared" si="20"/>
        <v/>
      </c>
      <c r="BG131" s="43" t="str">
        <f t="shared" si="21"/>
        <v>0</v>
      </c>
      <c r="BH131" s="43" t="b">
        <f t="shared" si="22"/>
        <v>0</v>
      </c>
      <c r="BI131" s="40"/>
      <c r="BJ131" s="40"/>
      <c r="BK131" s="40"/>
      <c r="BL131" s="40"/>
      <c r="BM131" s="40"/>
      <c r="BN131" s="40"/>
      <c r="BO131" s="40"/>
    </row>
    <row r="132" spans="51:67" ht="20.25" customHeight="1" x14ac:dyDescent="0.4">
      <c r="AY132" s="227" t="s">
        <v>155</v>
      </c>
      <c r="AZ132" s="227"/>
      <c r="BB132" s="41">
        <f t="shared" si="19"/>
        <v>0</v>
      </c>
      <c r="BC132" s="41"/>
      <c r="BD132" s="41"/>
      <c r="BE132" s="41"/>
      <c r="BF132" s="42" t="str">
        <f t="shared" si="20"/>
        <v/>
      </c>
      <c r="BG132" s="43" t="str">
        <f t="shared" si="21"/>
        <v>0</v>
      </c>
      <c r="BH132" s="43" t="b">
        <f t="shared" si="22"/>
        <v>0</v>
      </c>
      <c r="BI132" s="40"/>
      <c r="BJ132" s="40"/>
      <c r="BK132" s="40"/>
      <c r="BL132" s="40"/>
      <c r="BM132" s="40"/>
      <c r="BN132" s="40"/>
      <c r="BO132" s="40"/>
    </row>
    <row r="133" spans="51:67" ht="20.25" customHeight="1" x14ac:dyDescent="0.4">
      <c r="AY133" s="227" t="s">
        <v>155</v>
      </c>
      <c r="AZ133" s="227"/>
      <c r="BB133" s="41">
        <f t="shared" si="19"/>
        <v>0</v>
      </c>
      <c r="BC133" s="41"/>
      <c r="BD133" s="41"/>
      <c r="BE133" s="41"/>
      <c r="BF133" s="42" t="str">
        <f t="shared" si="20"/>
        <v/>
      </c>
      <c r="BG133" s="43" t="str">
        <f t="shared" si="21"/>
        <v>0</v>
      </c>
      <c r="BH133" s="43" t="b">
        <f t="shared" si="22"/>
        <v>0</v>
      </c>
      <c r="BI133" s="40"/>
      <c r="BJ133" s="40"/>
      <c r="BK133" s="40"/>
      <c r="BL133" s="40"/>
      <c r="BM133" s="40"/>
      <c r="BN133" s="40"/>
      <c r="BO133" s="40"/>
    </row>
    <row r="134" spans="51:67" ht="20.25" customHeight="1" x14ac:dyDescent="0.4">
      <c r="AY134" s="227" t="s">
        <v>155</v>
      </c>
      <c r="AZ134" s="227"/>
      <c r="BB134" s="41">
        <f t="shared" si="19"/>
        <v>0</v>
      </c>
      <c r="BC134" s="41"/>
      <c r="BD134" s="41"/>
      <c r="BE134" s="41"/>
      <c r="BF134" s="42" t="str">
        <f t="shared" si="20"/>
        <v/>
      </c>
      <c r="BG134" s="43" t="str">
        <f t="shared" si="21"/>
        <v>0</v>
      </c>
      <c r="BH134" s="43" t="b">
        <f t="shared" si="22"/>
        <v>0</v>
      </c>
      <c r="BI134" s="40"/>
      <c r="BJ134" s="40"/>
      <c r="BK134" s="40"/>
      <c r="BL134" s="40"/>
      <c r="BM134" s="40"/>
      <c r="BN134" s="40"/>
      <c r="BO134" s="40"/>
    </row>
    <row r="135" spans="51:67" ht="20.25" customHeight="1" x14ac:dyDescent="0.4">
      <c r="AY135" s="227" t="s">
        <v>155</v>
      </c>
      <c r="AZ135" s="227"/>
      <c r="BB135" s="41">
        <f t="shared" si="19"/>
        <v>0</v>
      </c>
      <c r="BC135" s="41"/>
      <c r="BD135" s="41"/>
      <c r="BE135" s="41"/>
      <c r="BF135" s="42" t="str">
        <f t="shared" si="20"/>
        <v/>
      </c>
      <c r="BG135" s="43" t="str">
        <f t="shared" si="21"/>
        <v>0</v>
      </c>
      <c r="BH135" s="43" t="b">
        <f t="shared" si="22"/>
        <v>0</v>
      </c>
      <c r="BI135" s="40"/>
      <c r="BJ135" s="40"/>
      <c r="BK135" s="40"/>
      <c r="BL135" s="40"/>
      <c r="BM135" s="40"/>
      <c r="BN135" s="40"/>
      <c r="BO135" s="40"/>
    </row>
    <row r="136" spans="51:67" ht="20.25" customHeight="1" x14ac:dyDescent="0.4">
      <c r="AY136" s="227" t="s">
        <v>155</v>
      </c>
      <c r="AZ136" s="227"/>
      <c r="BB136" s="41">
        <f t="shared" si="19"/>
        <v>0</v>
      </c>
      <c r="BC136" s="41"/>
      <c r="BD136" s="41"/>
      <c r="BE136" s="41"/>
      <c r="BF136" s="42" t="str">
        <f t="shared" si="20"/>
        <v/>
      </c>
      <c r="BG136" s="43" t="str">
        <f t="shared" si="21"/>
        <v>0</v>
      </c>
      <c r="BH136" s="43" t="b">
        <f t="shared" si="22"/>
        <v>0</v>
      </c>
      <c r="BI136" s="40"/>
      <c r="BJ136" s="40"/>
      <c r="BK136" s="40"/>
      <c r="BL136" s="40"/>
      <c r="BM136" s="40"/>
      <c r="BN136" s="40"/>
      <c r="BO136" s="40"/>
    </row>
    <row r="137" spans="51:67" ht="20.25" customHeight="1" x14ac:dyDescent="0.4">
      <c r="AY137" s="227" t="s">
        <v>155</v>
      </c>
      <c r="AZ137" s="227"/>
      <c r="BB137" s="41">
        <f t="shared" si="19"/>
        <v>0</v>
      </c>
      <c r="BC137" s="41"/>
      <c r="BD137" s="41"/>
      <c r="BE137" s="41"/>
      <c r="BF137" s="42" t="str">
        <f t="shared" si="20"/>
        <v/>
      </c>
      <c r="BG137" s="43" t="str">
        <f t="shared" si="21"/>
        <v>0</v>
      </c>
      <c r="BH137" s="43" t="b">
        <f t="shared" si="22"/>
        <v>0</v>
      </c>
      <c r="BI137" s="40"/>
      <c r="BJ137" s="40"/>
      <c r="BK137" s="40"/>
      <c r="BL137" s="40"/>
      <c r="BM137" s="40"/>
      <c r="BN137" s="40"/>
      <c r="BO137" s="40"/>
    </row>
    <row r="138" spans="51:67" ht="20.25" customHeight="1" x14ac:dyDescent="0.4">
      <c r="AY138" s="227" t="s">
        <v>155</v>
      </c>
      <c r="AZ138" s="227"/>
      <c r="BB138" s="41">
        <f t="shared" si="19"/>
        <v>0</v>
      </c>
      <c r="BC138" s="41"/>
      <c r="BD138" s="41"/>
      <c r="BE138" s="41"/>
      <c r="BF138" s="42" t="str">
        <f t="shared" si="20"/>
        <v/>
      </c>
      <c r="BG138" s="43" t="str">
        <f t="shared" si="21"/>
        <v>0</v>
      </c>
      <c r="BH138" s="43" t="b">
        <f t="shared" si="22"/>
        <v>0</v>
      </c>
      <c r="BI138" s="40"/>
      <c r="BJ138" s="40"/>
      <c r="BK138" s="40"/>
      <c r="BL138" s="40"/>
      <c r="BM138" s="40"/>
      <c r="BN138" s="40"/>
      <c r="BO138" s="40"/>
    </row>
    <row r="139" spans="51:67" ht="20.25" customHeight="1" x14ac:dyDescent="0.4">
      <c r="AY139" s="227" t="s">
        <v>155</v>
      </c>
      <c r="AZ139" s="227"/>
      <c r="BB139" s="41">
        <f t="shared" si="19"/>
        <v>0</v>
      </c>
      <c r="BC139" s="41"/>
      <c r="BD139" s="41"/>
      <c r="BE139" s="41"/>
      <c r="BF139" s="42" t="str">
        <f t="shared" si="20"/>
        <v/>
      </c>
      <c r="BG139" s="43" t="str">
        <f t="shared" si="21"/>
        <v>0</v>
      </c>
      <c r="BH139" s="43" t="b">
        <f t="shared" si="22"/>
        <v>0</v>
      </c>
      <c r="BI139" s="40"/>
      <c r="BJ139" s="40"/>
      <c r="BK139" s="40"/>
      <c r="BL139" s="40"/>
      <c r="BM139" s="40"/>
      <c r="BN139" s="40"/>
      <c r="BO139" s="40"/>
    </row>
    <row r="140" spans="51:67" ht="20.25" customHeight="1" x14ac:dyDescent="0.4">
      <c r="AY140" s="227" t="s">
        <v>155</v>
      </c>
      <c r="AZ140" s="227"/>
      <c r="BB140" s="41">
        <f t="shared" si="19"/>
        <v>0</v>
      </c>
      <c r="BC140" s="41"/>
      <c r="BD140" s="41"/>
      <c r="BE140" s="41"/>
      <c r="BF140" s="42" t="str">
        <f t="shared" si="20"/>
        <v/>
      </c>
      <c r="BG140" s="43" t="str">
        <f t="shared" si="21"/>
        <v>0</v>
      </c>
      <c r="BH140" s="43" t="b">
        <f t="shared" si="22"/>
        <v>0</v>
      </c>
      <c r="BI140" s="40"/>
      <c r="BJ140" s="40"/>
      <c r="BK140" s="40"/>
      <c r="BL140" s="40"/>
      <c r="BM140" s="40"/>
      <c r="BN140" s="40"/>
      <c r="BO140" s="40"/>
    </row>
    <row r="141" spans="51:67" ht="20.25" customHeight="1" x14ac:dyDescent="0.4">
      <c r="AY141" s="227" t="s">
        <v>155</v>
      </c>
      <c r="AZ141" s="227"/>
      <c r="BB141" s="41">
        <f t="shared" si="19"/>
        <v>0</v>
      </c>
      <c r="BC141" s="41"/>
      <c r="BD141" s="41"/>
      <c r="BE141" s="41"/>
      <c r="BF141" s="42" t="str">
        <f t="shared" si="20"/>
        <v/>
      </c>
      <c r="BG141" s="43" t="str">
        <f t="shared" si="21"/>
        <v>0</v>
      </c>
      <c r="BH141" s="43" t="b">
        <f t="shared" si="22"/>
        <v>0</v>
      </c>
      <c r="BI141" s="40"/>
      <c r="BJ141" s="40"/>
      <c r="BK141" s="40"/>
      <c r="BL141" s="40"/>
      <c r="BM141" s="40"/>
      <c r="BN141" s="40"/>
      <c r="BO141" s="40"/>
    </row>
    <row r="142" spans="51:67" ht="20.25" customHeight="1" x14ac:dyDescent="0.4">
      <c r="AY142" s="227" t="s">
        <v>155</v>
      </c>
      <c r="AZ142" s="227"/>
      <c r="BB142" s="41">
        <f t="shared" si="19"/>
        <v>0</v>
      </c>
      <c r="BC142" s="41"/>
      <c r="BD142" s="41"/>
      <c r="BE142" s="41"/>
      <c r="BF142" s="42" t="str">
        <f t="shared" si="20"/>
        <v/>
      </c>
      <c r="BG142" s="43" t="str">
        <f t="shared" si="21"/>
        <v>0</v>
      </c>
      <c r="BH142" s="43" t="b">
        <f t="shared" si="22"/>
        <v>0</v>
      </c>
      <c r="BI142" s="40"/>
      <c r="BJ142" s="40"/>
      <c r="BK142" s="40"/>
      <c r="BL142" s="40"/>
      <c r="BM142" s="40"/>
      <c r="BN142" s="40"/>
      <c r="BO142" s="40"/>
    </row>
    <row r="143" spans="51:67" ht="20.25" customHeight="1" x14ac:dyDescent="0.4">
      <c r="AY143" s="227" t="s">
        <v>155</v>
      </c>
      <c r="AZ143" s="227"/>
      <c r="BB143" s="41">
        <f t="shared" si="19"/>
        <v>0</v>
      </c>
      <c r="BC143" s="41"/>
      <c r="BD143" s="41"/>
      <c r="BE143" s="41"/>
      <c r="BF143" s="42" t="str">
        <f t="shared" si="20"/>
        <v/>
      </c>
      <c r="BG143" s="43" t="str">
        <f t="shared" si="21"/>
        <v>0</v>
      </c>
      <c r="BH143" s="43" t="b">
        <f t="shared" si="22"/>
        <v>0</v>
      </c>
      <c r="BI143" s="40"/>
      <c r="BJ143" s="40"/>
      <c r="BK143" s="40"/>
      <c r="BL143" s="40"/>
      <c r="BM143" s="40"/>
      <c r="BN143" s="40"/>
      <c r="BO143" s="40"/>
    </row>
    <row r="144" spans="51:67" ht="20.25" customHeight="1" x14ac:dyDescent="0.4">
      <c r="AY144" s="227" t="s">
        <v>155</v>
      </c>
      <c r="AZ144" s="227"/>
      <c r="BB144" s="41">
        <f t="shared" ref="BB144:BB207" si="23">((IF(AU144="BUENO","100",IF(AU144="REGULAR","75",IF(AU144="MALO","50",IF(AU144="NA","0",IF(AU144="","0"))))))
+(IF(AW144="BUENO","100",IF(AW144="REGULAR","75",IF(AW144="MALO","50",IF(AW144="NA","NA",IF(AW144="","0"))))))
+(IF(AY144="BUENO","100",IF(AY144="MALO","0",IF(AY144="REGULAR","75")))))
/((IF(AT144&lt;&gt;"NO APLICA","1"))+(IF(AV144&lt;&gt;"NO APLICA","1"))+IF(AX144&lt;&gt;"NO APLICA","1"))</f>
        <v>0</v>
      </c>
      <c r="BC144" s="41"/>
      <c r="BD144" s="41"/>
      <c r="BE144" s="41"/>
      <c r="BF144" s="42" t="str">
        <f t="shared" ref="BF144:BF207" si="24">((
IF(AU144="BUENO","100",
IF(AU144="REGULAR","50",
IF(AU144="MALO","0",
IF(AU144="NO APLICA","NA",
IF(AU144="","")))))))</f>
        <v/>
      </c>
      <c r="BG144" s="43" t="str">
        <f t="shared" ref="BG144:BG207" si="25">IF(AW144="BUENO","100",
IF(AW144="REGULAR","50",
IF(AW144="MALO","0",
IF(AW144="NO APLICA","NA",
IF(AW144="","0")))))</f>
        <v>0</v>
      </c>
      <c r="BH144" s="43" t="b">
        <f t="shared" ref="BH144:BH207" si="26">IF(AY144="BUENO","100",
IF(AY144="MALO","0",
IF(AY144="REGULAR","75",
IF(AY144="","0"))))</f>
        <v>0</v>
      </c>
      <c r="BI144" s="40"/>
      <c r="BJ144" s="40"/>
      <c r="BK144" s="40"/>
      <c r="BL144" s="40"/>
      <c r="BM144" s="40"/>
      <c r="BN144" s="40"/>
      <c r="BO144" s="40"/>
    </row>
    <row r="145" spans="51:67" ht="20.25" customHeight="1" x14ac:dyDescent="0.4">
      <c r="AY145" s="227" t="s">
        <v>155</v>
      </c>
      <c r="AZ145" s="227"/>
      <c r="BB145" s="41">
        <f t="shared" si="23"/>
        <v>0</v>
      </c>
      <c r="BC145" s="41"/>
      <c r="BD145" s="41"/>
      <c r="BE145" s="41"/>
      <c r="BF145" s="42" t="str">
        <f t="shared" si="24"/>
        <v/>
      </c>
      <c r="BG145" s="43" t="str">
        <f t="shared" si="25"/>
        <v>0</v>
      </c>
      <c r="BH145" s="43" t="b">
        <f t="shared" si="26"/>
        <v>0</v>
      </c>
      <c r="BI145" s="40"/>
      <c r="BJ145" s="40"/>
      <c r="BK145" s="40"/>
      <c r="BL145" s="40"/>
      <c r="BM145" s="40"/>
      <c r="BN145" s="40"/>
      <c r="BO145" s="40"/>
    </row>
    <row r="146" spans="51:67" ht="20.25" customHeight="1" x14ac:dyDescent="0.4">
      <c r="AY146" s="227" t="s">
        <v>155</v>
      </c>
      <c r="AZ146" s="227"/>
      <c r="BB146" s="41">
        <f t="shared" si="23"/>
        <v>0</v>
      </c>
      <c r="BC146" s="41"/>
      <c r="BD146" s="41"/>
      <c r="BE146" s="41"/>
      <c r="BF146" s="42" t="str">
        <f t="shared" si="24"/>
        <v/>
      </c>
      <c r="BG146" s="43" t="str">
        <f t="shared" si="25"/>
        <v>0</v>
      </c>
      <c r="BH146" s="43" t="b">
        <f t="shared" si="26"/>
        <v>0</v>
      </c>
      <c r="BI146" s="40"/>
      <c r="BJ146" s="40"/>
      <c r="BK146" s="40"/>
      <c r="BL146" s="40"/>
      <c r="BM146" s="40"/>
      <c r="BN146" s="40"/>
      <c r="BO146" s="40"/>
    </row>
    <row r="147" spans="51:67" ht="20.25" customHeight="1" x14ac:dyDescent="0.4">
      <c r="AY147" s="227" t="s">
        <v>155</v>
      </c>
      <c r="AZ147" s="227"/>
      <c r="BB147" s="41">
        <f t="shared" si="23"/>
        <v>0</v>
      </c>
      <c r="BC147" s="41"/>
      <c r="BD147" s="41"/>
      <c r="BE147" s="41"/>
      <c r="BF147" s="42" t="str">
        <f t="shared" si="24"/>
        <v/>
      </c>
      <c r="BG147" s="43" t="str">
        <f t="shared" si="25"/>
        <v>0</v>
      </c>
      <c r="BH147" s="43" t="b">
        <f t="shared" si="26"/>
        <v>0</v>
      </c>
      <c r="BI147" s="40"/>
      <c r="BJ147" s="40"/>
      <c r="BK147" s="40"/>
      <c r="BL147" s="40"/>
      <c r="BM147" s="40"/>
      <c r="BN147" s="40"/>
      <c r="BO147" s="40"/>
    </row>
    <row r="148" spans="51:67" ht="20.25" customHeight="1" x14ac:dyDescent="0.4">
      <c r="AY148" s="227" t="s">
        <v>155</v>
      </c>
      <c r="AZ148" s="227"/>
      <c r="BB148" s="41">
        <f t="shared" si="23"/>
        <v>0</v>
      </c>
      <c r="BC148" s="41"/>
      <c r="BD148" s="41"/>
      <c r="BE148" s="41"/>
      <c r="BF148" s="42" t="str">
        <f t="shared" si="24"/>
        <v/>
      </c>
      <c r="BG148" s="43" t="str">
        <f t="shared" si="25"/>
        <v>0</v>
      </c>
      <c r="BH148" s="43" t="b">
        <f t="shared" si="26"/>
        <v>0</v>
      </c>
      <c r="BI148" s="40"/>
      <c r="BJ148" s="40"/>
      <c r="BK148" s="40"/>
      <c r="BL148" s="40"/>
      <c r="BM148" s="40"/>
      <c r="BN148" s="40"/>
      <c r="BO148" s="40"/>
    </row>
    <row r="149" spans="51:67" ht="20.25" customHeight="1" x14ac:dyDescent="0.4">
      <c r="AY149" s="227" t="s">
        <v>155</v>
      </c>
      <c r="AZ149" s="227"/>
      <c r="BB149" s="41">
        <f t="shared" si="23"/>
        <v>0</v>
      </c>
      <c r="BC149" s="41"/>
      <c r="BD149" s="41"/>
      <c r="BE149" s="41"/>
      <c r="BF149" s="42" t="str">
        <f t="shared" si="24"/>
        <v/>
      </c>
      <c r="BG149" s="43" t="str">
        <f t="shared" si="25"/>
        <v>0</v>
      </c>
      <c r="BH149" s="43" t="b">
        <f t="shared" si="26"/>
        <v>0</v>
      </c>
      <c r="BI149" s="40"/>
      <c r="BJ149" s="40"/>
      <c r="BK149" s="40"/>
      <c r="BL149" s="40"/>
      <c r="BM149" s="40"/>
      <c r="BN149" s="40"/>
      <c r="BO149" s="40"/>
    </row>
    <row r="150" spans="51:67" ht="20.25" customHeight="1" x14ac:dyDescent="0.4">
      <c r="AY150" s="227" t="s">
        <v>155</v>
      </c>
      <c r="AZ150" s="227"/>
      <c r="BB150" s="41">
        <f t="shared" si="23"/>
        <v>0</v>
      </c>
      <c r="BC150" s="41"/>
      <c r="BD150" s="41"/>
      <c r="BE150" s="41"/>
      <c r="BF150" s="42" t="str">
        <f t="shared" si="24"/>
        <v/>
      </c>
      <c r="BG150" s="43" t="str">
        <f t="shared" si="25"/>
        <v>0</v>
      </c>
      <c r="BH150" s="43" t="b">
        <f t="shared" si="26"/>
        <v>0</v>
      </c>
      <c r="BI150" s="40"/>
      <c r="BJ150" s="40"/>
      <c r="BK150" s="40"/>
      <c r="BL150" s="40"/>
      <c r="BM150" s="40"/>
      <c r="BN150" s="40"/>
      <c r="BO150" s="40"/>
    </row>
    <row r="151" spans="51:67" ht="20.25" customHeight="1" x14ac:dyDescent="0.4">
      <c r="AY151" s="227" t="s">
        <v>155</v>
      </c>
      <c r="AZ151" s="227"/>
      <c r="BB151" s="41">
        <f t="shared" si="23"/>
        <v>0</v>
      </c>
      <c r="BC151" s="41"/>
      <c r="BD151" s="41"/>
      <c r="BE151" s="41"/>
      <c r="BF151" s="42" t="str">
        <f t="shared" si="24"/>
        <v/>
      </c>
      <c r="BG151" s="43" t="str">
        <f t="shared" si="25"/>
        <v>0</v>
      </c>
      <c r="BH151" s="43" t="b">
        <f t="shared" si="26"/>
        <v>0</v>
      </c>
      <c r="BI151" s="40"/>
      <c r="BJ151" s="40"/>
      <c r="BK151" s="40"/>
      <c r="BL151" s="40"/>
      <c r="BM151" s="40"/>
      <c r="BN151" s="40"/>
      <c r="BO151" s="40"/>
    </row>
    <row r="152" spans="51:67" ht="20.25" customHeight="1" x14ac:dyDescent="0.4">
      <c r="AY152" s="227" t="s">
        <v>155</v>
      </c>
      <c r="AZ152" s="227"/>
      <c r="BB152" s="41">
        <f t="shared" si="23"/>
        <v>0</v>
      </c>
      <c r="BC152" s="41"/>
      <c r="BD152" s="41"/>
      <c r="BE152" s="41"/>
      <c r="BF152" s="42" t="str">
        <f t="shared" si="24"/>
        <v/>
      </c>
      <c r="BG152" s="43" t="str">
        <f t="shared" si="25"/>
        <v>0</v>
      </c>
      <c r="BH152" s="43" t="b">
        <f t="shared" si="26"/>
        <v>0</v>
      </c>
      <c r="BI152" s="40"/>
      <c r="BJ152" s="40"/>
      <c r="BK152" s="40"/>
      <c r="BL152" s="40"/>
      <c r="BM152" s="40"/>
      <c r="BN152" s="40"/>
      <c r="BO152" s="40"/>
    </row>
    <row r="153" spans="51:67" ht="20.25" customHeight="1" x14ac:dyDescent="0.4">
      <c r="AY153" s="227" t="s">
        <v>155</v>
      </c>
      <c r="AZ153" s="227"/>
      <c r="BB153" s="41">
        <f t="shared" si="23"/>
        <v>0</v>
      </c>
      <c r="BC153" s="41"/>
      <c r="BD153" s="41"/>
      <c r="BE153" s="41"/>
      <c r="BF153" s="42" t="str">
        <f t="shared" si="24"/>
        <v/>
      </c>
      <c r="BG153" s="43" t="str">
        <f t="shared" si="25"/>
        <v>0</v>
      </c>
      <c r="BH153" s="43" t="b">
        <f t="shared" si="26"/>
        <v>0</v>
      </c>
      <c r="BI153" s="40"/>
      <c r="BJ153" s="40"/>
      <c r="BK153" s="40"/>
      <c r="BL153" s="40"/>
      <c r="BM153" s="40"/>
      <c r="BN153" s="40"/>
      <c r="BO153" s="40"/>
    </row>
    <row r="154" spans="51:67" ht="20.25" customHeight="1" x14ac:dyDescent="0.4">
      <c r="AY154" s="227" t="s">
        <v>155</v>
      </c>
      <c r="AZ154" s="227"/>
      <c r="BB154" s="41">
        <f t="shared" si="23"/>
        <v>0</v>
      </c>
      <c r="BC154" s="41"/>
      <c r="BD154" s="41"/>
      <c r="BE154" s="41"/>
      <c r="BF154" s="42" t="str">
        <f t="shared" si="24"/>
        <v/>
      </c>
      <c r="BG154" s="43" t="str">
        <f t="shared" si="25"/>
        <v>0</v>
      </c>
      <c r="BH154" s="43" t="b">
        <f t="shared" si="26"/>
        <v>0</v>
      </c>
      <c r="BI154" s="40"/>
      <c r="BJ154" s="40"/>
      <c r="BK154" s="40"/>
      <c r="BL154" s="40"/>
      <c r="BM154" s="40"/>
      <c r="BN154" s="40"/>
      <c r="BO154" s="40"/>
    </row>
    <row r="155" spans="51:67" ht="20.25" customHeight="1" x14ac:dyDescent="0.4">
      <c r="AY155" s="227" t="s">
        <v>155</v>
      </c>
      <c r="AZ155" s="227"/>
      <c r="BB155" s="41">
        <f t="shared" si="23"/>
        <v>0</v>
      </c>
      <c r="BC155" s="41"/>
      <c r="BD155" s="41"/>
      <c r="BE155" s="41"/>
      <c r="BF155" s="42" t="str">
        <f t="shared" si="24"/>
        <v/>
      </c>
      <c r="BG155" s="43" t="str">
        <f t="shared" si="25"/>
        <v>0</v>
      </c>
      <c r="BH155" s="43" t="b">
        <f t="shared" si="26"/>
        <v>0</v>
      </c>
      <c r="BI155" s="40"/>
      <c r="BJ155" s="40"/>
      <c r="BK155" s="40"/>
      <c r="BL155" s="40"/>
      <c r="BM155" s="40"/>
      <c r="BN155" s="40"/>
      <c r="BO155" s="40"/>
    </row>
    <row r="156" spans="51:67" ht="20.25" customHeight="1" x14ac:dyDescent="0.4">
      <c r="AY156" s="227" t="s">
        <v>155</v>
      </c>
      <c r="AZ156" s="227"/>
      <c r="BB156" s="41">
        <f t="shared" si="23"/>
        <v>0</v>
      </c>
      <c r="BC156" s="41"/>
      <c r="BD156" s="41"/>
      <c r="BE156" s="41"/>
      <c r="BF156" s="42" t="str">
        <f t="shared" si="24"/>
        <v/>
      </c>
      <c r="BG156" s="43" t="str">
        <f t="shared" si="25"/>
        <v>0</v>
      </c>
      <c r="BH156" s="43" t="b">
        <f t="shared" si="26"/>
        <v>0</v>
      </c>
      <c r="BI156" s="40"/>
      <c r="BJ156" s="40"/>
      <c r="BK156" s="40"/>
      <c r="BL156" s="40"/>
      <c r="BM156" s="40"/>
      <c r="BN156" s="40"/>
      <c r="BO156" s="40"/>
    </row>
    <row r="157" spans="51:67" ht="20.25" customHeight="1" x14ac:dyDescent="0.4">
      <c r="AY157" s="227" t="s">
        <v>155</v>
      </c>
      <c r="AZ157" s="227"/>
      <c r="BB157" s="41">
        <f t="shared" si="23"/>
        <v>0</v>
      </c>
      <c r="BC157" s="41"/>
      <c r="BD157" s="41"/>
      <c r="BE157" s="41"/>
      <c r="BF157" s="42" t="str">
        <f t="shared" si="24"/>
        <v/>
      </c>
      <c r="BG157" s="43" t="str">
        <f t="shared" si="25"/>
        <v>0</v>
      </c>
      <c r="BH157" s="43" t="b">
        <f t="shared" si="26"/>
        <v>0</v>
      </c>
      <c r="BI157" s="40"/>
      <c r="BJ157" s="40"/>
      <c r="BK157" s="40"/>
      <c r="BL157" s="40"/>
      <c r="BM157" s="40"/>
      <c r="BN157" s="40"/>
      <c r="BO157" s="40"/>
    </row>
    <row r="158" spans="51:67" ht="20.25" customHeight="1" x14ac:dyDescent="0.4">
      <c r="AY158" s="227" t="s">
        <v>155</v>
      </c>
      <c r="AZ158" s="227"/>
      <c r="BB158" s="41">
        <f t="shared" si="23"/>
        <v>0</v>
      </c>
      <c r="BC158" s="41"/>
      <c r="BD158" s="41"/>
      <c r="BE158" s="41"/>
      <c r="BF158" s="42" t="str">
        <f t="shared" si="24"/>
        <v/>
      </c>
      <c r="BG158" s="43" t="str">
        <f t="shared" si="25"/>
        <v>0</v>
      </c>
      <c r="BH158" s="43" t="b">
        <f t="shared" si="26"/>
        <v>0</v>
      </c>
      <c r="BI158" s="40"/>
      <c r="BJ158" s="40"/>
      <c r="BK158" s="40"/>
      <c r="BL158" s="40"/>
      <c r="BM158" s="40"/>
      <c r="BN158" s="40"/>
      <c r="BO158" s="40"/>
    </row>
    <row r="159" spans="51:67" ht="20.25" customHeight="1" x14ac:dyDescent="0.4">
      <c r="AY159" s="227" t="s">
        <v>155</v>
      </c>
      <c r="AZ159" s="227"/>
      <c r="BB159" s="41">
        <f t="shared" si="23"/>
        <v>0</v>
      </c>
      <c r="BC159" s="41"/>
      <c r="BD159" s="41"/>
      <c r="BE159" s="41"/>
      <c r="BF159" s="42" t="str">
        <f t="shared" si="24"/>
        <v/>
      </c>
      <c r="BG159" s="43" t="str">
        <f t="shared" si="25"/>
        <v>0</v>
      </c>
      <c r="BH159" s="43" t="b">
        <f t="shared" si="26"/>
        <v>0</v>
      </c>
      <c r="BI159" s="40"/>
      <c r="BJ159" s="40"/>
      <c r="BK159" s="40"/>
      <c r="BL159" s="40"/>
      <c r="BM159" s="40"/>
      <c r="BN159" s="40"/>
      <c r="BO159" s="40"/>
    </row>
    <row r="160" spans="51:67" ht="20.25" customHeight="1" x14ac:dyDescent="0.4">
      <c r="AY160" s="227" t="s">
        <v>155</v>
      </c>
      <c r="AZ160" s="227"/>
      <c r="BB160" s="41">
        <f t="shared" si="23"/>
        <v>0</v>
      </c>
      <c r="BC160" s="41"/>
      <c r="BD160" s="41"/>
      <c r="BE160" s="41"/>
      <c r="BF160" s="42" t="str">
        <f t="shared" si="24"/>
        <v/>
      </c>
      <c r="BG160" s="43" t="str">
        <f t="shared" si="25"/>
        <v>0</v>
      </c>
      <c r="BH160" s="43" t="b">
        <f t="shared" si="26"/>
        <v>0</v>
      </c>
      <c r="BI160" s="40"/>
      <c r="BJ160" s="40"/>
      <c r="BK160" s="40"/>
      <c r="BL160" s="40"/>
      <c r="BM160" s="40"/>
      <c r="BN160" s="40"/>
      <c r="BO160" s="40"/>
    </row>
    <row r="161" spans="51:67" ht="20.25" customHeight="1" x14ac:dyDescent="0.4">
      <c r="AY161" s="227" t="s">
        <v>155</v>
      </c>
      <c r="AZ161" s="227"/>
      <c r="BB161" s="41">
        <f t="shared" si="23"/>
        <v>0</v>
      </c>
      <c r="BC161" s="41"/>
      <c r="BD161" s="41"/>
      <c r="BE161" s="41"/>
      <c r="BF161" s="42" t="str">
        <f t="shared" si="24"/>
        <v/>
      </c>
      <c r="BG161" s="43" t="str">
        <f t="shared" si="25"/>
        <v>0</v>
      </c>
      <c r="BH161" s="43" t="b">
        <f t="shared" si="26"/>
        <v>0</v>
      </c>
      <c r="BI161" s="40"/>
      <c r="BJ161" s="40"/>
      <c r="BK161" s="40"/>
      <c r="BL161" s="40"/>
      <c r="BM161" s="40"/>
      <c r="BN161" s="40"/>
      <c r="BO161" s="40"/>
    </row>
    <row r="162" spans="51:67" ht="20.25" customHeight="1" x14ac:dyDescent="0.4">
      <c r="AY162" s="227" t="s">
        <v>155</v>
      </c>
      <c r="AZ162" s="227"/>
      <c r="BB162" s="41">
        <f t="shared" si="23"/>
        <v>0</v>
      </c>
      <c r="BC162" s="41"/>
      <c r="BD162" s="41"/>
      <c r="BE162" s="41"/>
      <c r="BF162" s="42" t="str">
        <f t="shared" si="24"/>
        <v/>
      </c>
      <c r="BG162" s="43" t="str">
        <f t="shared" si="25"/>
        <v>0</v>
      </c>
      <c r="BH162" s="43" t="b">
        <f t="shared" si="26"/>
        <v>0</v>
      </c>
      <c r="BI162" s="40"/>
      <c r="BJ162" s="40"/>
      <c r="BK162" s="40"/>
      <c r="BL162" s="40"/>
      <c r="BM162" s="40"/>
      <c r="BN162" s="40"/>
      <c r="BO162" s="40"/>
    </row>
    <row r="163" spans="51:67" ht="20.25" customHeight="1" x14ac:dyDescent="0.4">
      <c r="AY163" s="227" t="s">
        <v>155</v>
      </c>
      <c r="AZ163" s="227"/>
      <c r="BB163" s="41">
        <f t="shared" si="23"/>
        <v>0</v>
      </c>
      <c r="BC163" s="41"/>
      <c r="BD163" s="41"/>
      <c r="BE163" s="41"/>
      <c r="BF163" s="42" t="str">
        <f t="shared" si="24"/>
        <v/>
      </c>
      <c r="BG163" s="43" t="str">
        <f t="shared" si="25"/>
        <v>0</v>
      </c>
      <c r="BH163" s="43" t="b">
        <f t="shared" si="26"/>
        <v>0</v>
      </c>
      <c r="BI163" s="40"/>
      <c r="BJ163" s="40"/>
      <c r="BK163" s="40"/>
      <c r="BL163" s="40"/>
      <c r="BM163" s="40"/>
      <c r="BN163" s="40"/>
      <c r="BO163" s="40"/>
    </row>
    <row r="164" spans="51:67" ht="20.25" customHeight="1" x14ac:dyDescent="0.4">
      <c r="AY164" s="227" t="s">
        <v>155</v>
      </c>
      <c r="AZ164" s="227"/>
      <c r="BB164" s="41">
        <f t="shared" si="23"/>
        <v>0</v>
      </c>
      <c r="BC164" s="41"/>
      <c r="BD164" s="41"/>
      <c r="BE164" s="41"/>
      <c r="BF164" s="42" t="str">
        <f t="shared" si="24"/>
        <v/>
      </c>
      <c r="BG164" s="43" t="str">
        <f t="shared" si="25"/>
        <v>0</v>
      </c>
      <c r="BH164" s="43" t="b">
        <f t="shared" si="26"/>
        <v>0</v>
      </c>
      <c r="BI164" s="40"/>
      <c r="BJ164" s="40"/>
      <c r="BK164" s="40"/>
      <c r="BL164" s="40"/>
      <c r="BM164" s="40"/>
      <c r="BN164" s="40"/>
      <c r="BO164" s="40"/>
    </row>
    <row r="165" spans="51:67" ht="20.25" customHeight="1" x14ac:dyDescent="0.4">
      <c r="AY165" s="227" t="s">
        <v>155</v>
      </c>
      <c r="AZ165" s="227"/>
      <c r="BB165" s="41">
        <f t="shared" si="23"/>
        <v>0</v>
      </c>
      <c r="BC165" s="41"/>
      <c r="BD165" s="41"/>
      <c r="BE165" s="41"/>
      <c r="BF165" s="42" t="str">
        <f t="shared" si="24"/>
        <v/>
      </c>
      <c r="BG165" s="43" t="str">
        <f t="shared" si="25"/>
        <v>0</v>
      </c>
      <c r="BH165" s="43" t="b">
        <f t="shared" si="26"/>
        <v>0</v>
      </c>
      <c r="BI165" s="40"/>
      <c r="BJ165" s="40"/>
      <c r="BK165" s="40"/>
      <c r="BL165" s="40"/>
      <c r="BM165" s="40"/>
      <c r="BN165" s="40"/>
      <c r="BO165" s="40"/>
    </row>
    <row r="166" spans="51:67" ht="20.25" customHeight="1" x14ac:dyDescent="0.4">
      <c r="AY166" s="227" t="s">
        <v>155</v>
      </c>
      <c r="AZ166" s="227"/>
      <c r="BB166" s="41">
        <f t="shared" si="23"/>
        <v>0</v>
      </c>
      <c r="BC166" s="41"/>
      <c r="BD166" s="41"/>
      <c r="BE166" s="41"/>
      <c r="BF166" s="42" t="str">
        <f t="shared" si="24"/>
        <v/>
      </c>
      <c r="BG166" s="43" t="str">
        <f t="shared" si="25"/>
        <v>0</v>
      </c>
      <c r="BH166" s="43" t="b">
        <f t="shared" si="26"/>
        <v>0</v>
      </c>
      <c r="BI166" s="40"/>
      <c r="BJ166" s="40"/>
      <c r="BK166" s="40"/>
      <c r="BL166" s="40"/>
      <c r="BM166" s="40"/>
      <c r="BN166" s="40"/>
      <c r="BO166" s="40"/>
    </row>
    <row r="167" spans="51:67" ht="20.25" customHeight="1" x14ac:dyDescent="0.4">
      <c r="AY167" s="227" t="s">
        <v>155</v>
      </c>
      <c r="AZ167" s="227"/>
      <c r="BB167" s="41">
        <f t="shared" si="23"/>
        <v>0</v>
      </c>
      <c r="BC167" s="41"/>
      <c r="BD167" s="41"/>
      <c r="BE167" s="41"/>
      <c r="BF167" s="42" t="str">
        <f t="shared" si="24"/>
        <v/>
      </c>
      <c r="BG167" s="43" t="str">
        <f t="shared" si="25"/>
        <v>0</v>
      </c>
      <c r="BH167" s="43" t="b">
        <f t="shared" si="26"/>
        <v>0</v>
      </c>
      <c r="BI167" s="40"/>
      <c r="BJ167" s="40"/>
      <c r="BK167" s="40"/>
      <c r="BL167" s="40"/>
      <c r="BM167" s="40"/>
      <c r="BN167" s="40"/>
      <c r="BO167" s="40"/>
    </row>
    <row r="168" spans="51:67" ht="20.25" customHeight="1" x14ac:dyDescent="0.4">
      <c r="AY168" s="227" t="s">
        <v>155</v>
      </c>
      <c r="AZ168" s="227"/>
      <c r="BB168" s="41">
        <f t="shared" si="23"/>
        <v>0</v>
      </c>
      <c r="BC168" s="41"/>
      <c r="BD168" s="41"/>
      <c r="BE168" s="41"/>
      <c r="BF168" s="42" t="str">
        <f t="shared" si="24"/>
        <v/>
      </c>
      <c r="BG168" s="43" t="str">
        <f t="shared" si="25"/>
        <v>0</v>
      </c>
      <c r="BH168" s="43" t="b">
        <f t="shared" si="26"/>
        <v>0</v>
      </c>
      <c r="BI168" s="40"/>
      <c r="BJ168" s="40"/>
      <c r="BK168" s="40"/>
      <c r="BL168" s="40"/>
      <c r="BM168" s="40"/>
      <c r="BN168" s="40"/>
      <c r="BO168" s="40"/>
    </row>
    <row r="169" spans="51:67" ht="20.25" customHeight="1" x14ac:dyDescent="0.4">
      <c r="AY169" s="227" t="s">
        <v>155</v>
      </c>
      <c r="AZ169" s="227"/>
      <c r="BB169" s="41">
        <f t="shared" si="23"/>
        <v>0</v>
      </c>
      <c r="BC169" s="41"/>
      <c r="BD169" s="41"/>
      <c r="BE169" s="41"/>
      <c r="BF169" s="42" t="str">
        <f t="shared" si="24"/>
        <v/>
      </c>
      <c r="BG169" s="43" t="str">
        <f t="shared" si="25"/>
        <v>0</v>
      </c>
      <c r="BH169" s="43" t="b">
        <f t="shared" si="26"/>
        <v>0</v>
      </c>
      <c r="BI169" s="40"/>
      <c r="BJ169" s="40"/>
      <c r="BK169" s="40"/>
      <c r="BL169" s="40"/>
      <c r="BM169" s="40"/>
      <c r="BN169" s="40"/>
      <c r="BO169" s="40"/>
    </row>
    <row r="170" spans="51:67" ht="20.25" customHeight="1" x14ac:dyDescent="0.4">
      <c r="AY170" s="227" t="s">
        <v>155</v>
      </c>
      <c r="AZ170" s="227"/>
      <c r="BB170" s="41">
        <f t="shared" si="23"/>
        <v>0</v>
      </c>
      <c r="BC170" s="41"/>
      <c r="BD170" s="41"/>
      <c r="BE170" s="41"/>
      <c r="BF170" s="42" t="str">
        <f t="shared" si="24"/>
        <v/>
      </c>
      <c r="BG170" s="43" t="str">
        <f t="shared" si="25"/>
        <v>0</v>
      </c>
      <c r="BH170" s="43" t="b">
        <f t="shared" si="26"/>
        <v>0</v>
      </c>
      <c r="BI170" s="40"/>
      <c r="BJ170" s="40"/>
      <c r="BK170" s="40"/>
      <c r="BL170" s="40"/>
      <c r="BM170" s="40"/>
      <c r="BN170" s="40"/>
      <c r="BO170" s="40"/>
    </row>
    <row r="171" spans="51:67" ht="20.25" customHeight="1" x14ac:dyDescent="0.4">
      <c r="AY171" s="227" t="s">
        <v>155</v>
      </c>
      <c r="AZ171" s="227"/>
      <c r="BB171" s="41">
        <f t="shared" si="23"/>
        <v>0</v>
      </c>
      <c r="BC171" s="41"/>
      <c r="BD171" s="41"/>
      <c r="BE171" s="41"/>
      <c r="BF171" s="42" t="str">
        <f t="shared" si="24"/>
        <v/>
      </c>
      <c r="BG171" s="43" t="str">
        <f t="shared" si="25"/>
        <v>0</v>
      </c>
      <c r="BH171" s="43" t="b">
        <f t="shared" si="26"/>
        <v>0</v>
      </c>
      <c r="BI171" s="40"/>
      <c r="BJ171" s="40"/>
      <c r="BK171" s="40"/>
      <c r="BL171" s="40"/>
      <c r="BM171" s="40"/>
      <c r="BN171" s="40"/>
      <c r="BO171" s="40"/>
    </row>
    <row r="172" spans="51:67" ht="20.25" customHeight="1" x14ac:dyDescent="0.4">
      <c r="AY172" s="227" t="s">
        <v>155</v>
      </c>
      <c r="AZ172" s="227"/>
      <c r="BB172" s="41">
        <f t="shared" si="23"/>
        <v>0</v>
      </c>
      <c r="BC172" s="41"/>
      <c r="BD172" s="41"/>
      <c r="BE172" s="41"/>
      <c r="BF172" s="42" t="str">
        <f t="shared" si="24"/>
        <v/>
      </c>
      <c r="BG172" s="43" t="str">
        <f t="shared" si="25"/>
        <v>0</v>
      </c>
      <c r="BH172" s="43" t="b">
        <f t="shared" si="26"/>
        <v>0</v>
      </c>
      <c r="BI172" s="40"/>
      <c r="BJ172" s="40"/>
      <c r="BK172" s="40"/>
      <c r="BL172" s="40"/>
      <c r="BM172" s="40"/>
      <c r="BN172" s="40"/>
      <c r="BO172" s="40"/>
    </row>
    <row r="173" spans="51:67" ht="20.25" customHeight="1" x14ac:dyDescent="0.4">
      <c r="AY173" s="227" t="s">
        <v>155</v>
      </c>
      <c r="AZ173" s="227"/>
      <c r="BB173" s="41">
        <f t="shared" si="23"/>
        <v>0</v>
      </c>
      <c r="BC173" s="41"/>
      <c r="BD173" s="41"/>
      <c r="BE173" s="41"/>
      <c r="BF173" s="42" t="str">
        <f t="shared" si="24"/>
        <v/>
      </c>
      <c r="BG173" s="43" t="str">
        <f t="shared" si="25"/>
        <v>0</v>
      </c>
      <c r="BH173" s="43" t="b">
        <f t="shared" si="26"/>
        <v>0</v>
      </c>
      <c r="BI173" s="40"/>
      <c r="BJ173" s="40"/>
      <c r="BK173" s="40"/>
      <c r="BL173" s="40"/>
      <c r="BM173" s="40"/>
      <c r="BN173" s="40"/>
      <c r="BO173" s="40"/>
    </row>
    <row r="174" spans="51:67" ht="20.25" customHeight="1" x14ac:dyDescent="0.4">
      <c r="AY174" s="227" t="s">
        <v>155</v>
      </c>
      <c r="AZ174" s="227"/>
      <c r="BB174" s="41">
        <f t="shared" si="23"/>
        <v>0</v>
      </c>
      <c r="BC174" s="41"/>
      <c r="BD174" s="41"/>
      <c r="BE174" s="41"/>
      <c r="BF174" s="42" t="str">
        <f t="shared" si="24"/>
        <v/>
      </c>
      <c r="BG174" s="43" t="str">
        <f t="shared" si="25"/>
        <v>0</v>
      </c>
      <c r="BH174" s="43" t="b">
        <f t="shared" si="26"/>
        <v>0</v>
      </c>
      <c r="BI174" s="40"/>
      <c r="BJ174" s="40"/>
      <c r="BK174" s="40"/>
      <c r="BL174" s="40"/>
      <c r="BM174" s="40"/>
      <c r="BN174" s="40"/>
      <c r="BO174" s="40"/>
    </row>
    <row r="175" spans="51:67" ht="20.25" customHeight="1" x14ac:dyDescent="0.4">
      <c r="AY175" s="227" t="s">
        <v>155</v>
      </c>
      <c r="AZ175" s="227"/>
      <c r="BB175" s="41">
        <f t="shared" si="23"/>
        <v>0</v>
      </c>
      <c r="BC175" s="41"/>
      <c r="BD175" s="41"/>
      <c r="BE175" s="41"/>
      <c r="BF175" s="42" t="str">
        <f t="shared" si="24"/>
        <v/>
      </c>
      <c r="BG175" s="43" t="str">
        <f t="shared" si="25"/>
        <v>0</v>
      </c>
      <c r="BH175" s="43" t="b">
        <f t="shared" si="26"/>
        <v>0</v>
      </c>
      <c r="BI175" s="40"/>
      <c r="BJ175" s="40"/>
      <c r="BK175" s="40"/>
      <c r="BL175" s="40"/>
      <c r="BM175" s="40"/>
      <c r="BN175" s="40"/>
      <c r="BO175" s="40"/>
    </row>
    <row r="176" spans="51:67" ht="20.25" customHeight="1" x14ac:dyDescent="0.4">
      <c r="AY176" s="227" t="s">
        <v>155</v>
      </c>
      <c r="AZ176" s="227"/>
      <c r="BB176" s="41">
        <f t="shared" si="23"/>
        <v>0</v>
      </c>
      <c r="BC176" s="41"/>
      <c r="BD176" s="41"/>
      <c r="BE176" s="41"/>
      <c r="BF176" s="42" t="str">
        <f t="shared" si="24"/>
        <v/>
      </c>
      <c r="BG176" s="43" t="str">
        <f t="shared" si="25"/>
        <v>0</v>
      </c>
      <c r="BH176" s="43" t="b">
        <f t="shared" si="26"/>
        <v>0</v>
      </c>
      <c r="BI176" s="40"/>
      <c r="BJ176" s="40"/>
      <c r="BK176" s="40"/>
      <c r="BL176" s="40"/>
      <c r="BM176" s="40"/>
      <c r="BN176" s="40"/>
      <c r="BO176" s="40"/>
    </row>
    <row r="177" spans="51:67" ht="20.25" customHeight="1" x14ac:dyDescent="0.4">
      <c r="AY177" s="227" t="s">
        <v>155</v>
      </c>
      <c r="AZ177" s="227"/>
      <c r="BB177" s="41">
        <f t="shared" si="23"/>
        <v>0</v>
      </c>
      <c r="BC177" s="41"/>
      <c r="BD177" s="41"/>
      <c r="BE177" s="41"/>
      <c r="BF177" s="42" t="str">
        <f t="shared" si="24"/>
        <v/>
      </c>
      <c r="BG177" s="43" t="str">
        <f t="shared" si="25"/>
        <v>0</v>
      </c>
      <c r="BH177" s="43" t="b">
        <f t="shared" si="26"/>
        <v>0</v>
      </c>
      <c r="BI177" s="40"/>
      <c r="BJ177" s="40"/>
      <c r="BK177" s="40"/>
      <c r="BL177" s="40"/>
      <c r="BM177" s="40"/>
      <c r="BN177" s="40"/>
      <c r="BO177" s="40"/>
    </row>
    <row r="178" spans="51:67" ht="20.25" customHeight="1" x14ac:dyDescent="0.4">
      <c r="AY178" s="227" t="s">
        <v>155</v>
      </c>
      <c r="AZ178" s="227"/>
      <c r="BB178" s="41">
        <f t="shared" si="23"/>
        <v>0</v>
      </c>
      <c r="BC178" s="41"/>
      <c r="BD178" s="41"/>
      <c r="BE178" s="41"/>
      <c r="BF178" s="42" t="str">
        <f t="shared" si="24"/>
        <v/>
      </c>
      <c r="BG178" s="43" t="str">
        <f t="shared" si="25"/>
        <v>0</v>
      </c>
      <c r="BH178" s="43" t="b">
        <f t="shared" si="26"/>
        <v>0</v>
      </c>
      <c r="BI178" s="40"/>
      <c r="BJ178" s="40"/>
      <c r="BK178" s="40"/>
      <c r="BL178" s="40"/>
      <c r="BM178" s="40"/>
      <c r="BN178" s="40"/>
      <c r="BO178" s="40"/>
    </row>
    <row r="179" spans="51:67" ht="20.25" customHeight="1" x14ac:dyDescent="0.4">
      <c r="AY179" s="227" t="s">
        <v>155</v>
      </c>
      <c r="AZ179" s="227"/>
      <c r="BB179" s="41">
        <f t="shared" si="23"/>
        <v>0</v>
      </c>
      <c r="BC179" s="41"/>
      <c r="BD179" s="41"/>
      <c r="BE179" s="41"/>
      <c r="BF179" s="42" t="str">
        <f t="shared" si="24"/>
        <v/>
      </c>
      <c r="BG179" s="43" t="str">
        <f t="shared" si="25"/>
        <v>0</v>
      </c>
      <c r="BH179" s="43" t="b">
        <f t="shared" si="26"/>
        <v>0</v>
      </c>
      <c r="BI179" s="40"/>
      <c r="BJ179" s="40"/>
      <c r="BK179" s="40"/>
      <c r="BL179" s="40"/>
      <c r="BM179" s="40"/>
      <c r="BN179" s="40"/>
      <c r="BO179" s="40"/>
    </row>
    <row r="180" spans="51:67" ht="20.25" customHeight="1" x14ac:dyDescent="0.4">
      <c r="AY180" s="227" t="s">
        <v>155</v>
      </c>
      <c r="AZ180" s="227"/>
      <c r="BB180" s="41">
        <f t="shared" si="23"/>
        <v>0</v>
      </c>
      <c r="BC180" s="41"/>
      <c r="BD180" s="41"/>
      <c r="BE180" s="41"/>
      <c r="BF180" s="42" t="str">
        <f t="shared" si="24"/>
        <v/>
      </c>
      <c r="BG180" s="43" t="str">
        <f t="shared" si="25"/>
        <v>0</v>
      </c>
      <c r="BH180" s="43" t="b">
        <f t="shared" si="26"/>
        <v>0</v>
      </c>
      <c r="BI180" s="40"/>
      <c r="BJ180" s="40"/>
      <c r="BK180" s="40"/>
      <c r="BL180" s="40"/>
      <c r="BM180" s="40"/>
      <c r="BN180" s="40"/>
      <c r="BO180" s="40"/>
    </row>
    <row r="181" spans="51:67" ht="20.25" customHeight="1" x14ac:dyDescent="0.4">
      <c r="AY181" s="227" t="s">
        <v>155</v>
      </c>
      <c r="AZ181" s="227"/>
      <c r="BB181" s="41">
        <f t="shared" si="23"/>
        <v>0</v>
      </c>
      <c r="BC181" s="41"/>
      <c r="BD181" s="41"/>
      <c r="BE181" s="41"/>
      <c r="BF181" s="42" t="str">
        <f t="shared" si="24"/>
        <v/>
      </c>
      <c r="BG181" s="43" t="str">
        <f t="shared" si="25"/>
        <v>0</v>
      </c>
      <c r="BH181" s="43" t="b">
        <f t="shared" si="26"/>
        <v>0</v>
      </c>
      <c r="BI181" s="40"/>
      <c r="BJ181" s="40"/>
      <c r="BK181" s="40"/>
      <c r="BL181" s="40"/>
      <c r="BM181" s="40"/>
      <c r="BN181" s="40"/>
      <c r="BO181" s="40"/>
    </row>
    <row r="182" spans="51:67" ht="20.25" customHeight="1" x14ac:dyDescent="0.4">
      <c r="AY182" s="227" t="s">
        <v>155</v>
      </c>
      <c r="AZ182" s="227"/>
      <c r="BB182" s="41">
        <f t="shared" si="23"/>
        <v>0</v>
      </c>
      <c r="BC182" s="41"/>
      <c r="BD182" s="41"/>
      <c r="BE182" s="41"/>
      <c r="BF182" s="42" t="str">
        <f t="shared" si="24"/>
        <v/>
      </c>
      <c r="BG182" s="43" t="str">
        <f t="shared" si="25"/>
        <v>0</v>
      </c>
      <c r="BH182" s="43" t="b">
        <f t="shared" si="26"/>
        <v>0</v>
      </c>
      <c r="BI182" s="40"/>
      <c r="BJ182" s="40"/>
      <c r="BK182" s="40"/>
      <c r="BL182" s="40"/>
      <c r="BM182" s="40"/>
      <c r="BN182" s="40"/>
      <c r="BO182" s="40"/>
    </row>
    <row r="183" spans="51:67" ht="20.25" customHeight="1" x14ac:dyDescent="0.4">
      <c r="AY183" s="227" t="s">
        <v>155</v>
      </c>
      <c r="AZ183" s="227"/>
      <c r="BB183" s="41">
        <f t="shared" si="23"/>
        <v>0</v>
      </c>
      <c r="BC183" s="41"/>
      <c r="BD183" s="41"/>
      <c r="BE183" s="41"/>
      <c r="BF183" s="42" t="str">
        <f t="shared" si="24"/>
        <v/>
      </c>
      <c r="BG183" s="43" t="str">
        <f t="shared" si="25"/>
        <v>0</v>
      </c>
      <c r="BH183" s="43" t="b">
        <f t="shared" si="26"/>
        <v>0</v>
      </c>
      <c r="BI183" s="40"/>
      <c r="BJ183" s="40"/>
      <c r="BK183" s="40"/>
      <c r="BL183" s="40"/>
      <c r="BM183" s="40"/>
      <c r="BN183" s="40"/>
      <c r="BO183" s="40"/>
    </row>
    <row r="184" spans="51:67" ht="20.25" customHeight="1" x14ac:dyDescent="0.4">
      <c r="AY184" s="227" t="s">
        <v>155</v>
      </c>
      <c r="AZ184" s="227"/>
      <c r="BB184" s="41">
        <f t="shared" si="23"/>
        <v>0</v>
      </c>
      <c r="BC184" s="41"/>
      <c r="BD184" s="41"/>
      <c r="BE184" s="41"/>
      <c r="BF184" s="42" t="str">
        <f t="shared" si="24"/>
        <v/>
      </c>
      <c r="BG184" s="43" t="str">
        <f t="shared" si="25"/>
        <v>0</v>
      </c>
      <c r="BH184" s="43" t="b">
        <f t="shared" si="26"/>
        <v>0</v>
      </c>
      <c r="BI184" s="40"/>
      <c r="BJ184" s="40"/>
      <c r="BK184" s="40"/>
      <c r="BL184" s="40"/>
      <c r="BM184" s="40"/>
      <c r="BN184" s="40"/>
      <c r="BO184" s="40"/>
    </row>
    <row r="185" spans="51:67" ht="20.25" customHeight="1" x14ac:dyDescent="0.4">
      <c r="AY185" s="227" t="s">
        <v>155</v>
      </c>
      <c r="AZ185" s="227"/>
      <c r="BB185" s="41">
        <f t="shared" si="23"/>
        <v>0</v>
      </c>
      <c r="BC185" s="41"/>
      <c r="BD185" s="41"/>
      <c r="BE185" s="41"/>
      <c r="BF185" s="42" t="str">
        <f t="shared" si="24"/>
        <v/>
      </c>
      <c r="BG185" s="43" t="str">
        <f t="shared" si="25"/>
        <v>0</v>
      </c>
      <c r="BH185" s="43" t="b">
        <f t="shared" si="26"/>
        <v>0</v>
      </c>
      <c r="BI185" s="40"/>
      <c r="BJ185" s="40"/>
      <c r="BK185" s="40"/>
      <c r="BL185" s="40"/>
      <c r="BM185" s="40"/>
      <c r="BN185" s="40"/>
      <c r="BO185" s="40"/>
    </row>
    <row r="186" spans="51:67" ht="20.25" customHeight="1" x14ac:dyDescent="0.4">
      <c r="AY186" s="227" t="s">
        <v>155</v>
      </c>
      <c r="AZ186" s="227"/>
      <c r="BB186" s="41">
        <f t="shared" si="23"/>
        <v>0</v>
      </c>
      <c r="BC186" s="41"/>
      <c r="BD186" s="41"/>
      <c r="BE186" s="41"/>
      <c r="BF186" s="42" t="str">
        <f t="shared" si="24"/>
        <v/>
      </c>
      <c r="BG186" s="43" t="str">
        <f t="shared" si="25"/>
        <v>0</v>
      </c>
      <c r="BH186" s="43" t="b">
        <f t="shared" si="26"/>
        <v>0</v>
      </c>
      <c r="BI186" s="40"/>
      <c r="BJ186" s="40"/>
      <c r="BK186" s="40"/>
      <c r="BL186" s="40"/>
      <c r="BM186" s="40"/>
      <c r="BN186" s="40"/>
      <c r="BO186" s="40"/>
    </row>
    <row r="187" spans="51:67" ht="20.25" customHeight="1" x14ac:dyDescent="0.4">
      <c r="AY187" s="227" t="s">
        <v>155</v>
      </c>
      <c r="AZ187" s="227"/>
      <c r="BB187" s="41">
        <f t="shared" si="23"/>
        <v>0</v>
      </c>
      <c r="BC187" s="41"/>
      <c r="BD187" s="41"/>
      <c r="BE187" s="41"/>
      <c r="BF187" s="42" t="str">
        <f t="shared" si="24"/>
        <v/>
      </c>
      <c r="BG187" s="43" t="str">
        <f t="shared" si="25"/>
        <v>0</v>
      </c>
      <c r="BH187" s="43" t="b">
        <f t="shared" si="26"/>
        <v>0</v>
      </c>
      <c r="BI187" s="40"/>
      <c r="BJ187" s="40"/>
      <c r="BK187" s="40"/>
      <c r="BL187" s="40"/>
      <c r="BM187" s="40"/>
      <c r="BN187" s="40"/>
      <c r="BO187" s="40"/>
    </row>
    <row r="188" spans="51:67" ht="20.25" customHeight="1" x14ac:dyDescent="0.4">
      <c r="AY188" s="227" t="s">
        <v>155</v>
      </c>
      <c r="AZ188" s="227"/>
      <c r="BB188" s="41">
        <f t="shared" si="23"/>
        <v>0</v>
      </c>
      <c r="BC188" s="41"/>
      <c r="BD188" s="41"/>
      <c r="BE188" s="41"/>
      <c r="BF188" s="42" t="str">
        <f t="shared" si="24"/>
        <v/>
      </c>
      <c r="BG188" s="43" t="str">
        <f t="shared" si="25"/>
        <v>0</v>
      </c>
      <c r="BH188" s="43" t="b">
        <f t="shared" si="26"/>
        <v>0</v>
      </c>
      <c r="BI188" s="40"/>
      <c r="BJ188" s="40"/>
      <c r="BK188" s="40"/>
      <c r="BL188" s="40"/>
      <c r="BM188" s="40"/>
      <c r="BN188" s="40"/>
      <c r="BO188" s="40"/>
    </row>
    <row r="189" spans="51:67" ht="20.25" customHeight="1" x14ac:dyDescent="0.4">
      <c r="AY189" s="227" t="s">
        <v>155</v>
      </c>
      <c r="AZ189" s="227"/>
      <c r="BB189" s="41">
        <f t="shared" si="23"/>
        <v>0</v>
      </c>
      <c r="BC189" s="41"/>
      <c r="BD189" s="41"/>
      <c r="BE189" s="41"/>
      <c r="BF189" s="42" t="str">
        <f t="shared" si="24"/>
        <v/>
      </c>
      <c r="BG189" s="43" t="str">
        <f t="shared" si="25"/>
        <v>0</v>
      </c>
      <c r="BH189" s="43" t="b">
        <f t="shared" si="26"/>
        <v>0</v>
      </c>
      <c r="BI189" s="40"/>
      <c r="BJ189" s="40"/>
      <c r="BK189" s="40"/>
      <c r="BL189" s="40"/>
      <c r="BM189" s="40"/>
      <c r="BN189" s="40"/>
      <c r="BO189" s="40"/>
    </row>
    <row r="190" spans="51:67" ht="20.25" customHeight="1" x14ac:dyDescent="0.4">
      <c r="AY190" s="227" t="s">
        <v>155</v>
      </c>
      <c r="AZ190" s="227"/>
      <c r="BB190" s="41">
        <f t="shared" si="23"/>
        <v>0</v>
      </c>
      <c r="BC190" s="41"/>
      <c r="BD190" s="41"/>
      <c r="BE190" s="41"/>
      <c r="BF190" s="42" t="str">
        <f t="shared" si="24"/>
        <v/>
      </c>
      <c r="BG190" s="43" t="str">
        <f t="shared" si="25"/>
        <v>0</v>
      </c>
      <c r="BH190" s="43" t="b">
        <f t="shared" si="26"/>
        <v>0</v>
      </c>
      <c r="BI190" s="40"/>
      <c r="BJ190" s="40"/>
      <c r="BK190" s="40"/>
      <c r="BL190" s="40"/>
      <c r="BM190" s="40"/>
      <c r="BN190" s="40"/>
      <c r="BO190" s="40"/>
    </row>
    <row r="191" spans="51:67" ht="20.25" customHeight="1" x14ac:dyDescent="0.4">
      <c r="AY191" s="227" t="s">
        <v>155</v>
      </c>
      <c r="AZ191" s="227"/>
      <c r="BB191" s="41">
        <f t="shared" si="23"/>
        <v>0</v>
      </c>
      <c r="BC191" s="41"/>
      <c r="BD191" s="41"/>
      <c r="BE191" s="41"/>
      <c r="BF191" s="42" t="str">
        <f t="shared" si="24"/>
        <v/>
      </c>
      <c r="BG191" s="43" t="str">
        <f t="shared" si="25"/>
        <v>0</v>
      </c>
      <c r="BH191" s="43" t="b">
        <f t="shared" si="26"/>
        <v>0</v>
      </c>
      <c r="BI191" s="40"/>
      <c r="BJ191" s="40"/>
      <c r="BK191" s="40"/>
      <c r="BL191" s="40"/>
      <c r="BM191" s="40"/>
      <c r="BN191" s="40"/>
      <c r="BO191" s="40"/>
    </row>
    <row r="192" spans="51:67" ht="20.25" customHeight="1" x14ac:dyDescent="0.4">
      <c r="AY192" s="227" t="s">
        <v>155</v>
      </c>
      <c r="AZ192" s="227"/>
      <c r="BB192" s="41">
        <f t="shared" si="23"/>
        <v>0</v>
      </c>
      <c r="BC192" s="41"/>
      <c r="BD192" s="41"/>
      <c r="BE192" s="41"/>
      <c r="BF192" s="42" t="str">
        <f t="shared" si="24"/>
        <v/>
      </c>
      <c r="BG192" s="43" t="str">
        <f t="shared" si="25"/>
        <v>0</v>
      </c>
      <c r="BH192" s="43" t="b">
        <f t="shared" si="26"/>
        <v>0</v>
      </c>
      <c r="BI192" s="40"/>
      <c r="BJ192" s="40"/>
      <c r="BK192" s="40"/>
      <c r="BL192" s="40"/>
      <c r="BM192" s="40"/>
      <c r="BN192" s="40"/>
      <c r="BO192" s="40"/>
    </row>
    <row r="193" spans="51:67" ht="20.25" customHeight="1" x14ac:dyDescent="0.4">
      <c r="AY193" s="227" t="s">
        <v>155</v>
      </c>
      <c r="AZ193" s="227"/>
      <c r="BB193" s="41">
        <f t="shared" si="23"/>
        <v>0</v>
      </c>
      <c r="BC193" s="41"/>
      <c r="BD193" s="41"/>
      <c r="BE193" s="41"/>
      <c r="BF193" s="42" t="str">
        <f t="shared" si="24"/>
        <v/>
      </c>
      <c r="BG193" s="43" t="str">
        <f t="shared" si="25"/>
        <v>0</v>
      </c>
      <c r="BH193" s="43" t="b">
        <f t="shared" si="26"/>
        <v>0</v>
      </c>
      <c r="BI193" s="40"/>
      <c r="BJ193" s="40"/>
      <c r="BK193" s="40"/>
      <c r="BL193" s="40"/>
      <c r="BM193" s="40"/>
      <c r="BN193" s="40"/>
      <c r="BO193" s="40"/>
    </row>
    <row r="194" spans="51:67" ht="20.25" customHeight="1" x14ac:dyDescent="0.4">
      <c r="AY194" s="227" t="s">
        <v>155</v>
      </c>
      <c r="AZ194" s="227"/>
      <c r="BB194" s="41">
        <f t="shared" si="23"/>
        <v>0</v>
      </c>
      <c r="BC194" s="41"/>
      <c r="BD194" s="41"/>
      <c r="BE194" s="41"/>
      <c r="BF194" s="42" t="str">
        <f t="shared" si="24"/>
        <v/>
      </c>
      <c r="BG194" s="43" t="str">
        <f t="shared" si="25"/>
        <v>0</v>
      </c>
      <c r="BH194" s="43" t="b">
        <f t="shared" si="26"/>
        <v>0</v>
      </c>
      <c r="BI194" s="40"/>
      <c r="BJ194" s="40"/>
      <c r="BK194" s="40"/>
      <c r="BL194" s="40"/>
      <c r="BM194" s="40"/>
      <c r="BN194" s="40"/>
      <c r="BO194" s="40"/>
    </row>
    <row r="195" spans="51:67" ht="20.25" customHeight="1" x14ac:dyDescent="0.4">
      <c r="AY195" s="227" t="s">
        <v>155</v>
      </c>
      <c r="AZ195" s="227"/>
      <c r="BB195" s="41">
        <f t="shared" si="23"/>
        <v>0</v>
      </c>
      <c r="BC195" s="41"/>
      <c r="BD195" s="41"/>
      <c r="BE195" s="41"/>
      <c r="BF195" s="42" t="str">
        <f t="shared" si="24"/>
        <v/>
      </c>
      <c r="BG195" s="43" t="str">
        <f t="shared" si="25"/>
        <v>0</v>
      </c>
      <c r="BH195" s="43" t="b">
        <f t="shared" si="26"/>
        <v>0</v>
      </c>
      <c r="BI195" s="40"/>
      <c r="BJ195" s="40"/>
      <c r="BK195" s="40"/>
      <c r="BL195" s="40"/>
      <c r="BM195" s="40"/>
      <c r="BN195" s="40"/>
      <c r="BO195" s="40"/>
    </row>
    <row r="196" spans="51:67" ht="20.25" customHeight="1" x14ac:dyDescent="0.4">
      <c r="AY196" s="227" t="s">
        <v>155</v>
      </c>
      <c r="AZ196" s="227"/>
      <c r="BB196" s="41">
        <f t="shared" si="23"/>
        <v>0</v>
      </c>
      <c r="BC196" s="41"/>
      <c r="BD196" s="41"/>
      <c r="BE196" s="41"/>
      <c r="BF196" s="42" t="str">
        <f t="shared" si="24"/>
        <v/>
      </c>
      <c r="BG196" s="43" t="str">
        <f t="shared" si="25"/>
        <v>0</v>
      </c>
      <c r="BH196" s="43" t="b">
        <f t="shared" si="26"/>
        <v>0</v>
      </c>
      <c r="BI196" s="40"/>
      <c r="BJ196" s="40"/>
      <c r="BK196" s="40"/>
      <c r="BL196" s="40"/>
      <c r="BM196" s="40"/>
      <c r="BN196" s="40"/>
      <c r="BO196" s="40"/>
    </row>
    <row r="197" spans="51:67" ht="20.25" customHeight="1" x14ac:dyDescent="0.4">
      <c r="AY197" s="227" t="s">
        <v>155</v>
      </c>
      <c r="AZ197" s="227"/>
      <c r="BB197" s="41">
        <f t="shared" si="23"/>
        <v>0</v>
      </c>
      <c r="BC197" s="41"/>
      <c r="BD197" s="41"/>
      <c r="BE197" s="41"/>
      <c r="BF197" s="42" t="str">
        <f t="shared" si="24"/>
        <v/>
      </c>
      <c r="BG197" s="43" t="str">
        <f t="shared" si="25"/>
        <v>0</v>
      </c>
      <c r="BH197" s="43" t="b">
        <f t="shared" si="26"/>
        <v>0</v>
      </c>
      <c r="BI197" s="40"/>
      <c r="BJ197" s="40"/>
      <c r="BK197" s="40"/>
      <c r="BL197" s="40"/>
      <c r="BM197" s="40"/>
      <c r="BN197" s="40"/>
      <c r="BO197" s="40"/>
    </row>
    <row r="198" spans="51:67" ht="20.25" customHeight="1" x14ac:dyDescent="0.4">
      <c r="AY198" s="227" t="s">
        <v>155</v>
      </c>
      <c r="AZ198" s="227"/>
      <c r="BB198" s="41">
        <f t="shared" si="23"/>
        <v>0</v>
      </c>
      <c r="BC198" s="41"/>
      <c r="BD198" s="41"/>
      <c r="BE198" s="41"/>
      <c r="BF198" s="42" t="str">
        <f t="shared" si="24"/>
        <v/>
      </c>
      <c r="BG198" s="43" t="str">
        <f t="shared" si="25"/>
        <v>0</v>
      </c>
      <c r="BH198" s="43" t="b">
        <f t="shared" si="26"/>
        <v>0</v>
      </c>
      <c r="BI198" s="40"/>
      <c r="BJ198" s="40"/>
      <c r="BK198" s="40"/>
      <c r="BL198" s="40"/>
      <c r="BM198" s="40"/>
      <c r="BN198" s="40"/>
      <c r="BO198" s="40"/>
    </row>
    <row r="199" spans="51:67" ht="20.25" customHeight="1" x14ac:dyDescent="0.4">
      <c r="AY199" s="227" t="s">
        <v>155</v>
      </c>
      <c r="AZ199" s="227"/>
      <c r="BB199" s="41">
        <f t="shared" si="23"/>
        <v>0</v>
      </c>
      <c r="BC199" s="41"/>
      <c r="BD199" s="41"/>
      <c r="BE199" s="41"/>
      <c r="BF199" s="42" t="str">
        <f t="shared" si="24"/>
        <v/>
      </c>
      <c r="BG199" s="43" t="str">
        <f t="shared" si="25"/>
        <v>0</v>
      </c>
      <c r="BH199" s="43" t="b">
        <f t="shared" si="26"/>
        <v>0</v>
      </c>
      <c r="BI199" s="40"/>
      <c r="BJ199" s="40"/>
      <c r="BK199" s="40"/>
      <c r="BL199" s="40"/>
      <c r="BM199" s="40"/>
      <c r="BN199" s="40"/>
      <c r="BO199" s="40"/>
    </row>
    <row r="200" spans="51:67" ht="20.25" customHeight="1" x14ac:dyDescent="0.4">
      <c r="AY200" s="227" t="s">
        <v>155</v>
      </c>
      <c r="AZ200" s="227"/>
      <c r="BB200" s="41">
        <f t="shared" si="23"/>
        <v>0</v>
      </c>
      <c r="BC200" s="41"/>
      <c r="BD200" s="41"/>
      <c r="BE200" s="41"/>
      <c r="BF200" s="42" t="str">
        <f t="shared" si="24"/>
        <v/>
      </c>
      <c r="BG200" s="43" t="str">
        <f t="shared" si="25"/>
        <v>0</v>
      </c>
      <c r="BH200" s="43" t="b">
        <f t="shared" si="26"/>
        <v>0</v>
      </c>
      <c r="BI200" s="40"/>
      <c r="BJ200" s="40"/>
      <c r="BK200" s="40"/>
      <c r="BL200" s="40"/>
      <c r="BM200" s="40"/>
      <c r="BN200" s="40"/>
      <c r="BO200" s="40"/>
    </row>
    <row r="201" spans="51:67" ht="20.25" customHeight="1" x14ac:dyDescent="0.4">
      <c r="AY201" s="227" t="s">
        <v>155</v>
      </c>
      <c r="AZ201" s="227"/>
      <c r="BB201" s="41">
        <f t="shared" si="23"/>
        <v>0</v>
      </c>
      <c r="BC201" s="41"/>
      <c r="BD201" s="41"/>
      <c r="BE201" s="41"/>
      <c r="BF201" s="42" t="str">
        <f t="shared" si="24"/>
        <v/>
      </c>
      <c r="BG201" s="43" t="str">
        <f t="shared" si="25"/>
        <v>0</v>
      </c>
      <c r="BH201" s="43" t="b">
        <f t="shared" si="26"/>
        <v>0</v>
      </c>
      <c r="BI201" s="40"/>
      <c r="BJ201" s="40"/>
      <c r="BK201" s="40"/>
      <c r="BL201" s="40"/>
      <c r="BM201" s="40"/>
      <c r="BN201" s="40"/>
      <c r="BO201" s="40"/>
    </row>
    <row r="202" spans="51:67" ht="20.25" customHeight="1" x14ac:dyDescent="0.4">
      <c r="AY202" s="227" t="s">
        <v>155</v>
      </c>
      <c r="AZ202" s="227"/>
      <c r="BB202" s="41">
        <f t="shared" si="23"/>
        <v>0</v>
      </c>
      <c r="BC202" s="41"/>
      <c r="BD202" s="41"/>
      <c r="BE202" s="41"/>
      <c r="BF202" s="42" t="str">
        <f t="shared" si="24"/>
        <v/>
      </c>
      <c r="BG202" s="43" t="str">
        <f t="shared" si="25"/>
        <v>0</v>
      </c>
      <c r="BH202" s="43" t="b">
        <f t="shared" si="26"/>
        <v>0</v>
      </c>
      <c r="BI202" s="40"/>
      <c r="BJ202" s="40"/>
      <c r="BK202" s="40"/>
      <c r="BL202" s="40"/>
      <c r="BM202" s="40"/>
      <c r="BN202" s="40"/>
      <c r="BO202" s="40"/>
    </row>
    <row r="203" spans="51:67" ht="20.25" customHeight="1" x14ac:dyDescent="0.4">
      <c r="AY203" s="227" t="s">
        <v>155</v>
      </c>
      <c r="AZ203" s="227"/>
      <c r="BB203" s="41">
        <f t="shared" si="23"/>
        <v>0</v>
      </c>
      <c r="BC203" s="41"/>
      <c r="BD203" s="41"/>
      <c r="BE203" s="41"/>
      <c r="BF203" s="42" t="str">
        <f t="shared" si="24"/>
        <v/>
      </c>
      <c r="BG203" s="43" t="str">
        <f t="shared" si="25"/>
        <v>0</v>
      </c>
      <c r="BH203" s="43" t="b">
        <f t="shared" si="26"/>
        <v>0</v>
      </c>
      <c r="BI203" s="40"/>
      <c r="BJ203" s="40"/>
      <c r="BK203" s="40"/>
      <c r="BL203" s="40"/>
      <c r="BM203" s="40"/>
      <c r="BN203" s="40"/>
      <c r="BO203" s="40"/>
    </row>
    <row r="204" spans="51:67" ht="20.25" customHeight="1" x14ac:dyDescent="0.4">
      <c r="AY204" s="227" t="s">
        <v>155</v>
      </c>
      <c r="AZ204" s="227"/>
      <c r="BB204" s="41">
        <f t="shared" si="23"/>
        <v>0</v>
      </c>
      <c r="BC204" s="41"/>
      <c r="BD204" s="41"/>
      <c r="BE204" s="41"/>
      <c r="BF204" s="42" t="str">
        <f t="shared" si="24"/>
        <v/>
      </c>
      <c r="BG204" s="43" t="str">
        <f t="shared" si="25"/>
        <v>0</v>
      </c>
      <c r="BH204" s="43" t="b">
        <f t="shared" si="26"/>
        <v>0</v>
      </c>
      <c r="BI204" s="40"/>
      <c r="BJ204" s="40"/>
      <c r="BK204" s="40"/>
      <c r="BL204" s="40"/>
      <c r="BM204" s="40"/>
      <c r="BN204" s="40"/>
      <c r="BO204" s="40"/>
    </row>
    <row r="205" spans="51:67" ht="20.25" customHeight="1" x14ac:dyDescent="0.4">
      <c r="AY205" s="227" t="s">
        <v>155</v>
      </c>
      <c r="AZ205" s="227"/>
      <c r="BB205" s="41">
        <f t="shared" si="23"/>
        <v>0</v>
      </c>
      <c r="BC205" s="41"/>
      <c r="BD205" s="41"/>
      <c r="BE205" s="41"/>
      <c r="BF205" s="42" t="str">
        <f t="shared" si="24"/>
        <v/>
      </c>
      <c r="BG205" s="43" t="str">
        <f t="shared" si="25"/>
        <v>0</v>
      </c>
      <c r="BH205" s="43" t="b">
        <f t="shared" si="26"/>
        <v>0</v>
      </c>
      <c r="BI205" s="40"/>
      <c r="BJ205" s="40"/>
      <c r="BK205" s="40"/>
      <c r="BL205" s="40"/>
      <c r="BM205" s="40"/>
      <c r="BN205" s="40"/>
      <c r="BO205" s="40"/>
    </row>
    <row r="206" spans="51:67" ht="20.25" customHeight="1" x14ac:dyDescent="0.4">
      <c r="AY206" s="227" t="s">
        <v>155</v>
      </c>
      <c r="AZ206" s="227"/>
      <c r="BB206" s="41">
        <f t="shared" si="23"/>
        <v>0</v>
      </c>
      <c r="BC206" s="41"/>
      <c r="BD206" s="41"/>
      <c r="BE206" s="41"/>
      <c r="BF206" s="42" t="str">
        <f t="shared" si="24"/>
        <v/>
      </c>
      <c r="BG206" s="43" t="str">
        <f t="shared" si="25"/>
        <v>0</v>
      </c>
      <c r="BH206" s="43" t="b">
        <f t="shared" si="26"/>
        <v>0</v>
      </c>
      <c r="BI206" s="40"/>
      <c r="BJ206" s="40"/>
      <c r="BK206" s="40"/>
      <c r="BL206" s="40"/>
      <c r="BM206" s="40"/>
      <c r="BN206" s="40"/>
      <c r="BO206" s="40"/>
    </row>
    <row r="207" spans="51:67" ht="20.25" customHeight="1" x14ac:dyDescent="0.4">
      <c r="AY207" s="227" t="s">
        <v>155</v>
      </c>
      <c r="AZ207" s="227"/>
      <c r="BB207" s="41">
        <f t="shared" si="23"/>
        <v>0</v>
      </c>
      <c r="BC207" s="41"/>
      <c r="BD207" s="41"/>
      <c r="BE207" s="41"/>
      <c r="BF207" s="42" t="str">
        <f t="shared" si="24"/>
        <v/>
      </c>
      <c r="BG207" s="43" t="str">
        <f t="shared" si="25"/>
        <v>0</v>
      </c>
      <c r="BH207" s="43" t="b">
        <f t="shared" si="26"/>
        <v>0</v>
      </c>
      <c r="BI207" s="40"/>
      <c r="BJ207" s="40"/>
      <c r="BK207" s="40"/>
      <c r="BL207" s="40"/>
      <c r="BM207" s="40"/>
      <c r="BN207" s="40"/>
      <c r="BO207" s="40"/>
    </row>
    <row r="208" spans="51:67" ht="20.25" customHeight="1" x14ac:dyDescent="0.4">
      <c r="AY208" s="227" t="s">
        <v>155</v>
      </c>
      <c r="AZ208" s="227"/>
      <c r="BB208" s="41">
        <f t="shared" ref="BB208:BB271" si="27">((IF(AU208="BUENO","100",IF(AU208="REGULAR","75",IF(AU208="MALO","50",IF(AU208="NA","0",IF(AU208="","0"))))))
+(IF(AW208="BUENO","100",IF(AW208="REGULAR","75",IF(AW208="MALO","50",IF(AW208="NA","NA",IF(AW208="","0"))))))
+(IF(AY208="BUENO","100",IF(AY208="MALO","0",IF(AY208="REGULAR","75")))))
/((IF(AT208&lt;&gt;"NO APLICA","1"))+(IF(AV208&lt;&gt;"NO APLICA","1"))+IF(AX208&lt;&gt;"NO APLICA","1"))</f>
        <v>0</v>
      </c>
      <c r="BC208" s="41"/>
      <c r="BD208" s="41"/>
      <c r="BE208" s="41"/>
      <c r="BF208" s="42" t="str">
        <f t="shared" ref="BF208:BF271" si="28">((
IF(AU208="BUENO","100",
IF(AU208="REGULAR","50",
IF(AU208="MALO","0",
IF(AU208="NO APLICA","NA",
IF(AU208="","")))))))</f>
        <v/>
      </c>
      <c r="BG208" s="43" t="str">
        <f t="shared" ref="BG208:BG271" si="29">IF(AW208="BUENO","100",
IF(AW208="REGULAR","50",
IF(AW208="MALO","0",
IF(AW208="NO APLICA","NA",
IF(AW208="","0")))))</f>
        <v>0</v>
      </c>
      <c r="BH208" s="43" t="b">
        <f t="shared" ref="BH208:BH271" si="30">IF(AY208="BUENO","100",
IF(AY208="MALO","0",
IF(AY208="REGULAR","75",
IF(AY208="","0"))))</f>
        <v>0</v>
      </c>
      <c r="BI208" s="40"/>
      <c r="BJ208" s="40"/>
      <c r="BK208" s="40"/>
      <c r="BL208" s="40"/>
      <c r="BM208" s="40"/>
      <c r="BN208" s="40"/>
      <c r="BO208" s="40"/>
    </row>
    <row r="209" spans="51:67" ht="20.25" customHeight="1" x14ac:dyDescent="0.4">
      <c r="AY209" s="227" t="s">
        <v>155</v>
      </c>
      <c r="AZ209" s="227"/>
      <c r="BB209" s="41">
        <f t="shared" si="27"/>
        <v>0</v>
      </c>
      <c r="BC209" s="41"/>
      <c r="BD209" s="41"/>
      <c r="BE209" s="41"/>
      <c r="BF209" s="42" t="str">
        <f t="shared" si="28"/>
        <v/>
      </c>
      <c r="BG209" s="43" t="str">
        <f t="shared" si="29"/>
        <v>0</v>
      </c>
      <c r="BH209" s="43" t="b">
        <f t="shared" si="30"/>
        <v>0</v>
      </c>
      <c r="BI209" s="40"/>
      <c r="BJ209" s="40"/>
      <c r="BK209" s="40"/>
      <c r="BL209" s="40"/>
      <c r="BM209" s="40"/>
      <c r="BN209" s="40"/>
      <c r="BO209" s="40"/>
    </row>
    <row r="210" spans="51:67" ht="20.25" customHeight="1" x14ac:dyDescent="0.4">
      <c r="AY210" s="227" t="s">
        <v>155</v>
      </c>
      <c r="AZ210" s="227"/>
      <c r="BB210" s="41">
        <f t="shared" si="27"/>
        <v>0</v>
      </c>
      <c r="BC210" s="41"/>
      <c r="BD210" s="41"/>
      <c r="BE210" s="41"/>
      <c r="BF210" s="42" t="str">
        <f t="shared" si="28"/>
        <v/>
      </c>
      <c r="BG210" s="43" t="str">
        <f t="shared" si="29"/>
        <v>0</v>
      </c>
      <c r="BH210" s="43" t="b">
        <f t="shared" si="30"/>
        <v>0</v>
      </c>
      <c r="BI210" s="40"/>
      <c r="BJ210" s="40"/>
      <c r="BK210" s="40"/>
      <c r="BL210" s="40"/>
      <c r="BM210" s="40"/>
      <c r="BN210" s="40"/>
      <c r="BO210" s="40"/>
    </row>
    <row r="211" spans="51:67" ht="20.25" customHeight="1" x14ac:dyDescent="0.4">
      <c r="AY211" s="227" t="s">
        <v>155</v>
      </c>
      <c r="AZ211" s="227"/>
      <c r="BB211" s="41">
        <f t="shared" si="27"/>
        <v>0</v>
      </c>
      <c r="BC211" s="41"/>
      <c r="BD211" s="41"/>
      <c r="BE211" s="41"/>
      <c r="BF211" s="42" t="str">
        <f t="shared" si="28"/>
        <v/>
      </c>
      <c r="BG211" s="43" t="str">
        <f t="shared" si="29"/>
        <v>0</v>
      </c>
      <c r="BH211" s="43" t="b">
        <f t="shared" si="30"/>
        <v>0</v>
      </c>
      <c r="BI211" s="40"/>
      <c r="BJ211" s="40"/>
      <c r="BK211" s="40"/>
      <c r="BL211" s="40"/>
      <c r="BM211" s="40"/>
      <c r="BN211" s="40"/>
      <c r="BO211" s="40"/>
    </row>
    <row r="212" spans="51:67" ht="20.25" customHeight="1" x14ac:dyDescent="0.4">
      <c r="AY212" s="227" t="s">
        <v>155</v>
      </c>
      <c r="AZ212" s="227"/>
      <c r="BB212" s="41">
        <f t="shared" si="27"/>
        <v>0</v>
      </c>
      <c r="BC212" s="41"/>
      <c r="BD212" s="41"/>
      <c r="BE212" s="41"/>
      <c r="BF212" s="42" t="str">
        <f t="shared" si="28"/>
        <v/>
      </c>
      <c r="BG212" s="43" t="str">
        <f t="shared" si="29"/>
        <v>0</v>
      </c>
      <c r="BH212" s="43" t="b">
        <f t="shared" si="30"/>
        <v>0</v>
      </c>
      <c r="BI212" s="40"/>
      <c r="BJ212" s="40"/>
      <c r="BK212" s="40"/>
      <c r="BL212" s="40"/>
      <c r="BM212" s="40"/>
      <c r="BN212" s="40"/>
      <c r="BO212" s="40"/>
    </row>
    <row r="213" spans="51:67" ht="20.25" customHeight="1" x14ac:dyDescent="0.4">
      <c r="AY213" s="227" t="s">
        <v>155</v>
      </c>
      <c r="AZ213" s="227"/>
      <c r="BB213" s="41">
        <f t="shared" si="27"/>
        <v>0</v>
      </c>
      <c r="BC213" s="41"/>
      <c r="BD213" s="41"/>
      <c r="BE213" s="41"/>
      <c r="BF213" s="42" t="str">
        <f t="shared" si="28"/>
        <v/>
      </c>
      <c r="BG213" s="43" t="str">
        <f t="shared" si="29"/>
        <v>0</v>
      </c>
      <c r="BH213" s="43" t="b">
        <f t="shared" si="30"/>
        <v>0</v>
      </c>
      <c r="BI213" s="40"/>
      <c r="BJ213" s="40"/>
      <c r="BK213" s="40"/>
      <c r="BL213" s="40"/>
      <c r="BM213" s="40"/>
      <c r="BN213" s="40"/>
      <c r="BO213" s="40"/>
    </row>
    <row r="214" spans="51:67" ht="20.25" customHeight="1" x14ac:dyDescent="0.4">
      <c r="AY214" s="227" t="s">
        <v>155</v>
      </c>
      <c r="AZ214" s="227"/>
      <c r="BB214" s="41">
        <f t="shared" si="27"/>
        <v>0</v>
      </c>
      <c r="BC214" s="41"/>
      <c r="BD214" s="41"/>
      <c r="BE214" s="41"/>
      <c r="BF214" s="42" t="str">
        <f t="shared" si="28"/>
        <v/>
      </c>
      <c r="BG214" s="43" t="str">
        <f t="shared" si="29"/>
        <v>0</v>
      </c>
      <c r="BH214" s="43" t="b">
        <f t="shared" si="30"/>
        <v>0</v>
      </c>
      <c r="BI214" s="40"/>
      <c r="BJ214" s="40"/>
      <c r="BK214" s="40"/>
      <c r="BL214" s="40"/>
      <c r="BM214" s="40"/>
      <c r="BN214" s="40"/>
      <c r="BO214" s="40"/>
    </row>
    <row r="215" spans="51:67" ht="20.25" customHeight="1" x14ac:dyDescent="0.4">
      <c r="AY215" s="227" t="s">
        <v>155</v>
      </c>
      <c r="AZ215" s="227"/>
      <c r="BB215" s="41">
        <f t="shared" si="27"/>
        <v>0</v>
      </c>
      <c r="BC215" s="41"/>
      <c r="BD215" s="41"/>
      <c r="BE215" s="41"/>
      <c r="BF215" s="42" t="str">
        <f t="shared" si="28"/>
        <v/>
      </c>
      <c r="BG215" s="43" t="str">
        <f t="shared" si="29"/>
        <v>0</v>
      </c>
      <c r="BH215" s="43" t="b">
        <f t="shared" si="30"/>
        <v>0</v>
      </c>
      <c r="BI215" s="40"/>
      <c r="BJ215" s="40"/>
      <c r="BK215" s="40"/>
      <c r="BL215" s="40"/>
      <c r="BM215" s="40"/>
      <c r="BN215" s="40"/>
      <c r="BO215" s="40"/>
    </row>
    <row r="216" spans="51:67" ht="20.25" customHeight="1" x14ac:dyDescent="0.4">
      <c r="AY216" s="227" t="s">
        <v>155</v>
      </c>
      <c r="AZ216" s="227"/>
      <c r="BB216" s="41">
        <f t="shared" si="27"/>
        <v>0</v>
      </c>
      <c r="BC216" s="41"/>
      <c r="BD216" s="41"/>
      <c r="BE216" s="41"/>
      <c r="BF216" s="42" t="str">
        <f t="shared" si="28"/>
        <v/>
      </c>
      <c r="BG216" s="43" t="str">
        <f t="shared" si="29"/>
        <v>0</v>
      </c>
      <c r="BH216" s="43" t="b">
        <f t="shared" si="30"/>
        <v>0</v>
      </c>
      <c r="BI216" s="40"/>
      <c r="BJ216" s="40"/>
      <c r="BK216" s="40"/>
      <c r="BL216" s="40"/>
      <c r="BM216" s="40"/>
      <c r="BN216" s="40"/>
      <c r="BO216" s="40"/>
    </row>
    <row r="217" spans="51:67" ht="20.25" customHeight="1" x14ac:dyDescent="0.4">
      <c r="AY217" s="227" t="s">
        <v>155</v>
      </c>
      <c r="AZ217" s="227"/>
      <c r="BB217" s="41">
        <f t="shared" si="27"/>
        <v>0</v>
      </c>
      <c r="BC217" s="41"/>
      <c r="BD217" s="41"/>
      <c r="BE217" s="41"/>
      <c r="BF217" s="42" t="str">
        <f t="shared" si="28"/>
        <v/>
      </c>
      <c r="BG217" s="43" t="str">
        <f t="shared" si="29"/>
        <v>0</v>
      </c>
      <c r="BH217" s="43" t="b">
        <f t="shared" si="30"/>
        <v>0</v>
      </c>
      <c r="BI217" s="40"/>
      <c r="BJ217" s="40"/>
      <c r="BK217" s="40"/>
      <c r="BL217" s="40"/>
      <c r="BM217" s="40"/>
      <c r="BN217" s="40"/>
      <c r="BO217" s="40"/>
    </row>
    <row r="218" spans="51:67" ht="20.25" customHeight="1" x14ac:dyDescent="0.4">
      <c r="AY218" s="227" t="s">
        <v>155</v>
      </c>
      <c r="AZ218" s="227"/>
      <c r="BB218" s="41">
        <f t="shared" si="27"/>
        <v>0</v>
      </c>
      <c r="BC218" s="41"/>
      <c r="BD218" s="41"/>
      <c r="BE218" s="41"/>
      <c r="BF218" s="42" t="str">
        <f t="shared" si="28"/>
        <v/>
      </c>
      <c r="BG218" s="43" t="str">
        <f t="shared" si="29"/>
        <v>0</v>
      </c>
      <c r="BH218" s="43" t="b">
        <f t="shared" si="30"/>
        <v>0</v>
      </c>
      <c r="BI218" s="40"/>
      <c r="BJ218" s="40"/>
      <c r="BK218" s="40"/>
      <c r="BL218" s="40"/>
      <c r="BM218" s="40"/>
      <c r="BN218" s="40"/>
      <c r="BO218" s="40"/>
    </row>
    <row r="219" spans="51:67" ht="20.25" customHeight="1" x14ac:dyDescent="0.4">
      <c r="AY219" s="227" t="s">
        <v>155</v>
      </c>
      <c r="AZ219" s="227"/>
      <c r="BB219" s="41">
        <f t="shared" si="27"/>
        <v>0</v>
      </c>
      <c r="BC219" s="41"/>
      <c r="BD219" s="41"/>
      <c r="BE219" s="41"/>
      <c r="BF219" s="42" t="str">
        <f t="shared" si="28"/>
        <v/>
      </c>
      <c r="BG219" s="43" t="str">
        <f t="shared" si="29"/>
        <v>0</v>
      </c>
      <c r="BH219" s="43" t="b">
        <f t="shared" si="30"/>
        <v>0</v>
      </c>
      <c r="BI219" s="40"/>
      <c r="BJ219" s="40"/>
      <c r="BK219" s="40"/>
      <c r="BL219" s="40"/>
      <c r="BM219" s="40"/>
      <c r="BN219" s="40"/>
      <c r="BO219" s="40"/>
    </row>
    <row r="220" spans="51:67" ht="20.25" customHeight="1" x14ac:dyDescent="0.4">
      <c r="AY220" s="227" t="s">
        <v>155</v>
      </c>
      <c r="AZ220" s="227"/>
      <c r="BB220" s="41">
        <f t="shared" si="27"/>
        <v>0</v>
      </c>
      <c r="BC220" s="41"/>
      <c r="BD220" s="41"/>
      <c r="BE220" s="41"/>
      <c r="BF220" s="42" t="str">
        <f t="shared" si="28"/>
        <v/>
      </c>
      <c r="BG220" s="43" t="str">
        <f t="shared" si="29"/>
        <v>0</v>
      </c>
      <c r="BH220" s="43" t="b">
        <f t="shared" si="30"/>
        <v>0</v>
      </c>
      <c r="BI220" s="40"/>
      <c r="BJ220" s="40"/>
      <c r="BK220" s="40"/>
      <c r="BL220" s="40"/>
      <c r="BM220" s="40"/>
      <c r="BN220" s="40"/>
      <c r="BO220" s="40"/>
    </row>
    <row r="221" spans="51:67" ht="20.25" customHeight="1" x14ac:dyDescent="0.4">
      <c r="AY221" s="227" t="s">
        <v>155</v>
      </c>
      <c r="AZ221" s="227"/>
      <c r="BB221" s="41">
        <f t="shared" si="27"/>
        <v>0</v>
      </c>
      <c r="BC221" s="41"/>
      <c r="BD221" s="41"/>
      <c r="BE221" s="41"/>
      <c r="BF221" s="42" t="str">
        <f t="shared" si="28"/>
        <v/>
      </c>
      <c r="BG221" s="43" t="str">
        <f t="shared" si="29"/>
        <v>0</v>
      </c>
      <c r="BH221" s="43" t="b">
        <f t="shared" si="30"/>
        <v>0</v>
      </c>
      <c r="BI221" s="40"/>
      <c r="BJ221" s="40"/>
      <c r="BK221" s="40"/>
      <c r="BL221" s="40"/>
      <c r="BM221" s="40"/>
      <c r="BN221" s="40"/>
      <c r="BO221" s="40"/>
    </row>
    <row r="222" spans="51:67" ht="20.25" customHeight="1" x14ac:dyDescent="0.4">
      <c r="AY222" s="227" t="s">
        <v>155</v>
      </c>
      <c r="AZ222" s="227"/>
      <c r="BB222" s="41">
        <f t="shared" si="27"/>
        <v>0</v>
      </c>
      <c r="BC222" s="41"/>
      <c r="BD222" s="41"/>
      <c r="BE222" s="41"/>
      <c r="BF222" s="42" t="str">
        <f t="shared" si="28"/>
        <v/>
      </c>
      <c r="BG222" s="43" t="str">
        <f t="shared" si="29"/>
        <v>0</v>
      </c>
      <c r="BH222" s="43" t="b">
        <f t="shared" si="30"/>
        <v>0</v>
      </c>
      <c r="BI222" s="40"/>
      <c r="BJ222" s="40"/>
      <c r="BK222" s="40"/>
      <c r="BL222" s="40"/>
      <c r="BM222" s="40"/>
      <c r="BN222" s="40"/>
      <c r="BO222" s="40"/>
    </row>
    <row r="223" spans="51:67" ht="20.25" customHeight="1" x14ac:dyDescent="0.4">
      <c r="AY223" s="227" t="s">
        <v>155</v>
      </c>
      <c r="AZ223" s="227"/>
      <c r="BB223" s="41">
        <f t="shared" si="27"/>
        <v>0</v>
      </c>
      <c r="BC223" s="41"/>
      <c r="BD223" s="41"/>
      <c r="BE223" s="41"/>
      <c r="BF223" s="42" t="str">
        <f t="shared" si="28"/>
        <v/>
      </c>
      <c r="BG223" s="43" t="str">
        <f t="shared" si="29"/>
        <v>0</v>
      </c>
      <c r="BH223" s="43" t="b">
        <f t="shared" si="30"/>
        <v>0</v>
      </c>
      <c r="BI223" s="40"/>
      <c r="BJ223" s="40"/>
      <c r="BK223" s="40"/>
      <c r="BL223" s="40"/>
      <c r="BM223" s="40"/>
      <c r="BN223" s="40"/>
      <c r="BO223" s="40"/>
    </row>
    <row r="224" spans="51:67" ht="20.25" customHeight="1" x14ac:dyDescent="0.4">
      <c r="AY224" s="227" t="s">
        <v>155</v>
      </c>
      <c r="AZ224" s="227"/>
      <c r="BB224" s="41">
        <f t="shared" si="27"/>
        <v>0</v>
      </c>
      <c r="BC224" s="41"/>
      <c r="BD224" s="41"/>
      <c r="BE224" s="41"/>
      <c r="BF224" s="42" t="str">
        <f t="shared" si="28"/>
        <v/>
      </c>
      <c r="BG224" s="43" t="str">
        <f t="shared" si="29"/>
        <v>0</v>
      </c>
      <c r="BH224" s="43" t="b">
        <f t="shared" si="30"/>
        <v>0</v>
      </c>
      <c r="BI224" s="40"/>
      <c r="BJ224" s="40"/>
      <c r="BK224" s="40"/>
      <c r="BL224" s="40"/>
      <c r="BM224" s="40"/>
      <c r="BN224" s="40"/>
      <c r="BO224" s="40"/>
    </row>
    <row r="225" spans="51:67" ht="20.25" customHeight="1" x14ac:dyDescent="0.4">
      <c r="AY225" s="227" t="s">
        <v>155</v>
      </c>
      <c r="AZ225" s="227"/>
      <c r="BB225" s="41">
        <f t="shared" si="27"/>
        <v>0</v>
      </c>
      <c r="BC225" s="41"/>
      <c r="BD225" s="41"/>
      <c r="BE225" s="41"/>
      <c r="BF225" s="42" t="str">
        <f t="shared" si="28"/>
        <v/>
      </c>
      <c r="BG225" s="43" t="str">
        <f t="shared" si="29"/>
        <v>0</v>
      </c>
      <c r="BH225" s="43" t="b">
        <f t="shared" si="30"/>
        <v>0</v>
      </c>
      <c r="BI225" s="40"/>
      <c r="BJ225" s="40"/>
      <c r="BK225" s="40"/>
      <c r="BL225" s="40"/>
      <c r="BM225" s="40"/>
      <c r="BN225" s="40"/>
      <c r="BO225" s="40"/>
    </row>
    <row r="226" spans="51:67" ht="20.25" customHeight="1" x14ac:dyDescent="0.4">
      <c r="AY226" s="227" t="s">
        <v>155</v>
      </c>
      <c r="AZ226" s="227"/>
      <c r="BB226" s="41">
        <f t="shared" si="27"/>
        <v>0</v>
      </c>
      <c r="BC226" s="41"/>
      <c r="BD226" s="41"/>
      <c r="BE226" s="41"/>
      <c r="BF226" s="42" t="str">
        <f t="shared" si="28"/>
        <v/>
      </c>
      <c r="BG226" s="43" t="str">
        <f t="shared" si="29"/>
        <v>0</v>
      </c>
      <c r="BH226" s="43" t="b">
        <f t="shared" si="30"/>
        <v>0</v>
      </c>
      <c r="BI226" s="40"/>
      <c r="BJ226" s="40"/>
      <c r="BK226" s="40"/>
      <c r="BL226" s="40"/>
      <c r="BM226" s="40"/>
      <c r="BN226" s="40"/>
      <c r="BO226" s="40"/>
    </row>
    <row r="227" spans="51:67" ht="20.25" customHeight="1" x14ac:dyDescent="0.4">
      <c r="AY227" s="227" t="s">
        <v>155</v>
      </c>
      <c r="AZ227" s="227"/>
      <c r="BB227" s="41">
        <f t="shared" si="27"/>
        <v>0</v>
      </c>
      <c r="BC227" s="41"/>
      <c r="BD227" s="41"/>
      <c r="BE227" s="41"/>
      <c r="BF227" s="42" t="str">
        <f t="shared" si="28"/>
        <v/>
      </c>
      <c r="BG227" s="43" t="str">
        <f t="shared" si="29"/>
        <v>0</v>
      </c>
      <c r="BH227" s="43" t="b">
        <f t="shared" si="30"/>
        <v>0</v>
      </c>
      <c r="BI227" s="40"/>
      <c r="BJ227" s="40"/>
      <c r="BK227" s="40"/>
      <c r="BL227" s="40"/>
      <c r="BM227" s="40"/>
      <c r="BN227" s="40"/>
      <c r="BO227" s="40"/>
    </row>
    <row r="228" spans="51:67" ht="20.25" customHeight="1" x14ac:dyDescent="0.4">
      <c r="AY228" s="227" t="s">
        <v>155</v>
      </c>
      <c r="AZ228" s="227"/>
      <c r="BB228" s="41">
        <f t="shared" si="27"/>
        <v>0</v>
      </c>
      <c r="BC228" s="41"/>
      <c r="BD228" s="41"/>
      <c r="BE228" s="41"/>
      <c r="BF228" s="42" t="str">
        <f t="shared" si="28"/>
        <v/>
      </c>
      <c r="BG228" s="43" t="str">
        <f t="shared" si="29"/>
        <v>0</v>
      </c>
      <c r="BH228" s="43" t="b">
        <f t="shared" si="30"/>
        <v>0</v>
      </c>
      <c r="BI228" s="40"/>
      <c r="BJ228" s="40"/>
      <c r="BK228" s="40"/>
      <c r="BL228" s="40"/>
      <c r="BM228" s="40"/>
      <c r="BN228" s="40"/>
      <c r="BO228" s="40"/>
    </row>
    <row r="229" spans="51:67" ht="20.25" customHeight="1" x14ac:dyDescent="0.4">
      <c r="AY229" s="227" t="s">
        <v>155</v>
      </c>
      <c r="AZ229" s="227"/>
      <c r="BB229" s="41">
        <f t="shared" si="27"/>
        <v>0</v>
      </c>
      <c r="BC229" s="41"/>
      <c r="BD229" s="41"/>
      <c r="BE229" s="41"/>
      <c r="BF229" s="42" t="str">
        <f t="shared" si="28"/>
        <v/>
      </c>
      <c r="BG229" s="43" t="str">
        <f t="shared" si="29"/>
        <v>0</v>
      </c>
      <c r="BH229" s="43" t="b">
        <f t="shared" si="30"/>
        <v>0</v>
      </c>
      <c r="BI229" s="40"/>
      <c r="BJ229" s="40"/>
      <c r="BK229" s="40"/>
      <c r="BL229" s="40"/>
      <c r="BM229" s="40"/>
      <c r="BN229" s="40"/>
      <c r="BO229" s="40"/>
    </row>
    <row r="230" spans="51:67" ht="20.25" customHeight="1" x14ac:dyDescent="0.4">
      <c r="AY230" s="227" t="s">
        <v>155</v>
      </c>
      <c r="AZ230" s="227"/>
      <c r="BB230" s="41">
        <f t="shared" si="27"/>
        <v>0</v>
      </c>
      <c r="BC230" s="41"/>
      <c r="BD230" s="41"/>
      <c r="BE230" s="41"/>
      <c r="BF230" s="42" t="str">
        <f t="shared" si="28"/>
        <v/>
      </c>
      <c r="BG230" s="43" t="str">
        <f t="shared" si="29"/>
        <v>0</v>
      </c>
      <c r="BH230" s="43" t="b">
        <f t="shared" si="30"/>
        <v>0</v>
      </c>
      <c r="BI230" s="40"/>
      <c r="BJ230" s="40"/>
      <c r="BK230" s="40"/>
      <c r="BL230" s="40"/>
      <c r="BM230" s="40"/>
      <c r="BN230" s="40"/>
      <c r="BO230" s="40"/>
    </row>
    <row r="231" spans="51:67" ht="20.25" customHeight="1" x14ac:dyDescent="0.4">
      <c r="AY231" s="227" t="s">
        <v>155</v>
      </c>
      <c r="AZ231" s="227"/>
      <c r="BB231" s="41">
        <f t="shared" si="27"/>
        <v>0</v>
      </c>
      <c r="BC231" s="41"/>
      <c r="BD231" s="41"/>
      <c r="BE231" s="41"/>
      <c r="BF231" s="42" t="str">
        <f t="shared" si="28"/>
        <v/>
      </c>
      <c r="BG231" s="43" t="str">
        <f t="shared" si="29"/>
        <v>0</v>
      </c>
      <c r="BH231" s="43" t="b">
        <f t="shared" si="30"/>
        <v>0</v>
      </c>
      <c r="BI231" s="40"/>
      <c r="BJ231" s="40"/>
      <c r="BK231" s="40"/>
      <c r="BL231" s="40"/>
      <c r="BM231" s="40"/>
      <c r="BN231" s="40"/>
      <c r="BO231" s="40"/>
    </row>
    <row r="232" spans="51:67" ht="20.25" customHeight="1" x14ac:dyDescent="0.4">
      <c r="AY232" s="227" t="s">
        <v>155</v>
      </c>
      <c r="AZ232" s="227"/>
      <c r="BB232" s="41">
        <f t="shared" si="27"/>
        <v>0</v>
      </c>
      <c r="BC232" s="41"/>
      <c r="BD232" s="41"/>
      <c r="BE232" s="41"/>
      <c r="BF232" s="42" t="str">
        <f t="shared" si="28"/>
        <v/>
      </c>
      <c r="BG232" s="43" t="str">
        <f t="shared" si="29"/>
        <v>0</v>
      </c>
      <c r="BH232" s="43" t="b">
        <f t="shared" si="30"/>
        <v>0</v>
      </c>
      <c r="BI232" s="40"/>
      <c r="BJ232" s="40"/>
      <c r="BK232" s="40"/>
      <c r="BL232" s="40"/>
      <c r="BM232" s="40"/>
      <c r="BN232" s="40"/>
      <c r="BO232" s="40"/>
    </row>
    <row r="233" spans="51:67" ht="20.25" customHeight="1" x14ac:dyDescent="0.4">
      <c r="AY233" s="227" t="s">
        <v>155</v>
      </c>
      <c r="AZ233" s="227"/>
      <c r="BB233" s="41">
        <f t="shared" si="27"/>
        <v>0</v>
      </c>
      <c r="BC233" s="41"/>
      <c r="BD233" s="41"/>
      <c r="BE233" s="41"/>
      <c r="BF233" s="42" t="str">
        <f t="shared" si="28"/>
        <v/>
      </c>
      <c r="BG233" s="43" t="str">
        <f t="shared" si="29"/>
        <v>0</v>
      </c>
      <c r="BH233" s="43" t="b">
        <f t="shared" si="30"/>
        <v>0</v>
      </c>
      <c r="BI233" s="40"/>
      <c r="BJ233" s="40"/>
      <c r="BK233" s="40"/>
      <c r="BL233" s="40"/>
      <c r="BM233" s="40"/>
      <c r="BN233" s="40"/>
      <c r="BO233" s="40"/>
    </row>
    <row r="234" spans="51:67" ht="20.25" customHeight="1" x14ac:dyDescent="0.4">
      <c r="AY234" s="227" t="s">
        <v>155</v>
      </c>
      <c r="AZ234" s="227"/>
      <c r="BB234" s="41">
        <f t="shared" si="27"/>
        <v>0</v>
      </c>
      <c r="BC234" s="41"/>
      <c r="BD234" s="41"/>
      <c r="BE234" s="41"/>
      <c r="BF234" s="42" t="str">
        <f t="shared" si="28"/>
        <v/>
      </c>
      <c r="BG234" s="43" t="str">
        <f t="shared" si="29"/>
        <v>0</v>
      </c>
      <c r="BH234" s="43" t="b">
        <f t="shared" si="30"/>
        <v>0</v>
      </c>
      <c r="BI234" s="40"/>
      <c r="BJ234" s="40"/>
      <c r="BK234" s="40"/>
      <c r="BL234" s="40"/>
      <c r="BM234" s="40"/>
      <c r="BN234" s="40"/>
      <c r="BO234" s="40"/>
    </row>
    <row r="235" spans="51:67" ht="20.25" customHeight="1" x14ac:dyDescent="0.4">
      <c r="AY235" s="227" t="s">
        <v>155</v>
      </c>
      <c r="AZ235" s="227"/>
      <c r="BB235" s="41">
        <f t="shared" si="27"/>
        <v>0</v>
      </c>
      <c r="BC235" s="41"/>
      <c r="BD235" s="41"/>
      <c r="BE235" s="41"/>
      <c r="BF235" s="42" t="str">
        <f t="shared" si="28"/>
        <v/>
      </c>
      <c r="BG235" s="43" t="str">
        <f t="shared" si="29"/>
        <v>0</v>
      </c>
      <c r="BH235" s="43" t="b">
        <f t="shared" si="30"/>
        <v>0</v>
      </c>
      <c r="BI235" s="40"/>
      <c r="BJ235" s="40"/>
      <c r="BK235" s="40"/>
      <c r="BL235" s="40"/>
      <c r="BM235" s="40"/>
      <c r="BN235" s="40"/>
      <c r="BO235" s="40"/>
    </row>
    <row r="236" spans="51:67" ht="20.25" customHeight="1" x14ac:dyDescent="0.4">
      <c r="AY236" s="227" t="s">
        <v>155</v>
      </c>
      <c r="AZ236" s="227"/>
      <c r="BB236" s="41">
        <f t="shared" si="27"/>
        <v>0</v>
      </c>
      <c r="BC236" s="41"/>
      <c r="BD236" s="41"/>
      <c r="BE236" s="41"/>
      <c r="BF236" s="42" t="str">
        <f t="shared" si="28"/>
        <v/>
      </c>
      <c r="BG236" s="43" t="str">
        <f t="shared" si="29"/>
        <v>0</v>
      </c>
      <c r="BH236" s="43" t="b">
        <f t="shared" si="30"/>
        <v>0</v>
      </c>
      <c r="BI236" s="40"/>
      <c r="BJ236" s="40"/>
      <c r="BK236" s="40"/>
      <c r="BL236" s="40"/>
      <c r="BM236" s="40"/>
      <c r="BN236" s="40"/>
      <c r="BO236" s="40"/>
    </row>
    <row r="237" spans="51:67" ht="20.25" customHeight="1" x14ac:dyDescent="0.4">
      <c r="AY237" s="227" t="s">
        <v>155</v>
      </c>
      <c r="AZ237" s="227"/>
      <c r="BB237" s="41">
        <f t="shared" si="27"/>
        <v>0</v>
      </c>
      <c r="BC237" s="41"/>
      <c r="BD237" s="41"/>
      <c r="BE237" s="41"/>
      <c r="BF237" s="42" t="str">
        <f t="shared" si="28"/>
        <v/>
      </c>
      <c r="BG237" s="43" t="str">
        <f t="shared" si="29"/>
        <v>0</v>
      </c>
      <c r="BH237" s="43" t="b">
        <f t="shared" si="30"/>
        <v>0</v>
      </c>
      <c r="BI237" s="40"/>
      <c r="BJ237" s="40"/>
      <c r="BK237" s="40"/>
      <c r="BL237" s="40"/>
      <c r="BM237" s="40"/>
      <c r="BN237" s="40"/>
      <c r="BO237" s="40"/>
    </row>
    <row r="238" spans="51:67" ht="20.25" customHeight="1" x14ac:dyDescent="0.4">
      <c r="AY238" s="227" t="s">
        <v>155</v>
      </c>
      <c r="AZ238" s="227"/>
      <c r="BB238" s="41">
        <f t="shared" si="27"/>
        <v>0</v>
      </c>
      <c r="BC238" s="41"/>
      <c r="BD238" s="41"/>
      <c r="BE238" s="41"/>
      <c r="BF238" s="42" t="str">
        <f t="shared" si="28"/>
        <v/>
      </c>
      <c r="BG238" s="43" t="str">
        <f t="shared" si="29"/>
        <v>0</v>
      </c>
      <c r="BH238" s="43" t="b">
        <f t="shared" si="30"/>
        <v>0</v>
      </c>
      <c r="BI238" s="40"/>
      <c r="BJ238" s="40"/>
      <c r="BK238" s="40"/>
      <c r="BL238" s="40"/>
      <c r="BM238" s="40"/>
      <c r="BN238" s="40"/>
      <c r="BO238" s="40"/>
    </row>
    <row r="239" spans="51:67" ht="20.25" customHeight="1" x14ac:dyDescent="0.4">
      <c r="AY239" s="227" t="s">
        <v>155</v>
      </c>
      <c r="AZ239" s="227"/>
      <c r="BB239" s="41">
        <f t="shared" si="27"/>
        <v>0</v>
      </c>
      <c r="BC239" s="41"/>
      <c r="BD239" s="41"/>
      <c r="BE239" s="41"/>
      <c r="BF239" s="42" t="str">
        <f t="shared" si="28"/>
        <v/>
      </c>
      <c r="BG239" s="43" t="str">
        <f t="shared" si="29"/>
        <v>0</v>
      </c>
      <c r="BH239" s="43" t="b">
        <f t="shared" si="30"/>
        <v>0</v>
      </c>
      <c r="BI239" s="40"/>
      <c r="BJ239" s="40"/>
      <c r="BK239" s="40"/>
      <c r="BL239" s="40"/>
      <c r="BM239" s="40"/>
      <c r="BN239" s="40"/>
      <c r="BO239" s="40"/>
    </row>
    <row r="240" spans="51:67" ht="20.25" customHeight="1" x14ac:dyDescent="0.4">
      <c r="AY240" s="227" t="s">
        <v>155</v>
      </c>
      <c r="AZ240" s="227"/>
      <c r="BB240" s="41">
        <f t="shared" si="27"/>
        <v>0</v>
      </c>
      <c r="BC240" s="41"/>
      <c r="BD240" s="41"/>
      <c r="BE240" s="41"/>
      <c r="BF240" s="42" t="str">
        <f t="shared" si="28"/>
        <v/>
      </c>
      <c r="BG240" s="43" t="str">
        <f t="shared" si="29"/>
        <v>0</v>
      </c>
      <c r="BH240" s="43" t="b">
        <f t="shared" si="30"/>
        <v>0</v>
      </c>
      <c r="BI240" s="40"/>
      <c r="BJ240" s="40"/>
      <c r="BK240" s="40"/>
      <c r="BL240" s="40"/>
      <c r="BM240" s="40"/>
      <c r="BN240" s="40"/>
      <c r="BO240" s="40"/>
    </row>
    <row r="241" spans="51:67" ht="20.25" customHeight="1" x14ac:dyDescent="0.4">
      <c r="AY241" s="227" t="s">
        <v>155</v>
      </c>
      <c r="AZ241" s="227"/>
      <c r="BB241" s="41">
        <f t="shared" si="27"/>
        <v>0</v>
      </c>
      <c r="BC241" s="41"/>
      <c r="BD241" s="41"/>
      <c r="BE241" s="41"/>
      <c r="BF241" s="42" t="str">
        <f t="shared" si="28"/>
        <v/>
      </c>
      <c r="BG241" s="43" t="str">
        <f t="shared" si="29"/>
        <v>0</v>
      </c>
      <c r="BH241" s="43" t="b">
        <f t="shared" si="30"/>
        <v>0</v>
      </c>
      <c r="BI241" s="40"/>
      <c r="BJ241" s="40"/>
      <c r="BK241" s="40"/>
      <c r="BL241" s="40"/>
      <c r="BM241" s="40"/>
      <c r="BN241" s="40"/>
      <c r="BO241" s="40"/>
    </row>
    <row r="242" spans="51:67" ht="20.25" customHeight="1" x14ac:dyDescent="0.4">
      <c r="AY242" s="227" t="s">
        <v>155</v>
      </c>
      <c r="AZ242" s="227"/>
      <c r="BB242" s="41">
        <f t="shared" si="27"/>
        <v>0</v>
      </c>
      <c r="BC242" s="41"/>
      <c r="BD242" s="41"/>
      <c r="BE242" s="41"/>
      <c r="BF242" s="42" t="str">
        <f t="shared" si="28"/>
        <v/>
      </c>
      <c r="BG242" s="43" t="str">
        <f t="shared" si="29"/>
        <v>0</v>
      </c>
      <c r="BH242" s="43" t="b">
        <f t="shared" si="30"/>
        <v>0</v>
      </c>
      <c r="BI242" s="40"/>
      <c r="BJ242" s="40"/>
      <c r="BK242" s="40"/>
      <c r="BL242" s="40"/>
      <c r="BM242" s="40"/>
      <c r="BN242" s="40"/>
      <c r="BO242" s="40"/>
    </row>
    <row r="243" spans="51:67" ht="20.25" customHeight="1" x14ac:dyDescent="0.4">
      <c r="AY243" s="227" t="s">
        <v>155</v>
      </c>
      <c r="AZ243" s="227"/>
      <c r="BB243" s="41">
        <f t="shared" si="27"/>
        <v>0</v>
      </c>
      <c r="BC243" s="41"/>
      <c r="BD243" s="41"/>
      <c r="BE243" s="41"/>
      <c r="BF243" s="42" t="str">
        <f t="shared" si="28"/>
        <v/>
      </c>
      <c r="BG243" s="43" t="str">
        <f t="shared" si="29"/>
        <v>0</v>
      </c>
      <c r="BH243" s="43" t="b">
        <f t="shared" si="30"/>
        <v>0</v>
      </c>
      <c r="BI243" s="40"/>
      <c r="BJ243" s="40"/>
      <c r="BK243" s="40"/>
      <c r="BL243" s="40"/>
      <c r="BM243" s="40"/>
      <c r="BN243" s="40"/>
      <c r="BO243" s="40"/>
    </row>
    <row r="244" spans="51:67" ht="20.25" customHeight="1" x14ac:dyDescent="0.4">
      <c r="AY244" s="227" t="s">
        <v>155</v>
      </c>
      <c r="AZ244" s="227"/>
      <c r="BB244" s="41">
        <f t="shared" si="27"/>
        <v>0</v>
      </c>
      <c r="BC244" s="41"/>
      <c r="BD244" s="41"/>
      <c r="BE244" s="41"/>
      <c r="BF244" s="42" t="str">
        <f t="shared" si="28"/>
        <v/>
      </c>
      <c r="BG244" s="43" t="str">
        <f t="shared" si="29"/>
        <v>0</v>
      </c>
      <c r="BH244" s="43" t="b">
        <f t="shared" si="30"/>
        <v>0</v>
      </c>
      <c r="BI244" s="40"/>
      <c r="BJ244" s="40"/>
      <c r="BK244" s="40"/>
      <c r="BL244" s="40"/>
      <c r="BM244" s="40"/>
      <c r="BN244" s="40"/>
      <c r="BO244" s="40"/>
    </row>
    <row r="245" spans="51:67" ht="20.25" customHeight="1" x14ac:dyDescent="0.4">
      <c r="AY245" s="227" t="s">
        <v>155</v>
      </c>
      <c r="AZ245" s="227"/>
      <c r="BB245" s="41">
        <f t="shared" si="27"/>
        <v>0</v>
      </c>
      <c r="BC245" s="41"/>
      <c r="BD245" s="41"/>
      <c r="BE245" s="41"/>
      <c r="BF245" s="42" t="str">
        <f t="shared" si="28"/>
        <v/>
      </c>
      <c r="BG245" s="43" t="str">
        <f t="shared" si="29"/>
        <v>0</v>
      </c>
      <c r="BH245" s="43" t="b">
        <f t="shared" si="30"/>
        <v>0</v>
      </c>
      <c r="BI245" s="40"/>
      <c r="BJ245" s="40"/>
      <c r="BK245" s="40"/>
      <c r="BL245" s="40"/>
      <c r="BM245" s="40"/>
      <c r="BN245" s="40"/>
      <c r="BO245" s="40"/>
    </row>
    <row r="246" spans="51:67" ht="20.25" customHeight="1" x14ac:dyDescent="0.4">
      <c r="AY246" s="227" t="s">
        <v>155</v>
      </c>
      <c r="AZ246" s="227"/>
      <c r="BB246" s="64">
        <f t="shared" si="27"/>
        <v>0</v>
      </c>
      <c r="BC246" s="64"/>
      <c r="BD246" s="64"/>
      <c r="BE246" s="64"/>
      <c r="BF246" s="65" t="str">
        <f t="shared" si="28"/>
        <v/>
      </c>
      <c r="BG246" s="66" t="str">
        <f t="shared" si="29"/>
        <v>0</v>
      </c>
      <c r="BH246" s="66" t="b">
        <f t="shared" si="30"/>
        <v>0</v>
      </c>
    </row>
    <row r="247" spans="51:67" ht="20.25" customHeight="1" x14ac:dyDescent="0.4">
      <c r="AY247" s="227" t="s">
        <v>155</v>
      </c>
      <c r="AZ247" s="227"/>
      <c r="BB247" s="64">
        <f t="shared" si="27"/>
        <v>0</v>
      </c>
      <c r="BC247" s="64"/>
      <c r="BD247" s="64"/>
      <c r="BE247" s="64"/>
      <c r="BF247" s="65" t="str">
        <f t="shared" si="28"/>
        <v/>
      </c>
      <c r="BG247" s="66" t="str">
        <f t="shared" si="29"/>
        <v>0</v>
      </c>
      <c r="BH247" s="66" t="b">
        <f t="shared" si="30"/>
        <v>0</v>
      </c>
    </row>
    <row r="248" spans="51:67" ht="20.25" customHeight="1" x14ac:dyDescent="0.4">
      <c r="AY248" s="227" t="s">
        <v>155</v>
      </c>
      <c r="AZ248" s="227"/>
      <c r="BB248" s="64">
        <f t="shared" si="27"/>
        <v>0</v>
      </c>
      <c r="BC248" s="64"/>
      <c r="BD248" s="64"/>
      <c r="BE248" s="64"/>
      <c r="BF248" s="65" t="str">
        <f t="shared" si="28"/>
        <v/>
      </c>
      <c r="BG248" s="66" t="str">
        <f t="shared" si="29"/>
        <v>0</v>
      </c>
      <c r="BH248" s="66" t="b">
        <f t="shared" si="30"/>
        <v>0</v>
      </c>
    </row>
    <row r="249" spans="51:67" ht="20.25" customHeight="1" x14ac:dyDescent="0.4">
      <c r="AY249" s="227" t="s">
        <v>155</v>
      </c>
      <c r="AZ249" s="227"/>
      <c r="BB249" s="64">
        <f t="shared" si="27"/>
        <v>0</v>
      </c>
      <c r="BC249" s="64"/>
      <c r="BD249" s="64"/>
      <c r="BE249" s="64"/>
      <c r="BF249" s="65" t="str">
        <f t="shared" si="28"/>
        <v/>
      </c>
      <c r="BG249" s="66" t="str">
        <f t="shared" si="29"/>
        <v>0</v>
      </c>
      <c r="BH249" s="66" t="b">
        <f t="shared" si="30"/>
        <v>0</v>
      </c>
    </row>
    <row r="250" spans="51:67" ht="20.25" customHeight="1" x14ac:dyDescent="0.4">
      <c r="AY250" s="227" t="s">
        <v>155</v>
      </c>
      <c r="AZ250" s="227"/>
      <c r="BB250" s="64">
        <f t="shared" si="27"/>
        <v>0</v>
      </c>
      <c r="BC250" s="64"/>
      <c r="BD250" s="64"/>
      <c r="BE250" s="64"/>
      <c r="BF250" s="65" t="str">
        <f t="shared" si="28"/>
        <v/>
      </c>
      <c r="BG250" s="66" t="str">
        <f t="shared" si="29"/>
        <v>0</v>
      </c>
      <c r="BH250" s="66" t="b">
        <f t="shared" si="30"/>
        <v>0</v>
      </c>
    </row>
    <row r="251" spans="51:67" ht="20.25" customHeight="1" x14ac:dyDescent="0.4">
      <c r="AY251" s="227" t="s">
        <v>155</v>
      </c>
      <c r="AZ251" s="227"/>
      <c r="BB251" s="64">
        <f t="shared" si="27"/>
        <v>0</v>
      </c>
      <c r="BC251" s="64"/>
      <c r="BD251" s="64"/>
      <c r="BE251" s="64"/>
      <c r="BF251" s="65" t="str">
        <f t="shared" si="28"/>
        <v/>
      </c>
      <c r="BG251" s="66" t="str">
        <f t="shared" si="29"/>
        <v>0</v>
      </c>
      <c r="BH251" s="66" t="b">
        <f t="shared" si="30"/>
        <v>0</v>
      </c>
    </row>
    <row r="252" spans="51:67" ht="20.25" customHeight="1" x14ac:dyDescent="0.4">
      <c r="AY252" s="227" t="s">
        <v>155</v>
      </c>
      <c r="AZ252" s="227"/>
      <c r="BB252" s="64">
        <f t="shared" si="27"/>
        <v>0</v>
      </c>
      <c r="BC252" s="64"/>
      <c r="BD252" s="64"/>
      <c r="BE252" s="64"/>
      <c r="BF252" s="65" t="str">
        <f t="shared" si="28"/>
        <v/>
      </c>
      <c r="BG252" s="66" t="str">
        <f t="shared" si="29"/>
        <v>0</v>
      </c>
      <c r="BH252" s="66" t="b">
        <f t="shared" si="30"/>
        <v>0</v>
      </c>
    </row>
    <row r="253" spans="51:67" ht="20.25" customHeight="1" x14ac:dyDescent="0.4">
      <c r="AY253" s="227" t="s">
        <v>155</v>
      </c>
      <c r="AZ253" s="227"/>
      <c r="BB253" s="64">
        <f t="shared" si="27"/>
        <v>0</v>
      </c>
      <c r="BC253" s="64"/>
      <c r="BD253" s="64"/>
      <c r="BE253" s="64"/>
      <c r="BF253" s="65" t="str">
        <f t="shared" si="28"/>
        <v/>
      </c>
      <c r="BG253" s="66" t="str">
        <f t="shared" si="29"/>
        <v>0</v>
      </c>
      <c r="BH253" s="66" t="b">
        <f t="shared" si="30"/>
        <v>0</v>
      </c>
    </row>
    <row r="254" spans="51:67" ht="20.25" customHeight="1" x14ac:dyDescent="0.4">
      <c r="AY254" s="227" t="s">
        <v>155</v>
      </c>
      <c r="AZ254" s="227"/>
      <c r="BB254" s="64">
        <f t="shared" si="27"/>
        <v>0</v>
      </c>
      <c r="BC254" s="64"/>
      <c r="BD254" s="64"/>
      <c r="BE254" s="64"/>
      <c r="BF254" s="65" t="str">
        <f t="shared" si="28"/>
        <v/>
      </c>
      <c r="BG254" s="66" t="str">
        <f t="shared" si="29"/>
        <v>0</v>
      </c>
      <c r="BH254" s="66" t="b">
        <f t="shared" si="30"/>
        <v>0</v>
      </c>
    </row>
    <row r="255" spans="51:67" ht="20.25" customHeight="1" x14ac:dyDescent="0.4">
      <c r="AY255" s="227" t="s">
        <v>155</v>
      </c>
      <c r="AZ255" s="227"/>
      <c r="BB255" s="64">
        <f t="shared" si="27"/>
        <v>0</v>
      </c>
      <c r="BC255" s="64"/>
      <c r="BD255" s="64"/>
      <c r="BE255" s="64"/>
      <c r="BF255" s="65" t="str">
        <f t="shared" si="28"/>
        <v/>
      </c>
      <c r="BG255" s="66" t="str">
        <f t="shared" si="29"/>
        <v>0</v>
      </c>
      <c r="BH255" s="66" t="b">
        <f t="shared" si="30"/>
        <v>0</v>
      </c>
    </row>
    <row r="256" spans="51:67" ht="20.25" customHeight="1" x14ac:dyDescent="0.4">
      <c r="AY256" s="227" t="s">
        <v>155</v>
      </c>
      <c r="AZ256" s="227"/>
      <c r="BB256" s="64">
        <f t="shared" si="27"/>
        <v>0</v>
      </c>
      <c r="BC256" s="64"/>
      <c r="BD256" s="64"/>
      <c r="BE256" s="64"/>
      <c r="BF256" s="65" t="str">
        <f t="shared" si="28"/>
        <v/>
      </c>
      <c r="BG256" s="66" t="str">
        <f t="shared" si="29"/>
        <v>0</v>
      </c>
      <c r="BH256" s="66" t="b">
        <f t="shared" si="30"/>
        <v>0</v>
      </c>
    </row>
    <row r="257" spans="51:60" ht="20.25" customHeight="1" x14ac:dyDescent="0.4">
      <c r="AY257" s="227" t="s">
        <v>155</v>
      </c>
      <c r="AZ257" s="227"/>
      <c r="BB257" s="64">
        <f t="shared" si="27"/>
        <v>0</v>
      </c>
      <c r="BC257" s="64"/>
      <c r="BD257" s="64"/>
      <c r="BE257" s="64"/>
      <c r="BF257" s="65" t="str">
        <f t="shared" si="28"/>
        <v/>
      </c>
      <c r="BG257" s="66" t="str">
        <f t="shared" si="29"/>
        <v>0</v>
      </c>
      <c r="BH257" s="66" t="b">
        <f t="shared" si="30"/>
        <v>0</v>
      </c>
    </row>
    <row r="258" spans="51:60" ht="20.25" customHeight="1" x14ac:dyDescent="0.4">
      <c r="AY258" s="227" t="s">
        <v>155</v>
      </c>
      <c r="AZ258" s="227"/>
      <c r="BB258" s="64">
        <f t="shared" si="27"/>
        <v>0</v>
      </c>
      <c r="BC258" s="64"/>
      <c r="BD258" s="64"/>
      <c r="BE258" s="64"/>
      <c r="BF258" s="65" t="str">
        <f t="shared" si="28"/>
        <v/>
      </c>
      <c r="BG258" s="66" t="str">
        <f t="shared" si="29"/>
        <v>0</v>
      </c>
      <c r="BH258" s="66" t="b">
        <f t="shared" si="30"/>
        <v>0</v>
      </c>
    </row>
    <row r="259" spans="51:60" ht="20.25" customHeight="1" x14ac:dyDescent="0.4">
      <c r="AY259" s="227" t="s">
        <v>155</v>
      </c>
      <c r="AZ259" s="227"/>
      <c r="BB259" s="64">
        <f t="shared" si="27"/>
        <v>0</v>
      </c>
      <c r="BC259" s="64"/>
      <c r="BD259" s="64"/>
      <c r="BE259" s="64"/>
      <c r="BF259" s="65" t="str">
        <f t="shared" si="28"/>
        <v/>
      </c>
      <c r="BG259" s="66" t="str">
        <f t="shared" si="29"/>
        <v>0</v>
      </c>
      <c r="BH259" s="66" t="b">
        <f t="shared" si="30"/>
        <v>0</v>
      </c>
    </row>
    <row r="260" spans="51:60" ht="20.25" customHeight="1" x14ac:dyDescent="0.4">
      <c r="AY260" s="227" t="s">
        <v>155</v>
      </c>
      <c r="AZ260" s="227"/>
      <c r="BB260" s="64">
        <f t="shared" si="27"/>
        <v>0</v>
      </c>
      <c r="BC260" s="64"/>
      <c r="BD260" s="64"/>
      <c r="BE260" s="64"/>
      <c r="BF260" s="65" t="str">
        <f t="shared" si="28"/>
        <v/>
      </c>
      <c r="BG260" s="66" t="str">
        <f t="shared" si="29"/>
        <v>0</v>
      </c>
      <c r="BH260" s="66" t="b">
        <f t="shared" si="30"/>
        <v>0</v>
      </c>
    </row>
    <row r="261" spans="51:60" ht="20.25" customHeight="1" x14ac:dyDescent="0.4">
      <c r="AY261" s="227" t="s">
        <v>155</v>
      </c>
      <c r="AZ261" s="227"/>
      <c r="BB261" s="64">
        <f t="shared" si="27"/>
        <v>0</v>
      </c>
      <c r="BC261" s="64"/>
      <c r="BD261" s="64"/>
      <c r="BE261" s="64"/>
      <c r="BF261" s="65" t="str">
        <f t="shared" si="28"/>
        <v/>
      </c>
      <c r="BG261" s="66" t="str">
        <f t="shared" si="29"/>
        <v>0</v>
      </c>
      <c r="BH261" s="66" t="b">
        <f t="shared" si="30"/>
        <v>0</v>
      </c>
    </row>
    <row r="262" spans="51:60" ht="20.25" customHeight="1" x14ac:dyDescent="0.4">
      <c r="AY262" s="227" t="s">
        <v>155</v>
      </c>
      <c r="AZ262" s="227"/>
      <c r="BB262" s="64">
        <f t="shared" si="27"/>
        <v>0</v>
      </c>
      <c r="BC262" s="64"/>
      <c r="BD262" s="64"/>
      <c r="BE262" s="64"/>
      <c r="BF262" s="65" t="str">
        <f t="shared" si="28"/>
        <v/>
      </c>
      <c r="BG262" s="66" t="str">
        <f t="shared" si="29"/>
        <v>0</v>
      </c>
      <c r="BH262" s="66" t="b">
        <f t="shared" si="30"/>
        <v>0</v>
      </c>
    </row>
    <row r="263" spans="51:60" ht="20.25" customHeight="1" x14ac:dyDescent="0.4">
      <c r="AY263" s="227" t="s">
        <v>155</v>
      </c>
      <c r="AZ263" s="227"/>
      <c r="BB263" s="64">
        <f t="shared" si="27"/>
        <v>0</v>
      </c>
      <c r="BC263" s="64"/>
      <c r="BD263" s="64"/>
      <c r="BE263" s="64"/>
      <c r="BF263" s="65" t="str">
        <f t="shared" si="28"/>
        <v/>
      </c>
      <c r="BG263" s="66" t="str">
        <f t="shared" si="29"/>
        <v>0</v>
      </c>
      <c r="BH263" s="66" t="b">
        <f t="shared" si="30"/>
        <v>0</v>
      </c>
    </row>
    <row r="264" spans="51:60" ht="20.25" customHeight="1" x14ac:dyDescent="0.4">
      <c r="AY264" s="227" t="s">
        <v>155</v>
      </c>
      <c r="AZ264" s="227"/>
      <c r="BB264" s="64">
        <f t="shared" si="27"/>
        <v>0</v>
      </c>
      <c r="BC264" s="64"/>
      <c r="BD264" s="64"/>
      <c r="BE264" s="64"/>
      <c r="BF264" s="65" t="str">
        <f t="shared" si="28"/>
        <v/>
      </c>
      <c r="BG264" s="66" t="str">
        <f t="shared" si="29"/>
        <v>0</v>
      </c>
      <c r="BH264" s="66" t="b">
        <f t="shared" si="30"/>
        <v>0</v>
      </c>
    </row>
    <row r="265" spans="51:60" ht="20.25" customHeight="1" x14ac:dyDescent="0.4">
      <c r="AY265" s="227" t="s">
        <v>155</v>
      </c>
      <c r="AZ265" s="227"/>
      <c r="BB265" s="64">
        <f t="shared" si="27"/>
        <v>0</v>
      </c>
      <c r="BC265" s="64"/>
      <c r="BD265" s="64"/>
      <c r="BE265" s="64"/>
      <c r="BF265" s="65" t="str">
        <f t="shared" si="28"/>
        <v/>
      </c>
      <c r="BG265" s="66" t="str">
        <f t="shared" si="29"/>
        <v>0</v>
      </c>
      <c r="BH265" s="66" t="b">
        <f t="shared" si="30"/>
        <v>0</v>
      </c>
    </row>
    <row r="266" spans="51:60" ht="20.25" customHeight="1" x14ac:dyDescent="0.4">
      <c r="AY266" s="227" t="s">
        <v>155</v>
      </c>
      <c r="AZ266" s="227"/>
      <c r="BB266" s="64">
        <f t="shared" si="27"/>
        <v>0</v>
      </c>
      <c r="BC266" s="64"/>
      <c r="BD266" s="64"/>
      <c r="BE266" s="64"/>
      <c r="BF266" s="65" t="str">
        <f t="shared" si="28"/>
        <v/>
      </c>
      <c r="BG266" s="66" t="str">
        <f t="shared" si="29"/>
        <v>0</v>
      </c>
      <c r="BH266" s="66" t="b">
        <f t="shared" si="30"/>
        <v>0</v>
      </c>
    </row>
    <row r="267" spans="51:60" ht="20.25" customHeight="1" x14ac:dyDescent="0.4">
      <c r="AY267" s="227" t="s">
        <v>155</v>
      </c>
      <c r="AZ267" s="227"/>
      <c r="BB267" s="64">
        <f t="shared" si="27"/>
        <v>0</v>
      </c>
      <c r="BC267" s="64"/>
      <c r="BD267" s="64"/>
      <c r="BE267" s="64"/>
      <c r="BF267" s="65" t="str">
        <f t="shared" si="28"/>
        <v/>
      </c>
      <c r="BG267" s="66" t="str">
        <f t="shared" si="29"/>
        <v>0</v>
      </c>
      <c r="BH267" s="66" t="b">
        <f t="shared" si="30"/>
        <v>0</v>
      </c>
    </row>
    <row r="268" spans="51:60" ht="20.25" customHeight="1" x14ac:dyDescent="0.4">
      <c r="AY268" s="227" t="s">
        <v>155</v>
      </c>
      <c r="AZ268" s="227"/>
      <c r="BB268" s="64">
        <f t="shared" si="27"/>
        <v>0</v>
      </c>
      <c r="BC268" s="64"/>
      <c r="BD268" s="64"/>
      <c r="BE268" s="64"/>
      <c r="BF268" s="65" t="str">
        <f t="shared" si="28"/>
        <v/>
      </c>
      <c r="BG268" s="66" t="str">
        <f t="shared" si="29"/>
        <v>0</v>
      </c>
      <c r="BH268" s="66" t="b">
        <f t="shared" si="30"/>
        <v>0</v>
      </c>
    </row>
    <row r="269" spans="51:60" ht="20.25" customHeight="1" x14ac:dyDescent="0.4">
      <c r="AY269" s="227" t="s">
        <v>155</v>
      </c>
      <c r="AZ269" s="227"/>
      <c r="BB269" s="64">
        <f t="shared" si="27"/>
        <v>0</v>
      </c>
      <c r="BC269" s="64"/>
      <c r="BD269" s="64"/>
      <c r="BE269" s="64"/>
      <c r="BF269" s="65" t="str">
        <f t="shared" si="28"/>
        <v/>
      </c>
      <c r="BG269" s="66" t="str">
        <f t="shared" si="29"/>
        <v>0</v>
      </c>
      <c r="BH269" s="66" t="b">
        <f t="shared" si="30"/>
        <v>0</v>
      </c>
    </row>
    <row r="270" spans="51:60" ht="20.25" customHeight="1" x14ac:dyDescent="0.4">
      <c r="AY270" s="227" t="s">
        <v>155</v>
      </c>
      <c r="AZ270" s="227"/>
      <c r="BB270" s="64">
        <f t="shared" si="27"/>
        <v>0</v>
      </c>
      <c r="BC270" s="64"/>
      <c r="BD270" s="64"/>
      <c r="BE270" s="64"/>
      <c r="BF270" s="65" t="str">
        <f t="shared" si="28"/>
        <v/>
      </c>
      <c r="BG270" s="66" t="str">
        <f t="shared" si="29"/>
        <v>0</v>
      </c>
      <c r="BH270" s="66" t="b">
        <f t="shared" si="30"/>
        <v>0</v>
      </c>
    </row>
    <row r="271" spans="51:60" ht="20.25" customHeight="1" x14ac:dyDescent="0.4">
      <c r="AY271" s="227" t="s">
        <v>155</v>
      </c>
      <c r="AZ271" s="227"/>
      <c r="BB271" s="64">
        <f t="shared" si="27"/>
        <v>0</v>
      </c>
      <c r="BC271" s="64"/>
      <c r="BD271" s="64"/>
      <c r="BE271" s="64"/>
      <c r="BF271" s="65" t="str">
        <f t="shared" si="28"/>
        <v/>
      </c>
      <c r="BG271" s="66" t="str">
        <f t="shared" si="29"/>
        <v>0</v>
      </c>
      <c r="BH271" s="66" t="b">
        <f t="shared" si="30"/>
        <v>0</v>
      </c>
    </row>
    <row r="272" spans="51:60" ht="20.25" customHeight="1" x14ac:dyDescent="0.4">
      <c r="AY272" s="227" t="s">
        <v>155</v>
      </c>
      <c r="AZ272" s="227"/>
      <c r="BB272" s="64">
        <f t="shared" ref="BB272:BB329" si="31">((IF(AU272="BUENO","100",IF(AU272="REGULAR","75",IF(AU272="MALO","50",IF(AU272="NA","0",IF(AU272="","0"))))))
+(IF(AW272="BUENO","100",IF(AW272="REGULAR","75",IF(AW272="MALO","50",IF(AW272="NA","NA",IF(AW272="","0"))))))
+(IF(AY272="BUENO","100",IF(AY272="MALO","0",IF(AY272="REGULAR","75")))))
/((IF(AT272&lt;&gt;"NO APLICA","1"))+(IF(AV272&lt;&gt;"NO APLICA","1"))+IF(AX272&lt;&gt;"NO APLICA","1"))</f>
        <v>0</v>
      </c>
      <c r="BC272" s="64"/>
      <c r="BD272" s="64"/>
      <c r="BE272" s="64"/>
      <c r="BF272" s="65" t="str">
        <f t="shared" ref="BF272:BF329" si="32">((
IF(AU272="BUENO","100",
IF(AU272="REGULAR","50",
IF(AU272="MALO","0",
IF(AU272="NO APLICA","NA",
IF(AU272="","")))))))</f>
        <v/>
      </c>
      <c r="BG272" s="66" t="str">
        <f t="shared" ref="BG272:BG329" si="33">IF(AW272="BUENO","100",
IF(AW272="REGULAR","50",
IF(AW272="MALO","0",
IF(AW272="NO APLICA","NA",
IF(AW272="","0")))))</f>
        <v>0</v>
      </c>
      <c r="BH272" s="66" t="b">
        <f t="shared" ref="BH272:BH329" si="34">IF(AY272="BUENO","100",
IF(AY272="MALO","0",
IF(AY272="REGULAR","75",
IF(AY272="","0"))))</f>
        <v>0</v>
      </c>
    </row>
    <row r="273" spans="51:60" ht="20.25" customHeight="1" x14ac:dyDescent="0.4">
      <c r="AY273" s="227" t="s">
        <v>155</v>
      </c>
      <c r="AZ273" s="227"/>
      <c r="BB273" s="64">
        <f t="shared" si="31"/>
        <v>0</v>
      </c>
      <c r="BC273" s="64"/>
      <c r="BD273" s="64"/>
      <c r="BE273" s="64"/>
      <c r="BF273" s="65" t="str">
        <f t="shared" si="32"/>
        <v/>
      </c>
      <c r="BG273" s="66" t="str">
        <f t="shared" si="33"/>
        <v>0</v>
      </c>
      <c r="BH273" s="66" t="b">
        <f t="shared" si="34"/>
        <v>0</v>
      </c>
    </row>
    <row r="274" spans="51:60" ht="20.25" customHeight="1" x14ac:dyDescent="0.4">
      <c r="AY274" s="227" t="s">
        <v>155</v>
      </c>
      <c r="AZ274" s="227"/>
      <c r="BB274" s="64">
        <f t="shared" si="31"/>
        <v>0</v>
      </c>
      <c r="BC274" s="64"/>
      <c r="BD274" s="64"/>
      <c r="BE274" s="64"/>
      <c r="BF274" s="65" t="str">
        <f t="shared" si="32"/>
        <v/>
      </c>
      <c r="BG274" s="66" t="str">
        <f t="shared" si="33"/>
        <v>0</v>
      </c>
      <c r="BH274" s="66" t="b">
        <f t="shared" si="34"/>
        <v>0</v>
      </c>
    </row>
    <row r="275" spans="51:60" ht="20.25" customHeight="1" x14ac:dyDescent="0.4">
      <c r="AY275" s="227" t="s">
        <v>155</v>
      </c>
      <c r="AZ275" s="227"/>
      <c r="BB275" s="64">
        <f t="shared" si="31"/>
        <v>0</v>
      </c>
      <c r="BC275" s="64"/>
      <c r="BD275" s="64"/>
      <c r="BE275" s="64"/>
      <c r="BF275" s="65" t="str">
        <f t="shared" si="32"/>
        <v/>
      </c>
      <c r="BG275" s="66" t="str">
        <f t="shared" si="33"/>
        <v>0</v>
      </c>
      <c r="BH275" s="66" t="b">
        <f t="shared" si="34"/>
        <v>0</v>
      </c>
    </row>
    <row r="276" spans="51:60" ht="20.25" customHeight="1" x14ac:dyDescent="0.4">
      <c r="AY276" s="227" t="s">
        <v>155</v>
      </c>
      <c r="AZ276" s="227"/>
      <c r="BB276" s="64">
        <f t="shared" si="31"/>
        <v>0</v>
      </c>
      <c r="BC276" s="64"/>
      <c r="BD276" s="64"/>
      <c r="BE276" s="64"/>
      <c r="BF276" s="65" t="str">
        <f t="shared" si="32"/>
        <v/>
      </c>
      <c r="BG276" s="66" t="str">
        <f t="shared" si="33"/>
        <v>0</v>
      </c>
      <c r="BH276" s="66" t="b">
        <f t="shared" si="34"/>
        <v>0</v>
      </c>
    </row>
    <row r="277" spans="51:60" ht="20.25" customHeight="1" x14ac:dyDescent="0.4">
      <c r="AY277" s="227" t="s">
        <v>155</v>
      </c>
      <c r="AZ277" s="227"/>
      <c r="BB277" s="64">
        <f t="shared" si="31"/>
        <v>0</v>
      </c>
      <c r="BC277" s="64"/>
      <c r="BD277" s="64"/>
      <c r="BE277" s="64"/>
      <c r="BF277" s="65" t="str">
        <f t="shared" si="32"/>
        <v/>
      </c>
      <c r="BG277" s="66" t="str">
        <f t="shared" si="33"/>
        <v>0</v>
      </c>
      <c r="BH277" s="66" t="b">
        <f t="shared" si="34"/>
        <v>0</v>
      </c>
    </row>
    <row r="278" spans="51:60" ht="20.25" customHeight="1" x14ac:dyDescent="0.4">
      <c r="AY278" s="227" t="s">
        <v>155</v>
      </c>
      <c r="AZ278" s="227"/>
      <c r="BB278" s="64">
        <f t="shared" si="31"/>
        <v>0</v>
      </c>
      <c r="BC278" s="64"/>
      <c r="BD278" s="64"/>
      <c r="BE278" s="64"/>
      <c r="BF278" s="65" t="str">
        <f t="shared" si="32"/>
        <v/>
      </c>
      <c r="BG278" s="66" t="str">
        <f t="shared" si="33"/>
        <v>0</v>
      </c>
      <c r="BH278" s="66" t="b">
        <f t="shared" si="34"/>
        <v>0</v>
      </c>
    </row>
    <row r="279" spans="51:60" ht="20.25" customHeight="1" x14ac:dyDescent="0.4">
      <c r="AY279" s="227" t="s">
        <v>155</v>
      </c>
      <c r="AZ279" s="227"/>
      <c r="BB279" s="64">
        <f t="shared" si="31"/>
        <v>0</v>
      </c>
      <c r="BC279" s="64"/>
      <c r="BD279" s="64"/>
      <c r="BE279" s="64"/>
      <c r="BF279" s="65" t="str">
        <f t="shared" si="32"/>
        <v/>
      </c>
      <c r="BG279" s="66" t="str">
        <f t="shared" si="33"/>
        <v>0</v>
      </c>
      <c r="BH279" s="66" t="b">
        <f t="shared" si="34"/>
        <v>0</v>
      </c>
    </row>
    <row r="280" spans="51:60" ht="20.25" customHeight="1" x14ac:dyDescent="0.4">
      <c r="AY280" s="227" t="s">
        <v>155</v>
      </c>
      <c r="AZ280" s="227"/>
      <c r="BB280" s="64">
        <f t="shared" si="31"/>
        <v>0</v>
      </c>
      <c r="BC280" s="64"/>
      <c r="BD280" s="64"/>
      <c r="BE280" s="64"/>
      <c r="BF280" s="65" t="str">
        <f t="shared" si="32"/>
        <v/>
      </c>
      <c r="BG280" s="66" t="str">
        <f t="shared" si="33"/>
        <v>0</v>
      </c>
      <c r="BH280" s="66" t="b">
        <f t="shared" si="34"/>
        <v>0</v>
      </c>
    </row>
    <row r="281" spans="51:60" ht="20.25" customHeight="1" x14ac:dyDescent="0.4">
      <c r="AY281" s="227" t="s">
        <v>155</v>
      </c>
      <c r="AZ281" s="227"/>
      <c r="BB281" s="64">
        <f t="shared" si="31"/>
        <v>0</v>
      </c>
      <c r="BC281" s="64"/>
      <c r="BD281" s="64"/>
      <c r="BE281" s="64"/>
      <c r="BF281" s="65" t="str">
        <f t="shared" si="32"/>
        <v/>
      </c>
      <c r="BG281" s="66" t="str">
        <f t="shared" si="33"/>
        <v>0</v>
      </c>
      <c r="BH281" s="66" t="b">
        <f t="shared" si="34"/>
        <v>0</v>
      </c>
    </row>
    <row r="282" spans="51:60" ht="20.25" customHeight="1" x14ac:dyDescent="0.4">
      <c r="AY282" s="227" t="s">
        <v>155</v>
      </c>
      <c r="AZ282" s="227"/>
      <c r="BB282" s="64">
        <f t="shared" si="31"/>
        <v>0</v>
      </c>
      <c r="BC282" s="64"/>
      <c r="BD282" s="64"/>
      <c r="BE282" s="64"/>
      <c r="BF282" s="65" t="str">
        <f t="shared" si="32"/>
        <v/>
      </c>
      <c r="BG282" s="66" t="str">
        <f t="shared" si="33"/>
        <v>0</v>
      </c>
      <c r="BH282" s="66" t="b">
        <f t="shared" si="34"/>
        <v>0</v>
      </c>
    </row>
    <row r="283" spans="51:60" ht="20.25" customHeight="1" x14ac:dyDescent="0.4">
      <c r="AY283" s="227" t="s">
        <v>155</v>
      </c>
      <c r="AZ283" s="227"/>
      <c r="BB283" s="64">
        <f t="shared" si="31"/>
        <v>0</v>
      </c>
      <c r="BC283" s="64"/>
      <c r="BD283" s="64"/>
      <c r="BE283" s="64"/>
      <c r="BF283" s="65" t="str">
        <f t="shared" si="32"/>
        <v/>
      </c>
      <c r="BG283" s="66" t="str">
        <f t="shared" si="33"/>
        <v>0</v>
      </c>
      <c r="BH283" s="66" t="b">
        <f t="shared" si="34"/>
        <v>0</v>
      </c>
    </row>
    <row r="284" spans="51:60" ht="20.25" customHeight="1" x14ac:dyDescent="0.4">
      <c r="AY284" s="227" t="s">
        <v>155</v>
      </c>
      <c r="AZ284" s="227"/>
      <c r="BB284" s="64">
        <f t="shared" si="31"/>
        <v>0</v>
      </c>
      <c r="BC284" s="64"/>
      <c r="BD284" s="64"/>
      <c r="BE284" s="64"/>
      <c r="BF284" s="65" t="str">
        <f t="shared" si="32"/>
        <v/>
      </c>
      <c r="BG284" s="66" t="str">
        <f t="shared" si="33"/>
        <v>0</v>
      </c>
      <c r="BH284" s="66" t="b">
        <f t="shared" si="34"/>
        <v>0</v>
      </c>
    </row>
    <row r="285" spans="51:60" ht="20.25" customHeight="1" x14ac:dyDescent="0.4">
      <c r="AY285" s="227" t="s">
        <v>155</v>
      </c>
      <c r="AZ285" s="227"/>
      <c r="BB285" s="64">
        <f t="shared" si="31"/>
        <v>0</v>
      </c>
      <c r="BC285" s="64"/>
      <c r="BD285" s="64"/>
      <c r="BE285" s="64"/>
      <c r="BF285" s="65" t="str">
        <f t="shared" si="32"/>
        <v/>
      </c>
      <c r="BG285" s="66" t="str">
        <f t="shared" si="33"/>
        <v>0</v>
      </c>
      <c r="BH285" s="66" t="b">
        <f t="shared" si="34"/>
        <v>0</v>
      </c>
    </row>
    <row r="286" spans="51:60" ht="20.25" customHeight="1" x14ac:dyDescent="0.4">
      <c r="AY286" s="227" t="s">
        <v>155</v>
      </c>
      <c r="AZ286" s="227"/>
      <c r="BB286" s="64">
        <f t="shared" si="31"/>
        <v>0</v>
      </c>
      <c r="BC286" s="64"/>
      <c r="BD286" s="64"/>
      <c r="BE286" s="64"/>
      <c r="BF286" s="65" t="str">
        <f t="shared" si="32"/>
        <v/>
      </c>
      <c r="BG286" s="66" t="str">
        <f t="shared" si="33"/>
        <v>0</v>
      </c>
      <c r="BH286" s="66" t="b">
        <f t="shared" si="34"/>
        <v>0</v>
      </c>
    </row>
    <row r="287" spans="51:60" ht="20.25" customHeight="1" x14ac:dyDescent="0.4">
      <c r="AY287" s="227" t="s">
        <v>155</v>
      </c>
      <c r="AZ287" s="227"/>
      <c r="BB287" s="64">
        <f t="shared" si="31"/>
        <v>0</v>
      </c>
      <c r="BC287" s="64"/>
      <c r="BD287" s="64"/>
      <c r="BE287" s="64"/>
      <c r="BF287" s="65" t="str">
        <f t="shared" si="32"/>
        <v/>
      </c>
      <c r="BG287" s="66" t="str">
        <f t="shared" si="33"/>
        <v>0</v>
      </c>
      <c r="BH287" s="66" t="b">
        <f t="shared" si="34"/>
        <v>0</v>
      </c>
    </row>
    <row r="288" spans="51:60" ht="20.25" customHeight="1" x14ac:dyDescent="0.4">
      <c r="AY288" s="227" t="s">
        <v>155</v>
      </c>
      <c r="AZ288" s="227"/>
      <c r="BB288" s="64">
        <f t="shared" si="31"/>
        <v>0</v>
      </c>
      <c r="BC288" s="64"/>
      <c r="BD288" s="64"/>
      <c r="BE288" s="64"/>
      <c r="BF288" s="65" t="str">
        <f t="shared" si="32"/>
        <v/>
      </c>
      <c r="BG288" s="66" t="str">
        <f t="shared" si="33"/>
        <v>0</v>
      </c>
      <c r="BH288" s="66" t="b">
        <f t="shared" si="34"/>
        <v>0</v>
      </c>
    </row>
    <row r="289" spans="51:60" ht="20.25" customHeight="1" x14ac:dyDescent="0.4">
      <c r="AY289" s="227" t="s">
        <v>155</v>
      </c>
      <c r="AZ289" s="227"/>
      <c r="BB289" s="64">
        <f t="shared" si="31"/>
        <v>0</v>
      </c>
      <c r="BC289" s="64"/>
      <c r="BD289" s="64"/>
      <c r="BE289" s="64"/>
      <c r="BF289" s="65" t="str">
        <f t="shared" si="32"/>
        <v/>
      </c>
      <c r="BG289" s="66" t="str">
        <f t="shared" si="33"/>
        <v>0</v>
      </c>
      <c r="BH289" s="66" t="b">
        <f t="shared" si="34"/>
        <v>0</v>
      </c>
    </row>
    <row r="290" spans="51:60" ht="20.25" customHeight="1" x14ac:dyDescent="0.4">
      <c r="AY290" s="227" t="s">
        <v>155</v>
      </c>
      <c r="AZ290" s="227"/>
      <c r="BB290" s="64">
        <f t="shared" si="31"/>
        <v>0</v>
      </c>
      <c r="BC290" s="64"/>
      <c r="BD290" s="64"/>
      <c r="BE290" s="64"/>
      <c r="BF290" s="65" t="str">
        <f t="shared" si="32"/>
        <v/>
      </c>
      <c r="BG290" s="66" t="str">
        <f t="shared" si="33"/>
        <v>0</v>
      </c>
      <c r="BH290" s="66" t="b">
        <f t="shared" si="34"/>
        <v>0</v>
      </c>
    </row>
    <row r="291" spans="51:60" ht="20.25" customHeight="1" x14ac:dyDescent="0.4">
      <c r="AY291" s="227" t="s">
        <v>155</v>
      </c>
      <c r="AZ291" s="227"/>
      <c r="BB291" s="64">
        <f t="shared" si="31"/>
        <v>0</v>
      </c>
      <c r="BC291" s="64"/>
      <c r="BD291" s="64"/>
      <c r="BE291" s="64"/>
      <c r="BF291" s="65" t="str">
        <f t="shared" si="32"/>
        <v/>
      </c>
      <c r="BG291" s="66" t="str">
        <f t="shared" si="33"/>
        <v>0</v>
      </c>
      <c r="BH291" s="66" t="b">
        <f t="shared" si="34"/>
        <v>0</v>
      </c>
    </row>
    <row r="292" spans="51:60" ht="20.25" customHeight="1" x14ac:dyDescent="0.4">
      <c r="AY292" s="227" t="s">
        <v>155</v>
      </c>
      <c r="AZ292" s="227"/>
      <c r="BB292" s="64">
        <f t="shared" si="31"/>
        <v>0</v>
      </c>
      <c r="BC292" s="64"/>
      <c r="BD292" s="64"/>
      <c r="BE292" s="64"/>
      <c r="BF292" s="65" t="str">
        <f t="shared" si="32"/>
        <v/>
      </c>
      <c r="BG292" s="66" t="str">
        <f t="shared" si="33"/>
        <v>0</v>
      </c>
      <c r="BH292" s="66" t="b">
        <f t="shared" si="34"/>
        <v>0</v>
      </c>
    </row>
    <row r="293" spans="51:60" ht="20.25" customHeight="1" x14ac:dyDescent="0.4">
      <c r="AY293" s="227" t="s">
        <v>155</v>
      </c>
      <c r="AZ293" s="227"/>
      <c r="BB293" s="64">
        <f t="shared" si="31"/>
        <v>0</v>
      </c>
      <c r="BC293" s="64"/>
      <c r="BD293" s="64"/>
      <c r="BE293" s="64"/>
      <c r="BF293" s="65" t="str">
        <f t="shared" si="32"/>
        <v/>
      </c>
      <c r="BG293" s="66" t="str">
        <f t="shared" si="33"/>
        <v>0</v>
      </c>
      <c r="BH293" s="66" t="b">
        <f t="shared" si="34"/>
        <v>0</v>
      </c>
    </row>
    <row r="294" spans="51:60" ht="20.25" customHeight="1" x14ac:dyDescent="0.4">
      <c r="AY294" s="227" t="s">
        <v>155</v>
      </c>
      <c r="AZ294" s="227"/>
      <c r="BB294" s="64">
        <f t="shared" si="31"/>
        <v>0</v>
      </c>
      <c r="BC294" s="64"/>
      <c r="BD294" s="64"/>
      <c r="BE294" s="64"/>
      <c r="BF294" s="65" t="str">
        <f t="shared" si="32"/>
        <v/>
      </c>
      <c r="BG294" s="66" t="str">
        <f t="shared" si="33"/>
        <v>0</v>
      </c>
      <c r="BH294" s="66" t="b">
        <f t="shared" si="34"/>
        <v>0</v>
      </c>
    </row>
    <row r="295" spans="51:60" ht="20.25" customHeight="1" x14ac:dyDescent="0.4">
      <c r="AY295" s="227" t="s">
        <v>155</v>
      </c>
      <c r="AZ295" s="227"/>
      <c r="BB295" s="64">
        <f t="shared" si="31"/>
        <v>0</v>
      </c>
      <c r="BC295" s="64"/>
      <c r="BD295" s="64"/>
      <c r="BE295" s="64"/>
      <c r="BF295" s="65" t="str">
        <f t="shared" si="32"/>
        <v/>
      </c>
      <c r="BG295" s="66" t="str">
        <f t="shared" si="33"/>
        <v>0</v>
      </c>
      <c r="BH295" s="66" t="b">
        <f t="shared" si="34"/>
        <v>0</v>
      </c>
    </row>
    <row r="296" spans="51:60" ht="20.25" customHeight="1" x14ac:dyDescent="0.4">
      <c r="AY296" s="227" t="s">
        <v>155</v>
      </c>
      <c r="AZ296" s="227"/>
      <c r="BB296" s="64">
        <f t="shared" si="31"/>
        <v>0</v>
      </c>
      <c r="BC296" s="64"/>
      <c r="BD296" s="64"/>
      <c r="BE296" s="64"/>
      <c r="BF296" s="65" t="str">
        <f t="shared" si="32"/>
        <v/>
      </c>
      <c r="BG296" s="66" t="str">
        <f t="shared" si="33"/>
        <v>0</v>
      </c>
      <c r="BH296" s="66" t="b">
        <f t="shared" si="34"/>
        <v>0</v>
      </c>
    </row>
    <row r="297" spans="51:60" ht="20.25" customHeight="1" x14ac:dyDescent="0.4">
      <c r="AY297" s="227" t="s">
        <v>155</v>
      </c>
      <c r="AZ297" s="227"/>
      <c r="BB297" s="64">
        <f t="shared" si="31"/>
        <v>0</v>
      </c>
      <c r="BC297" s="64"/>
      <c r="BD297" s="64"/>
      <c r="BE297" s="64"/>
      <c r="BF297" s="65" t="str">
        <f t="shared" si="32"/>
        <v/>
      </c>
      <c r="BG297" s="66" t="str">
        <f t="shared" si="33"/>
        <v>0</v>
      </c>
      <c r="BH297" s="66" t="b">
        <f t="shared" si="34"/>
        <v>0</v>
      </c>
    </row>
    <row r="298" spans="51:60" ht="20.25" customHeight="1" x14ac:dyDescent="0.4">
      <c r="AY298" s="227" t="s">
        <v>155</v>
      </c>
      <c r="AZ298" s="227"/>
      <c r="BB298" s="64">
        <f t="shared" si="31"/>
        <v>0</v>
      </c>
      <c r="BC298" s="64"/>
      <c r="BD298" s="64"/>
      <c r="BE298" s="64"/>
      <c r="BF298" s="65" t="str">
        <f t="shared" si="32"/>
        <v/>
      </c>
      <c r="BG298" s="66" t="str">
        <f t="shared" si="33"/>
        <v>0</v>
      </c>
      <c r="BH298" s="66" t="b">
        <f t="shared" si="34"/>
        <v>0</v>
      </c>
    </row>
    <row r="299" spans="51:60" ht="20.25" customHeight="1" x14ac:dyDescent="0.4">
      <c r="AY299" s="227" t="s">
        <v>155</v>
      </c>
      <c r="AZ299" s="227"/>
      <c r="BB299" s="64">
        <f t="shared" si="31"/>
        <v>0</v>
      </c>
      <c r="BC299" s="64"/>
      <c r="BD299" s="64"/>
      <c r="BE299" s="64"/>
      <c r="BF299" s="65" t="str">
        <f t="shared" si="32"/>
        <v/>
      </c>
      <c r="BG299" s="66" t="str">
        <f t="shared" si="33"/>
        <v>0</v>
      </c>
      <c r="BH299" s="66" t="b">
        <f t="shared" si="34"/>
        <v>0</v>
      </c>
    </row>
    <row r="300" spans="51:60" ht="20.25" customHeight="1" x14ac:dyDescent="0.4">
      <c r="AY300" s="227" t="s">
        <v>155</v>
      </c>
      <c r="AZ300" s="227"/>
      <c r="BB300" s="64">
        <f t="shared" si="31"/>
        <v>0</v>
      </c>
      <c r="BC300" s="64"/>
      <c r="BD300" s="64"/>
      <c r="BE300" s="64"/>
      <c r="BF300" s="65" t="str">
        <f t="shared" si="32"/>
        <v/>
      </c>
      <c r="BG300" s="66" t="str">
        <f t="shared" si="33"/>
        <v>0</v>
      </c>
      <c r="BH300" s="66" t="b">
        <f t="shared" si="34"/>
        <v>0</v>
      </c>
    </row>
    <row r="301" spans="51:60" ht="20.25" customHeight="1" x14ac:dyDescent="0.4">
      <c r="AY301" s="227" t="s">
        <v>155</v>
      </c>
      <c r="AZ301" s="227"/>
      <c r="BB301" s="64">
        <f t="shared" si="31"/>
        <v>0</v>
      </c>
      <c r="BC301" s="64"/>
      <c r="BD301" s="64"/>
      <c r="BE301" s="64"/>
      <c r="BF301" s="65" t="str">
        <f t="shared" si="32"/>
        <v/>
      </c>
      <c r="BG301" s="66" t="str">
        <f t="shared" si="33"/>
        <v>0</v>
      </c>
      <c r="BH301" s="66" t="b">
        <f t="shared" si="34"/>
        <v>0</v>
      </c>
    </row>
    <row r="302" spans="51:60" ht="20.25" customHeight="1" x14ac:dyDescent="0.4">
      <c r="AY302" s="227" t="s">
        <v>155</v>
      </c>
      <c r="AZ302" s="227"/>
      <c r="BB302" s="64">
        <f t="shared" si="31"/>
        <v>0</v>
      </c>
      <c r="BC302" s="64"/>
      <c r="BD302" s="64"/>
      <c r="BE302" s="64"/>
      <c r="BF302" s="65" t="str">
        <f t="shared" si="32"/>
        <v/>
      </c>
      <c r="BG302" s="66" t="str">
        <f t="shared" si="33"/>
        <v>0</v>
      </c>
      <c r="BH302" s="66" t="b">
        <f t="shared" si="34"/>
        <v>0</v>
      </c>
    </row>
    <row r="303" spans="51:60" ht="20.25" customHeight="1" x14ac:dyDescent="0.4">
      <c r="AY303" s="227" t="s">
        <v>155</v>
      </c>
      <c r="AZ303" s="227"/>
      <c r="BB303" s="64">
        <f t="shared" si="31"/>
        <v>0</v>
      </c>
      <c r="BC303" s="64"/>
      <c r="BD303" s="64"/>
      <c r="BE303" s="64"/>
      <c r="BF303" s="65" t="str">
        <f t="shared" si="32"/>
        <v/>
      </c>
      <c r="BG303" s="66" t="str">
        <f t="shared" si="33"/>
        <v>0</v>
      </c>
      <c r="BH303" s="66" t="b">
        <f t="shared" si="34"/>
        <v>0</v>
      </c>
    </row>
    <row r="304" spans="51:60" ht="20.25" customHeight="1" x14ac:dyDescent="0.4">
      <c r="AY304" s="227" t="s">
        <v>155</v>
      </c>
      <c r="AZ304" s="227"/>
      <c r="BB304" s="64">
        <f t="shared" si="31"/>
        <v>0</v>
      </c>
      <c r="BC304" s="64"/>
      <c r="BD304" s="64"/>
      <c r="BE304" s="64"/>
      <c r="BF304" s="65" t="str">
        <f t="shared" si="32"/>
        <v/>
      </c>
      <c r="BG304" s="66" t="str">
        <f t="shared" si="33"/>
        <v>0</v>
      </c>
      <c r="BH304" s="66" t="b">
        <f t="shared" si="34"/>
        <v>0</v>
      </c>
    </row>
    <row r="305" spans="51:60" ht="20.25" customHeight="1" x14ac:dyDescent="0.4">
      <c r="AY305" s="227" t="s">
        <v>155</v>
      </c>
      <c r="AZ305" s="227"/>
      <c r="BB305" s="64">
        <f t="shared" si="31"/>
        <v>0</v>
      </c>
      <c r="BC305" s="64"/>
      <c r="BD305" s="64"/>
      <c r="BE305" s="64"/>
      <c r="BF305" s="65" t="str">
        <f t="shared" si="32"/>
        <v/>
      </c>
      <c r="BG305" s="66" t="str">
        <f t="shared" si="33"/>
        <v>0</v>
      </c>
      <c r="BH305" s="66" t="b">
        <f t="shared" si="34"/>
        <v>0</v>
      </c>
    </row>
    <row r="306" spans="51:60" ht="20.25" customHeight="1" x14ac:dyDescent="0.4">
      <c r="AY306" s="227" t="s">
        <v>155</v>
      </c>
      <c r="AZ306" s="227"/>
      <c r="BB306" s="64">
        <f t="shared" si="31"/>
        <v>0</v>
      </c>
      <c r="BC306" s="64"/>
      <c r="BD306" s="64"/>
      <c r="BE306" s="64"/>
      <c r="BF306" s="65" t="str">
        <f t="shared" si="32"/>
        <v/>
      </c>
      <c r="BG306" s="66" t="str">
        <f t="shared" si="33"/>
        <v>0</v>
      </c>
      <c r="BH306" s="66" t="b">
        <f t="shared" si="34"/>
        <v>0</v>
      </c>
    </row>
    <row r="307" spans="51:60" ht="20.25" customHeight="1" x14ac:dyDescent="0.4">
      <c r="AY307" s="227" t="s">
        <v>155</v>
      </c>
      <c r="AZ307" s="227"/>
      <c r="BB307" s="64">
        <f t="shared" si="31"/>
        <v>0</v>
      </c>
      <c r="BC307" s="64"/>
      <c r="BD307" s="64"/>
      <c r="BE307" s="64"/>
      <c r="BF307" s="65" t="str">
        <f t="shared" si="32"/>
        <v/>
      </c>
      <c r="BG307" s="66" t="str">
        <f t="shared" si="33"/>
        <v>0</v>
      </c>
      <c r="BH307" s="66" t="b">
        <f t="shared" si="34"/>
        <v>0</v>
      </c>
    </row>
    <row r="308" spans="51:60" ht="20.25" customHeight="1" x14ac:dyDescent="0.4">
      <c r="AY308" s="227" t="s">
        <v>155</v>
      </c>
      <c r="AZ308" s="227"/>
      <c r="BB308" s="64">
        <f t="shared" si="31"/>
        <v>0</v>
      </c>
      <c r="BC308" s="64"/>
      <c r="BD308" s="64"/>
      <c r="BE308" s="64"/>
      <c r="BF308" s="65" t="str">
        <f t="shared" si="32"/>
        <v/>
      </c>
      <c r="BG308" s="66" t="str">
        <f t="shared" si="33"/>
        <v>0</v>
      </c>
      <c r="BH308" s="66" t="b">
        <f t="shared" si="34"/>
        <v>0</v>
      </c>
    </row>
    <row r="309" spans="51:60" ht="20.25" customHeight="1" x14ac:dyDescent="0.4">
      <c r="AY309" s="227" t="s">
        <v>155</v>
      </c>
      <c r="AZ309" s="227"/>
      <c r="BB309" s="64">
        <f t="shared" si="31"/>
        <v>0</v>
      </c>
      <c r="BC309" s="64"/>
      <c r="BD309" s="64"/>
      <c r="BE309" s="64"/>
      <c r="BF309" s="65" t="str">
        <f t="shared" si="32"/>
        <v/>
      </c>
      <c r="BG309" s="66" t="str">
        <f t="shared" si="33"/>
        <v>0</v>
      </c>
      <c r="BH309" s="66" t="b">
        <f t="shared" si="34"/>
        <v>0</v>
      </c>
    </row>
    <row r="310" spans="51:60" ht="20.25" customHeight="1" x14ac:dyDescent="0.4">
      <c r="AY310" s="227" t="s">
        <v>155</v>
      </c>
      <c r="AZ310" s="227"/>
      <c r="BB310" s="64">
        <f t="shared" si="31"/>
        <v>0</v>
      </c>
      <c r="BC310" s="64"/>
      <c r="BD310" s="64"/>
      <c r="BE310" s="64"/>
      <c r="BF310" s="65" t="str">
        <f t="shared" si="32"/>
        <v/>
      </c>
      <c r="BG310" s="66" t="str">
        <f t="shared" si="33"/>
        <v>0</v>
      </c>
      <c r="BH310" s="66" t="b">
        <f t="shared" si="34"/>
        <v>0</v>
      </c>
    </row>
    <row r="311" spans="51:60" ht="20.25" customHeight="1" x14ac:dyDescent="0.4">
      <c r="AY311" s="227" t="s">
        <v>155</v>
      </c>
      <c r="AZ311" s="227"/>
      <c r="BB311" s="64">
        <f t="shared" si="31"/>
        <v>0</v>
      </c>
      <c r="BC311" s="64"/>
      <c r="BD311" s="64"/>
      <c r="BE311" s="64"/>
      <c r="BF311" s="65" t="str">
        <f t="shared" si="32"/>
        <v/>
      </c>
      <c r="BG311" s="66" t="str">
        <f t="shared" si="33"/>
        <v>0</v>
      </c>
      <c r="BH311" s="66" t="b">
        <f t="shared" si="34"/>
        <v>0</v>
      </c>
    </row>
    <row r="312" spans="51:60" ht="20.25" customHeight="1" x14ac:dyDescent="0.4">
      <c r="AY312" s="227" t="s">
        <v>155</v>
      </c>
      <c r="AZ312" s="227"/>
      <c r="BB312" s="64">
        <f t="shared" si="31"/>
        <v>0</v>
      </c>
      <c r="BC312" s="64"/>
      <c r="BD312" s="64"/>
      <c r="BE312" s="64"/>
      <c r="BF312" s="65" t="str">
        <f t="shared" si="32"/>
        <v/>
      </c>
      <c r="BG312" s="66" t="str">
        <f t="shared" si="33"/>
        <v>0</v>
      </c>
      <c r="BH312" s="66" t="b">
        <f t="shared" si="34"/>
        <v>0</v>
      </c>
    </row>
    <row r="313" spans="51:60" ht="20.25" customHeight="1" x14ac:dyDescent="0.4">
      <c r="AY313" s="227" t="s">
        <v>155</v>
      </c>
      <c r="AZ313" s="227"/>
      <c r="BB313" s="64">
        <f t="shared" si="31"/>
        <v>0</v>
      </c>
      <c r="BC313" s="64"/>
      <c r="BD313" s="64"/>
      <c r="BE313" s="64"/>
      <c r="BF313" s="65" t="str">
        <f t="shared" si="32"/>
        <v/>
      </c>
      <c r="BG313" s="66" t="str">
        <f t="shared" si="33"/>
        <v>0</v>
      </c>
      <c r="BH313" s="66" t="b">
        <f t="shared" si="34"/>
        <v>0</v>
      </c>
    </row>
    <row r="314" spans="51:60" ht="20.25" customHeight="1" x14ac:dyDescent="0.4">
      <c r="AY314" s="227" t="s">
        <v>155</v>
      </c>
      <c r="AZ314" s="227"/>
      <c r="BB314" s="64">
        <f t="shared" si="31"/>
        <v>0</v>
      </c>
      <c r="BC314" s="64"/>
      <c r="BD314" s="64"/>
      <c r="BE314" s="64"/>
      <c r="BF314" s="65" t="str">
        <f t="shared" si="32"/>
        <v/>
      </c>
      <c r="BG314" s="66" t="str">
        <f t="shared" si="33"/>
        <v>0</v>
      </c>
      <c r="BH314" s="66" t="b">
        <f t="shared" si="34"/>
        <v>0</v>
      </c>
    </row>
    <row r="315" spans="51:60" ht="20.25" customHeight="1" x14ac:dyDescent="0.4">
      <c r="AY315" s="227" t="s">
        <v>155</v>
      </c>
      <c r="AZ315" s="227"/>
      <c r="BB315" s="64">
        <f t="shared" si="31"/>
        <v>0</v>
      </c>
      <c r="BC315" s="64"/>
      <c r="BD315" s="64"/>
      <c r="BE315" s="64"/>
      <c r="BF315" s="65" t="str">
        <f t="shared" si="32"/>
        <v/>
      </c>
      <c r="BG315" s="66" t="str">
        <f t="shared" si="33"/>
        <v>0</v>
      </c>
      <c r="BH315" s="66" t="b">
        <f t="shared" si="34"/>
        <v>0</v>
      </c>
    </row>
    <row r="316" spans="51:60" ht="20.25" customHeight="1" x14ac:dyDescent="0.4">
      <c r="AY316" s="227" t="s">
        <v>155</v>
      </c>
      <c r="AZ316" s="227"/>
      <c r="BB316" s="64">
        <f t="shared" si="31"/>
        <v>0</v>
      </c>
      <c r="BC316" s="64"/>
      <c r="BD316" s="64"/>
      <c r="BE316" s="64"/>
      <c r="BF316" s="65" t="str">
        <f t="shared" si="32"/>
        <v/>
      </c>
      <c r="BG316" s="66" t="str">
        <f t="shared" si="33"/>
        <v>0</v>
      </c>
      <c r="BH316" s="66" t="b">
        <f t="shared" si="34"/>
        <v>0</v>
      </c>
    </row>
    <row r="317" spans="51:60" ht="20.25" customHeight="1" x14ac:dyDescent="0.4">
      <c r="AY317" s="227" t="s">
        <v>155</v>
      </c>
      <c r="AZ317" s="227"/>
      <c r="BB317" s="64">
        <f t="shared" si="31"/>
        <v>0</v>
      </c>
      <c r="BC317" s="64"/>
      <c r="BD317" s="64"/>
      <c r="BE317" s="64"/>
      <c r="BF317" s="65" t="str">
        <f t="shared" si="32"/>
        <v/>
      </c>
      <c r="BG317" s="66" t="str">
        <f t="shared" si="33"/>
        <v>0</v>
      </c>
      <c r="BH317" s="66" t="b">
        <f t="shared" si="34"/>
        <v>0</v>
      </c>
    </row>
    <row r="318" spans="51:60" ht="20.25" customHeight="1" x14ac:dyDescent="0.4">
      <c r="AY318" s="227" t="s">
        <v>155</v>
      </c>
      <c r="AZ318" s="227"/>
      <c r="BB318" s="64">
        <f t="shared" si="31"/>
        <v>0</v>
      </c>
      <c r="BC318" s="64"/>
      <c r="BD318" s="64"/>
      <c r="BE318" s="64"/>
      <c r="BF318" s="65" t="str">
        <f t="shared" si="32"/>
        <v/>
      </c>
      <c r="BG318" s="66" t="str">
        <f t="shared" si="33"/>
        <v>0</v>
      </c>
      <c r="BH318" s="66" t="b">
        <f t="shared" si="34"/>
        <v>0</v>
      </c>
    </row>
    <row r="319" spans="51:60" ht="20.25" customHeight="1" x14ac:dyDescent="0.4">
      <c r="AY319" s="227" t="s">
        <v>155</v>
      </c>
      <c r="AZ319" s="227"/>
      <c r="BB319" s="64">
        <f t="shared" si="31"/>
        <v>0</v>
      </c>
      <c r="BC319" s="64"/>
      <c r="BD319" s="64"/>
      <c r="BE319" s="64"/>
      <c r="BF319" s="65" t="str">
        <f t="shared" si="32"/>
        <v/>
      </c>
      <c r="BG319" s="66" t="str">
        <f t="shared" si="33"/>
        <v>0</v>
      </c>
      <c r="BH319" s="66" t="b">
        <f t="shared" si="34"/>
        <v>0</v>
      </c>
    </row>
    <row r="320" spans="51:60" ht="20.25" customHeight="1" x14ac:dyDescent="0.4">
      <c r="AY320" s="227" t="s">
        <v>155</v>
      </c>
      <c r="AZ320" s="227"/>
      <c r="BB320" s="64">
        <f t="shared" si="31"/>
        <v>0</v>
      </c>
      <c r="BC320" s="64"/>
      <c r="BD320" s="64"/>
      <c r="BE320" s="64"/>
      <c r="BF320" s="65" t="str">
        <f t="shared" si="32"/>
        <v/>
      </c>
      <c r="BG320" s="66" t="str">
        <f t="shared" si="33"/>
        <v>0</v>
      </c>
      <c r="BH320" s="66" t="b">
        <f t="shared" si="34"/>
        <v>0</v>
      </c>
    </row>
    <row r="321" spans="51:60" ht="20.25" customHeight="1" x14ac:dyDescent="0.4">
      <c r="AY321" s="227" t="s">
        <v>155</v>
      </c>
      <c r="AZ321" s="227"/>
      <c r="BB321" s="64">
        <f t="shared" si="31"/>
        <v>0</v>
      </c>
      <c r="BC321" s="64"/>
      <c r="BD321" s="64"/>
      <c r="BE321" s="64"/>
      <c r="BF321" s="65" t="str">
        <f t="shared" si="32"/>
        <v/>
      </c>
      <c r="BG321" s="66" t="str">
        <f t="shared" si="33"/>
        <v>0</v>
      </c>
      <c r="BH321" s="66" t="b">
        <f t="shared" si="34"/>
        <v>0</v>
      </c>
    </row>
    <row r="322" spans="51:60" ht="20.25" customHeight="1" x14ac:dyDescent="0.4">
      <c r="AY322" s="227" t="s">
        <v>155</v>
      </c>
      <c r="AZ322" s="227"/>
      <c r="BB322" s="64">
        <f t="shared" si="31"/>
        <v>0</v>
      </c>
      <c r="BC322" s="64"/>
      <c r="BD322" s="64"/>
      <c r="BE322" s="64"/>
      <c r="BF322" s="65" t="str">
        <f t="shared" si="32"/>
        <v/>
      </c>
      <c r="BG322" s="66" t="str">
        <f t="shared" si="33"/>
        <v>0</v>
      </c>
      <c r="BH322" s="66" t="b">
        <f t="shared" si="34"/>
        <v>0</v>
      </c>
    </row>
    <row r="323" spans="51:60" ht="20.25" customHeight="1" x14ac:dyDescent="0.4">
      <c r="AY323" s="227" t="s">
        <v>155</v>
      </c>
      <c r="AZ323" s="227"/>
      <c r="BB323" s="64">
        <f t="shared" si="31"/>
        <v>0</v>
      </c>
      <c r="BC323" s="64"/>
      <c r="BD323" s="64"/>
      <c r="BE323" s="64"/>
      <c r="BF323" s="65" t="str">
        <f t="shared" si="32"/>
        <v/>
      </c>
      <c r="BG323" s="66" t="str">
        <f t="shared" si="33"/>
        <v>0</v>
      </c>
      <c r="BH323" s="66" t="b">
        <f t="shared" si="34"/>
        <v>0</v>
      </c>
    </row>
    <row r="324" spans="51:60" ht="20.25" customHeight="1" x14ac:dyDescent="0.4">
      <c r="AY324" s="227" t="s">
        <v>155</v>
      </c>
      <c r="AZ324" s="227"/>
      <c r="BB324" s="64">
        <f t="shared" si="31"/>
        <v>0</v>
      </c>
      <c r="BC324" s="64"/>
      <c r="BD324" s="64"/>
      <c r="BE324" s="64"/>
      <c r="BF324" s="65" t="str">
        <f t="shared" si="32"/>
        <v/>
      </c>
      <c r="BG324" s="66" t="str">
        <f t="shared" si="33"/>
        <v>0</v>
      </c>
      <c r="BH324" s="66" t="b">
        <f t="shared" si="34"/>
        <v>0</v>
      </c>
    </row>
    <row r="325" spans="51:60" ht="20.25" customHeight="1" x14ac:dyDescent="0.4">
      <c r="AY325" s="227" t="s">
        <v>155</v>
      </c>
      <c r="AZ325" s="227"/>
      <c r="BB325" s="64">
        <f t="shared" si="31"/>
        <v>0</v>
      </c>
      <c r="BC325" s="64"/>
      <c r="BD325" s="64"/>
      <c r="BE325" s="64"/>
      <c r="BF325" s="65" t="str">
        <f t="shared" si="32"/>
        <v/>
      </c>
      <c r="BG325" s="66" t="str">
        <f t="shared" si="33"/>
        <v>0</v>
      </c>
      <c r="BH325" s="66" t="b">
        <f t="shared" si="34"/>
        <v>0</v>
      </c>
    </row>
    <row r="326" spans="51:60" ht="20.25" customHeight="1" x14ac:dyDescent="0.4">
      <c r="AY326" s="227" t="s">
        <v>155</v>
      </c>
      <c r="AZ326" s="227"/>
      <c r="BB326" s="64">
        <f t="shared" si="31"/>
        <v>0</v>
      </c>
      <c r="BC326" s="64"/>
      <c r="BD326" s="64"/>
      <c r="BE326" s="64"/>
      <c r="BF326" s="65" t="str">
        <f t="shared" si="32"/>
        <v/>
      </c>
      <c r="BG326" s="66" t="str">
        <f t="shared" si="33"/>
        <v>0</v>
      </c>
      <c r="BH326" s="66" t="b">
        <f t="shared" si="34"/>
        <v>0</v>
      </c>
    </row>
    <row r="327" spans="51:60" ht="20.25" customHeight="1" x14ac:dyDescent="0.4">
      <c r="AY327" s="227" t="s">
        <v>155</v>
      </c>
      <c r="AZ327" s="227"/>
      <c r="BB327" s="64">
        <f t="shared" si="31"/>
        <v>0</v>
      </c>
      <c r="BC327" s="64"/>
      <c r="BD327" s="64"/>
      <c r="BE327" s="64"/>
      <c r="BF327" s="65" t="str">
        <f t="shared" si="32"/>
        <v/>
      </c>
      <c r="BG327" s="66" t="str">
        <f t="shared" si="33"/>
        <v>0</v>
      </c>
      <c r="BH327" s="66" t="b">
        <f t="shared" si="34"/>
        <v>0</v>
      </c>
    </row>
    <row r="328" spans="51:60" ht="20.25" customHeight="1" x14ac:dyDescent="0.4">
      <c r="AY328" s="227" t="s">
        <v>155</v>
      </c>
      <c r="AZ328" s="227"/>
      <c r="BB328" s="64">
        <f t="shared" si="31"/>
        <v>0</v>
      </c>
      <c r="BC328" s="64"/>
      <c r="BD328" s="64"/>
      <c r="BE328" s="64"/>
      <c r="BF328" s="65" t="str">
        <f t="shared" si="32"/>
        <v/>
      </c>
      <c r="BG328" s="66" t="str">
        <f t="shared" si="33"/>
        <v>0</v>
      </c>
      <c r="BH328" s="66" t="b">
        <f t="shared" si="34"/>
        <v>0</v>
      </c>
    </row>
    <row r="329" spans="51:60" ht="20.25" customHeight="1" x14ac:dyDescent="0.4">
      <c r="AY329" s="227" t="s">
        <v>155</v>
      </c>
      <c r="AZ329" s="227"/>
      <c r="BB329" s="64">
        <f t="shared" si="31"/>
        <v>0</v>
      </c>
      <c r="BC329" s="64"/>
      <c r="BD329" s="64"/>
      <c r="BE329" s="64"/>
      <c r="BF329" s="65" t="str">
        <f t="shared" si="32"/>
        <v/>
      </c>
      <c r="BG329" s="66" t="str">
        <f t="shared" si="33"/>
        <v>0</v>
      </c>
      <c r="BH329" s="66" t="b">
        <f t="shared" si="34"/>
        <v>0</v>
      </c>
    </row>
    <row r="330" spans="51:60" ht="20.25" customHeight="1" x14ac:dyDescent="0.4">
      <c r="AY330" s="227" t="s">
        <v>155</v>
      </c>
      <c r="AZ330" s="227"/>
    </row>
    <row r="331" spans="51:60" ht="20.25" customHeight="1" x14ac:dyDescent="0.4">
      <c r="AY331" s="227" t="s">
        <v>155</v>
      </c>
      <c r="AZ331" s="227"/>
    </row>
    <row r="332" spans="51:60" ht="20.25" customHeight="1" x14ac:dyDescent="0.4">
      <c r="AY332" s="227" t="s">
        <v>155</v>
      </c>
      <c r="AZ332" s="227"/>
    </row>
    <row r="333" spans="51:60" ht="20.25" customHeight="1" x14ac:dyDescent="0.4">
      <c r="AY333" s="227" t="s">
        <v>155</v>
      </c>
      <c r="AZ333" s="227"/>
    </row>
    <row r="334" spans="51:60" ht="20.25" customHeight="1" x14ac:dyDescent="0.4">
      <c r="AY334" s="227" t="s">
        <v>155</v>
      </c>
      <c r="AZ334" s="227"/>
    </row>
    <row r="335" spans="51:60" ht="20.25" customHeight="1" x14ac:dyDescent="0.4">
      <c r="AY335" s="227" t="s">
        <v>155</v>
      </c>
      <c r="AZ335" s="227"/>
    </row>
    <row r="336" spans="51:60" ht="20.25" customHeight="1" x14ac:dyDescent="0.4">
      <c r="AY336" s="227" t="s">
        <v>155</v>
      </c>
      <c r="AZ336" s="227"/>
    </row>
    <row r="337" spans="51:52" ht="20.25" customHeight="1" x14ac:dyDescent="0.4">
      <c r="AY337" s="227" t="s">
        <v>155</v>
      </c>
      <c r="AZ337" s="227"/>
    </row>
    <row r="338" spans="51:52" ht="20.25" customHeight="1" x14ac:dyDescent="0.4">
      <c r="AY338" s="227" t="s">
        <v>155</v>
      </c>
      <c r="AZ338" s="227"/>
    </row>
    <row r="339" spans="51:52" ht="20.25" customHeight="1" x14ac:dyDescent="0.4">
      <c r="AY339" s="227" t="s">
        <v>155</v>
      </c>
      <c r="AZ339" s="227"/>
    </row>
    <row r="340" spans="51:52" ht="20.25" customHeight="1" x14ac:dyDescent="0.4">
      <c r="AY340" s="227" t="s">
        <v>155</v>
      </c>
      <c r="AZ340" s="227"/>
    </row>
    <row r="341" spans="51:52" ht="20.25" customHeight="1" x14ac:dyDescent="0.4">
      <c r="AY341" s="227" t="s">
        <v>155</v>
      </c>
      <c r="AZ341" s="227"/>
    </row>
    <row r="342" spans="51:52" ht="20.25" customHeight="1" x14ac:dyDescent="0.4">
      <c r="AY342" s="227" t="s">
        <v>155</v>
      </c>
      <c r="AZ342" s="227"/>
    </row>
    <row r="343" spans="51:52" ht="20.25" customHeight="1" x14ac:dyDescent="0.4">
      <c r="AY343" s="227" t="s">
        <v>155</v>
      </c>
      <c r="AZ343" s="227"/>
    </row>
    <row r="344" spans="51:52" ht="20.25" customHeight="1" x14ac:dyDescent="0.4">
      <c r="AY344" s="227" t="s">
        <v>155</v>
      </c>
      <c r="AZ344" s="227"/>
    </row>
    <row r="345" spans="51:52" ht="20.25" customHeight="1" x14ac:dyDescent="0.4">
      <c r="AY345" s="227" t="s">
        <v>155</v>
      </c>
      <c r="AZ345" s="227"/>
    </row>
    <row r="346" spans="51:52" ht="20.25" customHeight="1" x14ac:dyDescent="0.4">
      <c r="AY346" s="227" t="s">
        <v>155</v>
      </c>
      <c r="AZ346" s="227"/>
    </row>
    <row r="3378" spans="38:48" ht="20.25" customHeight="1" x14ac:dyDescent="0.4">
      <c r="AT3378" s="149" t="s">
        <v>156</v>
      </c>
      <c r="AV3378" s="149" t="s">
        <v>157</v>
      </c>
    </row>
    <row r="3379" spans="38:48" ht="20.25" customHeight="1" x14ac:dyDescent="0.4">
      <c r="AL3379" s="230" t="s">
        <v>133</v>
      </c>
      <c r="AM3379" s="230"/>
      <c r="AN3379" s="230"/>
      <c r="AT3379" s="149" t="s">
        <v>158</v>
      </c>
      <c r="AV3379" s="149" t="s">
        <v>159</v>
      </c>
    </row>
    <row r="3380" spans="38:48" ht="20.25" customHeight="1" x14ac:dyDescent="0.4">
      <c r="AL3380" s="230" t="s">
        <v>160</v>
      </c>
      <c r="AM3380" s="230"/>
      <c r="AN3380" s="230"/>
      <c r="AT3380" s="149" t="s">
        <v>161</v>
      </c>
      <c r="AV3380" s="149" t="s">
        <v>162</v>
      </c>
    </row>
    <row r="3381" spans="38:48" ht="20.25" customHeight="1" x14ac:dyDescent="0.4">
      <c r="AL3381" s="230" t="s">
        <v>58</v>
      </c>
      <c r="AM3381" s="230"/>
      <c r="AN3381" s="230"/>
      <c r="AT3381" s="231" t="s">
        <v>132</v>
      </c>
      <c r="AV3381" s="149" t="s">
        <v>163</v>
      </c>
    </row>
    <row r="3382" spans="38:48" ht="20.25" customHeight="1" x14ac:dyDescent="0.4">
      <c r="AL3382" s="225" t="s">
        <v>132</v>
      </c>
      <c r="AV3382" s="149" t="s">
        <v>164</v>
      </c>
    </row>
    <row r="3383" spans="38:48" ht="20.25" customHeight="1" x14ac:dyDescent="0.4">
      <c r="AV3383" s="149" t="s">
        <v>165</v>
      </c>
    </row>
    <row r="3384" spans="38:48" ht="20.25" customHeight="1" x14ac:dyDescent="0.4">
      <c r="AV3384" s="161" t="s">
        <v>132</v>
      </c>
    </row>
  </sheetData>
  <sheetProtection sheet="1" formatCells="0" formatColumns="0"/>
  <mergeCells count="75">
    <mergeCell ref="AL1:AM2"/>
    <mergeCell ref="AO1:AY1"/>
    <mergeCell ref="AO2:AY2"/>
    <mergeCell ref="C2:D2"/>
    <mergeCell ref="E2:AF2"/>
    <mergeCell ref="AG2:AI2"/>
    <mergeCell ref="AJ2:AK2"/>
    <mergeCell ref="C1:D1"/>
    <mergeCell ref="E1:AF1"/>
    <mergeCell ref="AG1:AI1"/>
    <mergeCell ref="AJ1:AK1"/>
    <mergeCell ref="A3:B3"/>
    <mergeCell ref="AJ3:AK3"/>
    <mergeCell ref="K6:O7"/>
    <mergeCell ref="P6:X6"/>
    <mergeCell ref="Y6:AC7"/>
    <mergeCell ref="AD6:AD8"/>
    <mergeCell ref="AE6:AG7"/>
    <mergeCell ref="AH6:AI7"/>
    <mergeCell ref="A5:J6"/>
    <mergeCell ref="K5:AK5"/>
    <mergeCell ref="AK6:AK8"/>
    <mergeCell ref="A7:A8"/>
    <mergeCell ref="B7:B8"/>
    <mergeCell ref="C7:C8"/>
    <mergeCell ref="D7:D8"/>
    <mergeCell ref="E7:E8"/>
    <mergeCell ref="I7:I8"/>
    <mergeCell ref="J7:J8"/>
    <mergeCell ref="P7:P8"/>
    <mergeCell ref="Q7:Q8"/>
    <mergeCell ref="A9:A14"/>
    <mergeCell ref="B9:B14"/>
    <mergeCell ref="C9:C14"/>
    <mergeCell ref="D9:D14"/>
    <mergeCell ref="E9:E14"/>
    <mergeCell ref="F9:F14"/>
    <mergeCell ref="G9:G14"/>
    <mergeCell ref="I9:I14"/>
    <mergeCell ref="J9:J14"/>
    <mergeCell ref="F7:F8"/>
    <mergeCell ref="G7:G8"/>
    <mergeCell ref="H7:H8"/>
    <mergeCell ref="K9:K14"/>
    <mergeCell ref="L9:L14"/>
    <mergeCell ref="M9:M14"/>
    <mergeCell ref="N9:N14"/>
    <mergeCell ref="O9:O14"/>
    <mergeCell ref="Z9:Z14"/>
    <mergeCell ref="AA9:AA14"/>
    <mergeCell ref="R7:R8"/>
    <mergeCell ref="AJ6:AJ8"/>
    <mergeCell ref="AB9:AB14"/>
    <mergeCell ref="AC9:AC14"/>
    <mergeCell ref="AD9:AD14"/>
    <mergeCell ref="Y9:Y14"/>
    <mergeCell ref="S7:W7"/>
    <mergeCell ref="X7:X8"/>
    <mergeCell ref="AJ12:AJ14"/>
    <mergeCell ref="AK12:AK14"/>
    <mergeCell ref="AK9:AK11"/>
    <mergeCell ref="AO9:AO14"/>
    <mergeCell ref="AJ9:AJ11"/>
    <mergeCell ref="AL9:AL14"/>
    <mergeCell ref="AM9:AM14"/>
    <mergeCell ref="AN9:AN14"/>
    <mergeCell ref="AL18:AS24"/>
    <mergeCell ref="AT22:BA23"/>
    <mergeCell ref="AT24:BA24"/>
    <mergeCell ref="AT3:BA3"/>
    <mergeCell ref="AL5:AS5"/>
    <mergeCell ref="AT5:BA7"/>
    <mergeCell ref="AL6:AS6"/>
    <mergeCell ref="AL7:AO7"/>
    <mergeCell ref="AP7:AS7"/>
  </mergeCells>
  <conditionalFormatting sqref="K9">
    <cfRule type="cellIs" dxfId="1557" priority="37" operator="equal">
      <formula>"Muy Baja"</formula>
    </cfRule>
    <cfRule type="cellIs" dxfId="1556" priority="36" operator="equal">
      <formula>"Baja"</formula>
    </cfRule>
    <cfRule type="cellIs" dxfId="1555" priority="35" operator="equal">
      <formula>"Media"</formula>
    </cfRule>
    <cfRule type="cellIs" dxfId="1554" priority="34" operator="equal">
      <formula>"Alta"</formula>
    </cfRule>
    <cfRule type="cellIs" dxfId="1553" priority="33" operator="equal">
      <formula>"Muy Alta"</formula>
    </cfRule>
  </conditionalFormatting>
  <conditionalFormatting sqref="M9">
    <cfRule type="cellIs" dxfId="1552" priority="32" operator="equal">
      <formula>"Leve"</formula>
    </cfRule>
    <cfRule type="cellIs" dxfId="1551" priority="31" operator="equal">
      <formula>"Menor"</formula>
    </cfRule>
    <cfRule type="cellIs" dxfId="1550" priority="30" operator="equal">
      <formula>"Moderado"</formula>
    </cfRule>
    <cfRule type="cellIs" dxfId="1549" priority="29" operator="equal">
      <formula>"Mayor"</formula>
    </cfRule>
    <cfRule type="cellIs" dxfId="1548" priority="28" operator="equal">
      <formula>"Catastrófico"</formula>
    </cfRule>
  </conditionalFormatting>
  <conditionalFormatting sqref="O9">
    <cfRule type="cellIs" dxfId="1547" priority="27" operator="equal">
      <formula>"Bajo"</formula>
    </cfRule>
    <cfRule type="cellIs" dxfId="1546" priority="26" operator="equal">
      <formula>"Moderado"</formula>
    </cfRule>
    <cfRule type="cellIs" dxfId="1545" priority="25" operator="equal">
      <formula>"Alto"</formula>
    </cfRule>
    <cfRule type="cellIs" dxfId="1544" priority="24" operator="equal">
      <formula>"Extremo"</formula>
    </cfRule>
  </conditionalFormatting>
  <conditionalFormatting sqref="Y9">
    <cfRule type="cellIs" dxfId="1543" priority="20" operator="equal">
      <formula>"Alta"</formula>
    </cfRule>
    <cfRule type="cellIs" dxfId="1542" priority="21" operator="equal">
      <formula>"Media"</formula>
    </cfRule>
    <cfRule type="cellIs" dxfId="1541" priority="22" operator="equal">
      <formula>"Baja"</formula>
    </cfRule>
    <cfRule type="cellIs" dxfId="1540" priority="23" operator="equal">
      <formula>"Muy Baja"</formula>
    </cfRule>
    <cfRule type="cellIs" dxfId="1539" priority="19" operator="equal">
      <formula>"Muy Alta"</formula>
    </cfRule>
  </conditionalFormatting>
  <conditionalFormatting sqref="AA9">
    <cfRule type="cellIs" dxfId="1538" priority="18" operator="equal">
      <formula>"Leve"</formula>
    </cfRule>
    <cfRule type="cellIs" dxfId="1537" priority="17" operator="equal">
      <formula>"Menor"</formula>
    </cfRule>
    <cfRule type="cellIs" dxfId="1536" priority="16" operator="equal">
      <formula>"Moderado"</formula>
    </cfRule>
    <cfRule type="cellIs" dxfId="1535" priority="15" operator="equal">
      <formula>"Mayor"</formula>
    </cfRule>
    <cfRule type="cellIs" dxfId="1534" priority="14" operator="equal">
      <formula>"Catastrófico"</formula>
    </cfRule>
  </conditionalFormatting>
  <conditionalFormatting sqref="AC9">
    <cfRule type="cellIs" dxfId="1533" priority="13" operator="equal">
      <formula>"Bajo"</formula>
    </cfRule>
    <cfRule type="cellIs" dxfId="1532" priority="12" operator="equal">
      <formula>"Moderado"</formula>
    </cfRule>
    <cfRule type="cellIs" dxfId="1531" priority="11" operator="equal">
      <formula>"Alto"</formula>
    </cfRule>
    <cfRule type="cellIs" dxfId="1530" priority="10" operator="equal">
      <formula>"Extremo"</formula>
    </cfRule>
  </conditionalFormatting>
  <conditionalFormatting sqref="AN9:AN14">
    <cfRule type="containsText" dxfId="1529" priority="2" operator="containsText" text="REGULAR">
      <formula>NOT(ISERROR(SEARCH("REGULAR",AN9)))</formula>
    </cfRule>
    <cfRule type="containsText" dxfId="1528" priority="3" operator="containsText" text="BUENO">
      <formula>NOT(ISERROR(SEARCH("BUENO",AN9)))</formula>
    </cfRule>
    <cfRule type="containsText" dxfId="1527" priority="1" operator="containsText" text="MALO">
      <formula>NOT(ISERROR(SEARCH("MALO",AN9)))</formula>
    </cfRule>
  </conditionalFormatting>
  <conditionalFormatting sqref="AT9:AT14 AV9:AV14 AX9:AX14 AT16:AT17 AV16:AV17 AX16:AX17">
    <cfRule type="cellIs" dxfId="1526" priority="9" operator="equal">
      <formula>0</formula>
    </cfRule>
    <cfRule type="cellIs" dxfId="1525" priority="8" operator="equal">
      <formula>50</formula>
    </cfRule>
    <cfRule type="cellIs" dxfId="1524" priority="7" operator="equal">
      <formula>100</formula>
    </cfRule>
  </conditionalFormatting>
  <conditionalFormatting sqref="AU9:AU14 AW9:AW14 AY9:AZ14 BJ9:BJ14 AU16:AU17 AW16:AW17 AY16:AZ17 BJ16:BJ104 AT24 AY37:AZ346">
    <cfRule type="containsText" dxfId="1523" priority="4" operator="containsText" text="REGULAR">
      <formula>NOT(ISERROR(SEARCH("REGULAR",AT9)))</formula>
    </cfRule>
    <cfRule type="containsText" dxfId="1522" priority="5" operator="containsText" text="BUENO">
      <formula>NOT(ISERROR(SEARCH("BUENO",AT9)))</formula>
    </cfRule>
    <cfRule type="containsText" dxfId="1521" priority="6" operator="containsText" text="MALO">
      <formula>NOT(ISERROR(SEARCH("MALO",AT9)))</formula>
    </cfRule>
  </conditionalFormatting>
  <dataValidations count="14">
    <dataValidation operator="notEqual" allowBlank="1" showInputMessage="1" showErrorMessage="1" sqref="AW16:AW17 AU16:AU17 AU9:AU14 AW9:AW14" xr:uid="{B720C412-DF7C-47D9-B22A-FCE2655D7AAF}"/>
    <dataValidation type="list" allowBlank="1" showInputMessage="1" showErrorMessage="1" sqref="AP16:AR17 AP9:AP14 AR9:AR14" xr:uid="{822A15FA-9A4D-4B01-9185-ED5EF29C199C}">
      <formula1>"SI,NO,NO APLICA"</formula1>
    </dataValidation>
    <dataValidation type="list" allowBlank="1" showInputMessage="1" showErrorMessage="1" error="Por favor una Opcion Valida" sqref="AM9:AM14" xr:uid="{6DC6CCFE-5E5B-481E-BEAC-04393B424088}">
      <formula1>"SI,NO,NO APLICA"</formula1>
    </dataValidation>
    <dataValidation type="list" operator="lessThanOrEqual" allowBlank="1" showInputMessage="1" showErrorMessage="1" sqref="AN9" xr:uid="{F241DEDB-563D-40B5-A3E6-FD2EA79D3F55}">
      <formula1>"BUENO,REGULAR,MALO,NO APLICA"</formula1>
    </dataValidation>
    <dataValidation type="list" operator="notEqual" allowBlank="1" showInputMessage="1" showErrorMessage="1" sqref="AT16" xr:uid="{4C17EC29-C69A-4D85-95B6-EF03EA0792CB}">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errorStyle="information" operator="notEqual" allowBlank="1" showInputMessage="1" showErrorMessage="1" errorTitle="OPORTUNIDAD" error="No es opcion valida" sqref="AX9:AX14" xr:uid="{F4EF9724-D0EB-48BA-95EC-41683E3BE770}">
      <formula1>"BUENO,REGULAR,MALO,NO APLICA"</formula1>
    </dataValidation>
    <dataValidation type="list" allowBlank="1" showInputMessage="1" showErrorMessage="1" error="Por favor una Opcion Valida" sqref="AL9:AL14" xr:uid="{370930B4-D9C3-47FF-97ED-FD8DA4EB17D3}">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86403950-DBDA-45A5-A68D-610566345B02}">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T17" xr:uid="{5FC7AECB-B507-475E-A5FA-7F971E3ACC18}">
      <formula1>$AT$3378:$AT$3381</formula1>
    </dataValidation>
    <dataValidation type="list" operator="notEqual" allowBlank="1" showInputMessage="1" showErrorMessage="1" sqref="AV17" xr:uid="{9A01351A-ED53-47F9-A334-1B660FF471F0}">
      <formula1>$AV$3378:$AV$3383</formula1>
    </dataValidation>
    <dataValidation type="list" operator="notEqual" allowBlank="1" showInputMessage="1" showErrorMessage="1" sqref="AX16" xr:uid="{0204AC4A-4A3A-429B-9B9D-E5A5DCE425E9}">
      <formula1>"En Tiempo,Fuera de Tiempo,En La semana al Cierre"</formula1>
    </dataValidation>
    <dataValidation type="list" operator="notEqual" allowBlank="1" showInputMessage="1" showErrorMessage="1" sqref="AV16" xr:uid="{A634ABC7-CDBF-4E73-8591-8823B69B7233}">
      <formula1>$AV$3378:$AV$3384</formula1>
    </dataValidation>
    <dataValidation type="list" operator="notEqual" allowBlank="1" showInputMessage="1" showErrorMessage="1" sqref="AV12:AV14" xr:uid="{9C75B06F-0D80-4C82-AD0F-8AF2ACA685FA}">
      <formula1>$BB$1:$BB$6</formula1>
    </dataValidation>
    <dataValidation type="list" operator="notEqual" allowBlank="1" showInputMessage="1" showErrorMessage="1" sqref="AV9:AV11" xr:uid="{5802921C-ECC4-4DF6-8B10-5F865D053565}">
      <formula1>"BUENO, REGULAR, MALO, Se materializó el riesgo, NO APLICA,"</formula1>
    </dataValidation>
  </dataValidation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O3294"/>
  <sheetViews>
    <sheetView showGridLines="0" topLeftCell="AH1" zoomScale="30" zoomScaleNormal="30" workbookViewId="0">
      <selection activeCell="AO30" sqref="AO3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8.710937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167</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71.2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7"/>
      <c r="AD6" s="130"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129"/>
      <c r="AD7" s="131"/>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13.7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132"/>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114</v>
      </c>
      <c r="L9" s="74">
        <v>0.6</v>
      </c>
      <c r="M9" s="76" t="s">
        <v>125</v>
      </c>
      <c r="N9" s="81">
        <v>0.6</v>
      </c>
      <c r="O9" s="80" t="s">
        <v>125</v>
      </c>
      <c r="P9" s="12">
        <v>1</v>
      </c>
      <c r="Q9" s="12" t="s">
        <v>176</v>
      </c>
      <c r="R9" s="12" t="s">
        <v>47</v>
      </c>
      <c r="S9" s="168" t="s">
        <v>118</v>
      </c>
      <c r="T9" s="168" t="s">
        <v>119</v>
      </c>
      <c r="U9" s="168" t="s">
        <v>120</v>
      </c>
      <c r="V9" s="168" t="s">
        <v>177</v>
      </c>
      <c r="W9" s="168" t="s">
        <v>122</v>
      </c>
      <c r="X9" s="14" t="s">
        <v>178</v>
      </c>
      <c r="Y9" s="124" t="s">
        <v>124</v>
      </c>
      <c r="Z9" s="118">
        <v>0.12959999999999999</v>
      </c>
      <c r="AA9" s="124" t="s">
        <v>125</v>
      </c>
      <c r="AB9" s="118">
        <v>0.44999999999999996</v>
      </c>
      <c r="AC9" s="121" t="s">
        <v>125</v>
      </c>
      <c r="AD9" s="68" t="s">
        <v>179</v>
      </c>
      <c r="AE9" s="15"/>
      <c r="AF9" s="15"/>
      <c r="AG9" s="12"/>
      <c r="AH9" s="12" t="s">
        <v>180</v>
      </c>
      <c r="AI9" s="12" t="s">
        <v>128</v>
      </c>
      <c r="AJ9" s="68" t="s">
        <v>129</v>
      </c>
      <c r="AK9" s="68" t="s">
        <v>181</v>
      </c>
      <c r="AL9" s="239" t="s">
        <v>131</v>
      </c>
      <c r="AM9" s="177" t="s">
        <v>132</v>
      </c>
      <c r="AN9" s="177" t="s">
        <v>133</v>
      </c>
      <c r="AO9" s="240" t="s">
        <v>182</v>
      </c>
      <c r="AP9" s="179" t="s">
        <v>135</v>
      </c>
      <c r="AQ9" s="180" t="s">
        <v>183</v>
      </c>
      <c r="AR9" s="179" t="s">
        <v>132</v>
      </c>
      <c r="AS9" s="241" t="s">
        <v>184</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185</v>
      </c>
      <c r="I10" s="86"/>
      <c r="J10" s="88"/>
      <c r="K10" s="76"/>
      <c r="L10" s="75"/>
      <c r="M10" s="76"/>
      <c r="N10" s="81"/>
      <c r="O10" s="80"/>
      <c r="P10" s="12">
        <v>2</v>
      </c>
      <c r="Q10" s="12" t="s">
        <v>186</v>
      </c>
      <c r="R10" s="12" t="s">
        <v>47</v>
      </c>
      <c r="S10" s="168" t="s">
        <v>118</v>
      </c>
      <c r="T10" s="168" t="s">
        <v>119</v>
      </c>
      <c r="U10" s="168" t="s">
        <v>120</v>
      </c>
      <c r="V10" s="168" t="s">
        <v>177</v>
      </c>
      <c r="W10" s="168" t="s">
        <v>122</v>
      </c>
      <c r="X10" s="14" t="s">
        <v>187</v>
      </c>
      <c r="Y10" s="125"/>
      <c r="Z10" s="119"/>
      <c r="AA10" s="125"/>
      <c r="AB10" s="119"/>
      <c r="AC10" s="122"/>
      <c r="AD10" s="69"/>
      <c r="AE10" s="15"/>
      <c r="AF10" s="15"/>
      <c r="AG10" s="12"/>
      <c r="AH10" s="12"/>
      <c r="AI10" s="12"/>
      <c r="AJ10" s="69"/>
      <c r="AK10" s="69"/>
      <c r="AL10" s="239"/>
      <c r="AM10" s="177"/>
      <c r="AN10" s="177"/>
      <c r="AO10" s="240"/>
      <c r="AP10" s="179" t="s">
        <v>135</v>
      </c>
      <c r="AQ10" s="180" t="s">
        <v>183</v>
      </c>
      <c r="AR10" s="179" t="s">
        <v>132</v>
      </c>
      <c r="AS10" s="241" t="s">
        <v>188</v>
      </c>
      <c r="AT10" s="45" t="s">
        <v>166</v>
      </c>
      <c r="AU10" s="45" t="str">
        <f t="shared" si="0"/>
        <v>BUENO</v>
      </c>
      <c r="AV10" s="45" t="s">
        <v>133</v>
      </c>
      <c r="AW10" s="45" t="str">
        <f t="shared" ref="AW10:AW11"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190</v>
      </c>
      <c r="Y11" s="125"/>
      <c r="Z11" s="119"/>
      <c r="AA11" s="125"/>
      <c r="AB11" s="119"/>
      <c r="AC11" s="122"/>
      <c r="AD11" s="69"/>
      <c r="AE11" s="15"/>
      <c r="AF11" s="15"/>
      <c r="AG11" s="12"/>
      <c r="AH11" s="12"/>
      <c r="AI11" s="12"/>
      <c r="AJ11" s="70"/>
      <c r="AK11" s="70"/>
      <c r="AL11" s="239"/>
      <c r="AM11" s="177"/>
      <c r="AN11" s="177"/>
      <c r="AO11" s="240"/>
      <c r="AP11" s="179" t="s">
        <v>135</v>
      </c>
      <c r="AQ11" s="180" t="s">
        <v>183</v>
      </c>
      <c r="AR11" s="179" t="s">
        <v>132</v>
      </c>
      <c r="AS11" s="241" t="s">
        <v>191</v>
      </c>
      <c r="AT11" s="45" t="s">
        <v>166</v>
      </c>
      <c r="AU11" s="45" t="str">
        <f t="shared" si="0"/>
        <v>BUENO</v>
      </c>
      <c r="AV11" s="45" t="s">
        <v>133</v>
      </c>
      <c r="AW11" s="45" t="str">
        <f t="shared" si="12"/>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125"/>
      <c r="Z12" s="119"/>
      <c r="AA12" s="125"/>
      <c r="AB12" s="119"/>
      <c r="AC12" s="122"/>
      <c r="AD12" s="69"/>
      <c r="AE12" s="15"/>
      <c r="AF12" s="15"/>
      <c r="AG12" s="12"/>
      <c r="AH12" s="12"/>
      <c r="AI12" s="12"/>
      <c r="AJ12" s="68" t="s">
        <v>193</v>
      </c>
      <c r="AK12" s="68" t="s">
        <v>194</v>
      </c>
      <c r="AL12" s="239"/>
      <c r="AM12" s="177"/>
      <c r="AN12" s="177"/>
      <c r="AO12" s="240"/>
      <c r="AP12" s="179" t="s">
        <v>135</v>
      </c>
      <c r="AQ12" s="180" t="s">
        <v>183</v>
      </c>
      <c r="AR12" s="179" t="s">
        <v>132</v>
      </c>
      <c r="AS12" s="241" t="s">
        <v>195</v>
      </c>
      <c r="AT12" s="45"/>
      <c r="AU12" s="45" t="str">
        <f t="shared" si="0"/>
        <v/>
      </c>
      <c r="AV12" s="45"/>
      <c r="AW12" s="45" t="str">
        <f t="shared" ref="AW12:AW14" si="13">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c r="I13" s="86"/>
      <c r="J13" s="88"/>
      <c r="K13" s="76"/>
      <c r="L13" s="75"/>
      <c r="M13" s="76"/>
      <c r="N13" s="81"/>
      <c r="O13" s="80"/>
      <c r="P13" s="12">
        <v>5</v>
      </c>
      <c r="Q13" s="12"/>
      <c r="R13" s="12" t="s">
        <v>137</v>
      </c>
      <c r="S13" s="168"/>
      <c r="T13" s="168"/>
      <c r="U13" s="168"/>
      <c r="V13" s="168"/>
      <c r="W13" s="168"/>
      <c r="X13" s="14"/>
      <c r="Y13" s="125"/>
      <c r="Z13" s="119"/>
      <c r="AA13" s="125"/>
      <c r="AB13" s="119"/>
      <c r="AC13" s="122"/>
      <c r="AD13" s="69"/>
      <c r="AE13" s="15"/>
      <c r="AF13" s="15"/>
      <c r="AG13" s="12"/>
      <c r="AH13" s="12"/>
      <c r="AI13" s="12"/>
      <c r="AJ13" s="69"/>
      <c r="AK13" s="69"/>
      <c r="AL13" s="239"/>
      <c r="AM13" s="177"/>
      <c r="AN13" s="177"/>
      <c r="AO13" s="240"/>
      <c r="AP13" s="179"/>
      <c r="AQ13" s="180"/>
      <c r="AR13" s="179"/>
      <c r="AS13" s="184"/>
      <c r="AT13" s="45"/>
      <c r="AU13" s="45" t="str">
        <f t="shared" si="0"/>
        <v/>
      </c>
      <c r="AV13" s="45"/>
      <c r="AW13" s="45" t="str">
        <f t="shared" si="13"/>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c r="I14" s="87"/>
      <c r="J14" s="88"/>
      <c r="K14" s="76"/>
      <c r="L14" s="75"/>
      <c r="M14" s="76"/>
      <c r="N14" s="81"/>
      <c r="O14" s="80"/>
      <c r="P14" s="12">
        <v>6</v>
      </c>
      <c r="Q14" s="12"/>
      <c r="R14" s="12" t="s">
        <v>137</v>
      </c>
      <c r="S14" s="168"/>
      <c r="T14" s="168"/>
      <c r="U14" s="168"/>
      <c r="V14" s="168"/>
      <c r="W14" s="168"/>
      <c r="X14" s="14"/>
      <c r="Y14" s="126"/>
      <c r="Z14" s="120"/>
      <c r="AA14" s="126"/>
      <c r="AB14" s="120"/>
      <c r="AC14" s="123"/>
      <c r="AD14" s="70"/>
      <c r="AE14" s="15"/>
      <c r="AF14" s="15"/>
      <c r="AG14" s="12"/>
      <c r="AH14" s="12"/>
      <c r="AI14" s="12"/>
      <c r="AJ14" s="70"/>
      <c r="AK14" s="70"/>
      <c r="AL14" s="244"/>
      <c r="AM14" s="186"/>
      <c r="AN14" s="186"/>
      <c r="AO14" s="245"/>
      <c r="AP14" s="179"/>
      <c r="AQ14" s="180"/>
      <c r="AR14" s="179"/>
      <c r="AS14" s="184"/>
      <c r="AT14" s="45"/>
      <c r="AU14" s="45" t="str">
        <f t="shared" si="0"/>
        <v/>
      </c>
      <c r="AV14" s="45"/>
      <c r="AW14" s="45" t="str">
        <f t="shared" si="13"/>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4">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4"/>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4"/>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4"/>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4"/>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4"/>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4"/>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4"/>
        <v>0</v>
      </c>
      <c r="BI22" s="40"/>
      <c r="BJ22" s="63"/>
      <c r="BK22" s="48"/>
      <c r="BL22" s="48"/>
      <c r="BM22" s="40"/>
      <c r="BN22" s="40"/>
      <c r="BO22" s="40"/>
    </row>
    <row r="23" spans="1:67" ht="54" customHeight="1"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4"/>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4"/>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4"/>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4"/>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4"/>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4"/>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4"/>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4"/>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4"/>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4"/>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4"/>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4"/>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4"/>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4"/>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4"/>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4"/>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4"/>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4"/>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4"/>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4"/>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4"/>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4"/>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4"/>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4"/>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4"/>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4"/>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4"/>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4"/>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4"/>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4"/>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4"/>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4"/>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4"/>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4"/>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4"/>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4"/>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4"/>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4"/>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4"/>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4"/>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4"/>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4"/>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4"/>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4"/>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4"/>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4"/>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4"/>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4"/>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4"/>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4"/>
        <v>0</v>
      </c>
      <c r="BI72" s="40"/>
      <c r="BJ72" s="40"/>
      <c r="BK72" s="40"/>
      <c r="BL72" s="40"/>
      <c r="BM72" s="40"/>
      <c r="BN72" s="40"/>
      <c r="BO72" s="40"/>
    </row>
    <row r="73" spans="51:67" x14ac:dyDescent="0.4">
      <c r="AY73" s="227" t="s">
        <v>155</v>
      </c>
      <c r="AZ73" s="227"/>
      <c r="BB73" s="41">
        <f t="shared" ref="BB73:BB136" si="15">((IF(AU73="BUENO","100",IF(AU73="REGULAR","75",IF(AU73="MALO","50",IF(AU73="NA","0",IF(AU73="","0"))))))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6">((
IF(AU73="BUENO","100",
IF(AU73="REGULAR","50",
IF(AU73="MALO","0",
IF(AU73="NO APLICA","NA",
IF(AU73="","")))))))</f>
        <v/>
      </c>
      <c r="BG73" s="43" t="str">
        <f t="shared" ref="BG73:BG136" si="17">IF(AW73="BUENO","100",
IF(AW73="REGULAR","50",
IF(AW73="MALO","0",
IF(AW73="NO APLICA","NA",
IF(AW73="","0")))))</f>
        <v>0</v>
      </c>
      <c r="BH73" s="43" t="b">
        <f t="shared" si="14"/>
        <v>0</v>
      </c>
      <c r="BI73" s="40"/>
      <c r="BJ73" s="40"/>
      <c r="BK73" s="40"/>
      <c r="BL73" s="40"/>
      <c r="BM73" s="40"/>
      <c r="BN73" s="40"/>
      <c r="BO73" s="40"/>
    </row>
    <row r="74" spans="51:67" x14ac:dyDescent="0.4">
      <c r="AY74" s="227" t="s">
        <v>155</v>
      </c>
      <c r="AZ74" s="227"/>
      <c r="BB74" s="41">
        <f t="shared" si="15"/>
        <v>0</v>
      </c>
      <c r="BC74" s="41"/>
      <c r="BD74" s="41"/>
      <c r="BE74" s="41"/>
      <c r="BF74" s="42" t="str">
        <f t="shared" si="16"/>
        <v/>
      </c>
      <c r="BG74" s="43" t="str">
        <f t="shared" si="17"/>
        <v>0</v>
      </c>
      <c r="BH74" s="43" t="b">
        <f t="shared" si="14"/>
        <v>0</v>
      </c>
      <c r="BI74" s="40"/>
      <c r="BJ74" s="40"/>
      <c r="BK74" s="40"/>
      <c r="BL74" s="40"/>
      <c r="BM74" s="40"/>
      <c r="BN74" s="40"/>
      <c r="BO74" s="40"/>
    </row>
    <row r="75" spans="51:67" x14ac:dyDescent="0.4">
      <c r="AY75" s="227" t="s">
        <v>155</v>
      </c>
      <c r="AZ75" s="227"/>
      <c r="BB75" s="41">
        <f t="shared" si="15"/>
        <v>0</v>
      </c>
      <c r="BC75" s="41"/>
      <c r="BD75" s="41"/>
      <c r="BE75" s="41"/>
      <c r="BF75" s="42" t="str">
        <f t="shared" si="16"/>
        <v/>
      </c>
      <c r="BG75" s="43" t="str">
        <f t="shared" si="17"/>
        <v>0</v>
      </c>
      <c r="BH75" s="43" t="b">
        <f t="shared" si="14"/>
        <v>0</v>
      </c>
      <c r="BI75" s="40"/>
      <c r="BJ75" s="40"/>
      <c r="BK75" s="40"/>
      <c r="BL75" s="40"/>
      <c r="BM75" s="40"/>
      <c r="BN75" s="40"/>
      <c r="BO75" s="40"/>
    </row>
    <row r="76" spans="51:67" x14ac:dyDescent="0.4">
      <c r="AY76" s="227" t="s">
        <v>155</v>
      </c>
      <c r="AZ76" s="227"/>
      <c r="BB76" s="41">
        <f t="shared" si="15"/>
        <v>0</v>
      </c>
      <c r="BC76" s="41"/>
      <c r="BD76" s="41"/>
      <c r="BE76" s="41"/>
      <c r="BF76" s="42" t="str">
        <f t="shared" si="16"/>
        <v/>
      </c>
      <c r="BG76" s="43" t="str">
        <f t="shared" si="17"/>
        <v>0</v>
      </c>
      <c r="BH76" s="43" t="b">
        <f t="shared" si="14"/>
        <v>0</v>
      </c>
      <c r="BI76" s="40"/>
      <c r="BJ76" s="40"/>
      <c r="BK76" s="40"/>
      <c r="BL76" s="40"/>
      <c r="BM76" s="40"/>
      <c r="BN76" s="40"/>
      <c r="BO76" s="40"/>
    </row>
    <row r="77" spans="51:67" x14ac:dyDescent="0.4">
      <c r="AY77" s="227" t="s">
        <v>155</v>
      </c>
      <c r="AZ77" s="227"/>
      <c r="BB77" s="41">
        <f t="shared" si="15"/>
        <v>0</v>
      </c>
      <c r="BC77" s="41"/>
      <c r="BD77" s="41"/>
      <c r="BE77" s="41"/>
      <c r="BF77" s="42" t="str">
        <f t="shared" si="16"/>
        <v/>
      </c>
      <c r="BG77" s="43" t="str">
        <f t="shared" si="17"/>
        <v>0</v>
      </c>
      <c r="BH77" s="43" t="b">
        <f t="shared" si="14"/>
        <v>0</v>
      </c>
      <c r="BI77" s="40"/>
      <c r="BJ77" s="40"/>
      <c r="BK77" s="40"/>
      <c r="BL77" s="40"/>
      <c r="BM77" s="40"/>
      <c r="BN77" s="40"/>
      <c r="BO77" s="40"/>
    </row>
    <row r="78" spans="51:67" x14ac:dyDescent="0.4">
      <c r="AY78" s="227" t="s">
        <v>155</v>
      </c>
      <c r="AZ78" s="227"/>
      <c r="BB78" s="41">
        <f t="shared" si="15"/>
        <v>0</v>
      </c>
      <c r="BC78" s="41"/>
      <c r="BD78" s="41"/>
      <c r="BE78" s="41"/>
      <c r="BF78" s="42" t="str">
        <f t="shared" si="16"/>
        <v/>
      </c>
      <c r="BG78" s="43" t="str">
        <f t="shared" si="17"/>
        <v>0</v>
      </c>
      <c r="BH78" s="43" t="b">
        <f t="shared" si="14"/>
        <v>0</v>
      </c>
      <c r="BI78" s="40"/>
      <c r="BJ78" s="40"/>
      <c r="BK78" s="40"/>
      <c r="BL78" s="40"/>
      <c r="BM78" s="40"/>
      <c r="BN78" s="40"/>
      <c r="BO78" s="40"/>
    </row>
    <row r="79" spans="51:67" x14ac:dyDescent="0.4">
      <c r="AY79" s="227" t="s">
        <v>155</v>
      </c>
      <c r="AZ79" s="227"/>
      <c r="BB79" s="41">
        <f t="shared" si="15"/>
        <v>0</v>
      </c>
      <c r="BC79" s="41"/>
      <c r="BD79" s="41"/>
      <c r="BE79" s="41"/>
      <c r="BF79" s="42" t="str">
        <f t="shared" si="16"/>
        <v/>
      </c>
      <c r="BG79" s="43" t="str">
        <f t="shared" si="17"/>
        <v>0</v>
      </c>
      <c r="BH79" s="43" t="b">
        <f t="shared" ref="BH79:BH142" si="18">IF(AY79="BUENO","100",
IF(AY79="MALO","0",
IF(AY79="REGULAR","75",
IF(AY79="","0"))))</f>
        <v>0</v>
      </c>
      <c r="BI79" s="40"/>
      <c r="BJ79" s="40"/>
      <c r="BK79" s="40"/>
      <c r="BL79" s="40"/>
      <c r="BM79" s="40"/>
      <c r="BN79" s="40"/>
      <c r="BO79" s="40"/>
    </row>
    <row r="80" spans="51:67" x14ac:dyDescent="0.4">
      <c r="AY80" s="227" t="s">
        <v>155</v>
      </c>
      <c r="AZ80" s="227"/>
      <c r="BB80" s="41">
        <f t="shared" si="15"/>
        <v>0</v>
      </c>
      <c r="BC80" s="41"/>
      <c r="BD80" s="41"/>
      <c r="BE80" s="41"/>
      <c r="BF80" s="42" t="str">
        <f t="shared" si="16"/>
        <v/>
      </c>
      <c r="BG80" s="43" t="str">
        <f t="shared" si="17"/>
        <v>0</v>
      </c>
      <c r="BH80" s="43" t="b">
        <f t="shared" si="18"/>
        <v>0</v>
      </c>
      <c r="BI80" s="40"/>
      <c r="BJ80" s="40"/>
      <c r="BK80" s="40"/>
      <c r="BL80" s="40"/>
      <c r="BM80" s="40"/>
      <c r="BN80" s="40"/>
      <c r="BO80" s="40"/>
    </row>
    <row r="81" spans="51:67" x14ac:dyDescent="0.4">
      <c r="AY81" s="227" t="s">
        <v>155</v>
      </c>
      <c r="AZ81" s="227"/>
      <c r="BB81" s="41">
        <f t="shared" si="15"/>
        <v>0</v>
      </c>
      <c r="BC81" s="41"/>
      <c r="BD81" s="41"/>
      <c r="BE81" s="41"/>
      <c r="BF81" s="42" t="str">
        <f t="shared" si="16"/>
        <v/>
      </c>
      <c r="BG81" s="43" t="str">
        <f t="shared" si="17"/>
        <v>0</v>
      </c>
      <c r="BH81" s="43" t="b">
        <f t="shared" si="18"/>
        <v>0</v>
      </c>
      <c r="BI81" s="40"/>
      <c r="BJ81" s="40"/>
      <c r="BK81" s="40"/>
      <c r="BL81" s="40"/>
      <c r="BM81" s="40"/>
      <c r="BN81" s="40"/>
      <c r="BO81" s="40"/>
    </row>
    <row r="82" spans="51:67" x14ac:dyDescent="0.4">
      <c r="AY82" s="227" t="s">
        <v>155</v>
      </c>
      <c r="AZ82" s="227"/>
      <c r="BB82" s="41">
        <f t="shared" si="15"/>
        <v>0</v>
      </c>
      <c r="BC82" s="41"/>
      <c r="BD82" s="41"/>
      <c r="BE82" s="41"/>
      <c r="BF82" s="42" t="str">
        <f t="shared" si="16"/>
        <v/>
      </c>
      <c r="BG82" s="43" t="str">
        <f t="shared" si="17"/>
        <v>0</v>
      </c>
      <c r="BH82" s="43" t="b">
        <f t="shared" si="18"/>
        <v>0</v>
      </c>
      <c r="BI82" s="40"/>
      <c r="BJ82" s="40"/>
      <c r="BK82" s="40"/>
      <c r="BL82" s="40"/>
      <c r="BM82" s="40"/>
      <c r="BN82" s="40"/>
      <c r="BO82" s="40"/>
    </row>
    <row r="83" spans="51:67" x14ac:dyDescent="0.4">
      <c r="AY83" s="227" t="s">
        <v>155</v>
      </c>
      <c r="AZ83" s="227"/>
      <c r="BB83" s="41">
        <f t="shared" si="15"/>
        <v>0</v>
      </c>
      <c r="BC83" s="41"/>
      <c r="BD83" s="41"/>
      <c r="BE83" s="41"/>
      <c r="BF83" s="42" t="str">
        <f t="shared" si="16"/>
        <v/>
      </c>
      <c r="BG83" s="43" t="str">
        <f t="shared" si="17"/>
        <v>0</v>
      </c>
      <c r="BH83" s="43" t="b">
        <f t="shared" si="18"/>
        <v>0</v>
      </c>
      <c r="BI83" s="40"/>
      <c r="BJ83" s="40"/>
      <c r="BK83" s="40"/>
      <c r="BL83" s="40"/>
      <c r="BM83" s="40"/>
      <c r="BN83" s="40"/>
      <c r="BO83" s="40"/>
    </row>
    <row r="84" spans="51:67" x14ac:dyDescent="0.4">
      <c r="AY84" s="227" t="s">
        <v>155</v>
      </c>
      <c r="AZ84" s="227"/>
      <c r="BB84" s="41">
        <f t="shared" si="15"/>
        <v>0</v>
      </c>
      <c r="BC84" s="41"/>
      <c r="BD84" s="41"/>
      <c r="BE84" s="41"/>
      <c r="BF84" s="42" t="str">
        <f t="shared" si="16"/>
        <v/>
      </c>
      <c r="BG84" s="43" t="str">
        <f t="shared" si="17"/>
        <v>0</v>
      </c>
      <c r="BH84" s="43" t="b">
        <f t="shared" si="18"/>
        <v>0</v>
      </c>
      <c r="BI84" s="40"/>
      <c r="BJ84" s="40"/>
      <c r="BK84" s="40"/>
      <c r="BL84" s="40"/>
      <c r="BM84" s="40"/>
      <c r="BN84" s="40"/>
      <c r="BO84" s="40"/>
    </row>
    <row r="85" spans="51:67" x14ac:dyDescent="0.4">
      <c r="AY85" s="227" t="s">
        <v>155</v>
      </c>
      <c r="AZ85" s="227"/>
      <c r="BB85" s="41">
        <f t="shared" si="15"/>
        <v>0</v>
      </c>
      <c r="BC85" s="41"/>
      <c r="BD85" s="41"/>
      <c r="BE85" s="41"/>
      <c r="BF85" s="42" t="str">
        <f t="shared" si="16"/>
        <v/>
      </c>
      <c r="BG85" s="43" t="str">
        <f t="shared" si="17"/>
        <v>0</v>
      </c>
      <c r="BH85" s="43" t="b">
        <f t="shared" si="18"/>
        <v>0</v>
      </c>
      <c r="BI85" s="40"/>
      <c r="BJ85" s="40"/>
      <c r="BK85" s="40"/>
      <c r="BL85" s="40"/>
      <c r="BM85" s="40"/>
      <c r="BN85" s="40"/>
      <c r="BO85" s="40"/>
    </row>
    <row r="86" spans="51:67" x14ac:dyDescent="0.4">
      <c r="AY86" s="227" t="s">
        <v>155</v>
      </c>
      <c r="AZ86" s="227"/>
      <c r="BB86" s="41">
        <f t="shared" si="15"/>
        <v>0</v>
      </c>
      <c r="BC86" s="41"/>
      <c r="BD86" s="41"/>
      <c r="BE86" s="41"/>
      <c r="BF86" s="42" t="str">
        <f t="shared" si="16"/>
        <v/>
      </c>
      <c r="BG86" s="43" t="str">
        <f t="shared" si="17"/>
        <v>0</v>
      </c>
      <c r="BH86" s="43" t="b">
        <f t="shared" si="18"/>
        <v>0</v>
      </c>
      <c r="BI86" s="40"/>
      <c r="BJ86" s="40"/>
      <c r="BK86" s="40"/>
      <c r="BL86" s="40"/>
      <c r="BM86" s="40"/>
      <c r="BN86" s="40"/>
      <c r="BO86" s="40"/>
    </row>
    <row r="87" spans="51:67" x14ac:dyDescent="0.4">
      <c r="AY87" s="227" t="s">
        <v>155</v>
      </c>
      <c r="AZ87" s="227"/>
      <c r="BB87" s="41">
        <f t="shared" si="15"/>
        <v>0</v>
      </c>
      <c r="BC87" s="41"/>
      <c r="BD87" s="41"/>
      <c r="BE87" s="41"/>
      <c r="BF87" s="42" t="str">
        <f t="shared" si="16"/>
        <v/>
      </c>
      <c r="BG87" s="43" t="str">
        <f t="shared" si="17"/>
        <v>0</v>
      </c>
      <c r="BH87" s="43" t="b">
        <f t="shared" si="18"/>
        <v>0</v>
      </c>
      <c r="BI87" s="40"/>
      <c r="BJ87" s="40"/>
      <c r="BK87" s="40"/>
      <c r="BL87" s="40"/>
      <c r="BM87" s="40"/>
      <c r="BN87" s="40"/>
      <c r="BO87" s="40"/>
    </row>
    <row r="88" spans="51:67" x14ac:dyDescent="0.4">
      <c r="AY88" s="227" t="s">
        <v>155</v>
      </c>
      <c r="AZ88" s="227"/>
      <c r="BB88" s="41">
        <f t="shared" si="15"/>
        <v>0</v>
      </c>
      <c r="BC88" s="41"/>
      <c r="BD88" s="41"/>
      <c r="BE88" s="41"/>
      <c r="BF88" s="42" t="str">
        <f t="shared" si="16"/>
        <v/>
      </c>
      <c r="BG88" s="43" t="str">
        <f t="shared" si="17"/>
        <v>0</v>
      </c>
      <c r="BH88" s="43" t="b">
        <f t="shared" si="18"/>
        <v>0</v>
      </c>
      <c r="BI88" s="40"/>
      <c r="BJ88" s="40"/>
      <c r="BK88" s="40"/>
      <c r="BL88" s="40"/>
      <c r="BM88" s="40"/>
      <c r="BN88" s="40"/>
      <c r="BO88" s="40"/>
    </row>
    <row r="89" spans="51:67" x14ac:dyDescent="0.4">
      <c r="AY89" s="227" t="s">
        <v>155</v>
      </c>
      <c r="AZ89" s="227"/>
      <c r="BB89" s="41">
        <f t="shared" si="15"/>
        <v>0</v>
      </c>
      <c r="BC89" s="41"/>
      <c r="BD89" s="41"/>
      <c r="BE89" s="41"/>
      <c r="BF89" s="42" t="str">
        <f t="shared" si="16"/>
        <v/>
      </c>
      <c r="BG89" s="43" t="str">
        <f t="shared" si="17"/>
        <v>0</v>
      </c>
      <c r="BH89" s="43" t="b">
        <f t="shared" si="18"/>
        <v>0</v>
      </c>
      <c r="BI89" s="40"/>
      <c r="BJ89" s="40"/>
      <c r="BK89" s="40"/>
      <c r="BL89" s="40"/>
      <c r="BM89" s="40"/>
      <c r="BN89" s="40"/>
      <c r="BO89" s="40"/>
    </row>
    <row r="90" spans="51:67" x14ac:dyDescent="0.4">
      <c r="AY90" s="227" t="s">
        <v>155</v>
      </c>
      <c r="AZ90" s="227"/>
      <c r="BB90" s="41">
        <f t="shared" si="15"/>
        <v>0</v>
      </c>
      <c r="BC90" s="41"/>
      <c r="BD90" s="41"/>
      <c r="BE90" s="41"/>
      <c r="BF90" s="42" t="str">
        <f t="shared" si="16"/>
        <v/>
      </c>
      <c r="BG90" s="43" t="str">
        <f t="shared" si="17"/>
        <v>0</v>
      </c>
      <c r="BH90" s="43" t="b">
        <f t="shared" si="18"/>
        <v>0</v>
      </c>
      <c r="BI90" s="40"/>
      <c r="BJ90" s="40"/>
      <c r="BK90" s="40"/>
      <c r="BL90" s="40"/>
      <c r="BM90" s="40"/>
      <c r="BN90" s="40"/>
      <c r="BO90" s="40"/>
    </row>
    <row r="91" spans="51:67" x14ac:dyDescent="0.4">
      <c r="AY91" s="227" t="s">
        <v>155</v>
      </c>
      <c r="AZ91" s="227"/>
      <c r="BB91" s="41">
        <f t="shared" si="15"/>
        <v>0</v>
      </c>
      <c r="BC91" s="41"/>
      <c r="BD91" s="41"/>
      <c r="BE91" s="41"/>
      <c r="BF91" s="42" t="str">
        <f t="shared" si="16"/>
        <v/>
      </c>
      <c r="BG91" s="43" t="str">
        <f t="shared" si="17"/>
        <v>0</v>
      </c>
      <c r="BH91" s="43" t="b">
        <f t="shared" si="18"/>
        <v>0</v>
      </c>
      <c r="BI91" s="40"/>
      <c r="BJ91" s="40"/>
      <c r="BK91" s="40"/>
      <c r="BL91" s="40"/>
      <c r="BM91" s="40"/>
      <c r="BN91" s="40"/>
      <c r="BO91" s="40"/>
    </row>
    <row r="92" spans="51:67" x14ac:dyDescent="0.4">
      <c r="AY92" s="227" t="s">
        <v>155</v>
      </c>
      <c r="AZ92" s="227"/>
      <c r="BB92" s="41">
        <f t="shared" si="15"/>
        <v>0</v>
      </c>
      <c r="BC92" s="41"/>
      <c r="BD92" s="41"/>
      <c r="BE92" s="41"/>
      <c r="BF92" s="42" t="str">
        <f t="shared" si="16"/>
        <v/>
      </c>
      <c r="BG92" s="43" t="str">
        <f t="shared" si="17"/>
        <v>0</v>
      </c>
      <c r="BH92" s="43" t="b">
        <f t="shared" si="18"/>
        <v>0</v>
      </c>
      <c r="BI92" s="40"/>
      <c r="BJ92" s="40"/>
      <c r="BK92" s="40"/>
      <c r="BL92" s="40"/>
      <c r="BM92" s="40"/>
      <c r="BN92" s="40"/>
      <c r="BO92" s="40"/>
    </row>
    <row r="93" spans="51:67" x14ac:dyDescent="0.4">
      <c r="AY93" s="227" t="s">
        <v>155</v>
      </c>
      <c r="AZ93" s="227"/>
      <c r="BB93" s="41">
        <f t="shared" si="15"/>
        <v>0</v>
      </c>
      <c r="BC93" s="41"/>
      <c r="BD93" s="41"/>
      <c r="BE93" s="41"/>
      <c r="BF93" s="42" t="str">
        <f t="shared" si="16"/>
        <v/>
      </c>
      <c r="BG93" s="43" t="str">
        <f t="shared" si="17"/>
        <v>0</v>
      </c>
      <c r="BH93" s="43" t="b">
        <f t="shared" si="18"/>
        <v>0</v>
      </c>
      <c r="BI93" s="40"/>
      <c r="BJ93" s="40"/>
      <c r="BK93" s="40"/>
      <c r="BL93" s="40"/>
      <c r="BM93" s="40"/>
      <c r="BN93" s="40"/>
      <c r="BO93" s="40"/>
    </row>
    <row r="94" spans="51:67" x14ac:dyDescent="0.4">
      <c r="AY94" s="227" t="s">
        <v>155</v>
      </c>
      <c r="AZ94" s="227"/>
      <c r="BB94" s="41">
        <f t="shared" si="15"/>
        <v>0</v>
      </c>
      <c r="BC94" s="41"/>
      <c r="BD94" s="41"/>
      <c r="BE94" s="41"/>
      <c r="BF94" s="42" t="str">
        <f t="shared" si="16"/>
        <v/>
      </c>
      <c r="BG94" s="43" t="str">
        <f t="shared" si="17"/>
        <v>0</v>
      </c>
      <c r="BH94" s="43" t="b">
        <f t="shared" si="18"/>
        <v>0</v>
      </c>
      <c r="BI94" s="40"/>
      <c r="BJ94" s="40"/>
      <c r="BK94" s="40"/>
      <c r="BL94" s="40"/>
      <c r="BM94" s="40"/>
      <c r="BN94" s="40"/>
      <c r="BO94" s="40"/>
    </row>
    <row r="95" spans="51:67" x14ac:dyDescent="0.4">
      <c r="AY95" s="227" t="s">
        <v>155</v>
      </c>
      <c r="AZ95" s="227"/>
      <c r="BB95" s="41">
        <f t="shared" si="15"/>
        <v>0</v>
      </c>
      <c r="BC95" s="41"/>
      <c r="BD95" s="41"/>
      <c r="BE95" s="41"/>
      <c r="BF95" s="42" t="str">
        <f t="shared" si="16"/>
        <v/>
      </c>
      <c r="BG95" s="43" t="str">
        <f t="shared" si="17"/>
        <v>0</v>
      </c>
      <c r="BH95" s="43" t="b">
        <f t="shared" si="18"/>
        <v>0</v>
      </c>
      <c r="BI95" s="40"/>
      <c r="BJ95" s="40"/>
      <c r="BK95" s="40"/>
      <c r="BL95" s="40"/>
      <c r="BM95" s="40"/>
      <c r="BN95" s="40"/>
      <c r="BO95" s="40"/>
    </row>
    <row r="96" spans="51:67" x14ac:dyDescent="0.4">
      <c r="AY96" s="227" t="s">
        <v>155</v>
      </c>
      <c r="AZ96" s="227"/>
      <c r="BB96" s="41">
        <f t="shared" si="15"/>
        <v>0</v>
      </c>
      <c r="BC96" s="41"/>
      <c r="BD96" s="41"/>
      <c r="BE96" s="41"/>
      <c r="BF96" s="42" t="str">
        <f t="shared" si="16"/>
        <v/>
      </c>
      <c r="BG96" s="43" t="str">
        <f t="shared" si="17"/>
        <v>0</v>
      </c>
      <c r="BH96" s="43" t="b">
        <f t="shared" si="18"/>
        <v>0</v>
      </c>
      <c r="BI96" s="40"/>
      <c r="BJ96" s="40"/>
      <c r="BK96" s="40"/>
      <c r="BL96" s="40"/>
      <c r="BM96" s="40"/>
      <c r="BN96" s="40"/>
      <c r="BO96" s="40"/>
    </row>
    <row r="97" spans="51:67" x14ac:dyDescent="0.4">
      <c r="AY97" s="227" t="s">
        <v>155</v>
      </c>
      <c r="AZ97" s="227"/>
      <c r="BB97" s="41">
        <f t="shared" si="15"/>
        <v>0</v>
      </c>
      <c r="BC97" s="41"/>
      <c r="BD97" s="41"/>
      <c r="BE97" s="41"/>
      <c r="BF97" s="42" t="str">
        <f t="shared" si="16"/>
        <v/>
      </c>
      <c r="BG97" s="43" t="str">
        <f t="shared" si="17"/>
        <v>0</v>
      </c>
      <c r="BH97" s="43" t="b">
        <f t="shared" si="18"/>
        <v>0</v>
      </c>
      <c r="BI97" s="40"/>
      <c r="BJ97" s="40"/>
      <c r="BK97" s="40"/>
      <c r="BL97" s="40"/>
      <c r="BM97" s="40"/>
      <c r="BN97" s="40"/>
      <c r="BO97" s="40"/>
    </row>
    <row r="98" spans="51:67" x14ac:dyDescent="0.4">
      <c r="AY98" s="227" t="s">
        <v>155</v>
      </c>
      <c r="AZ98" s="227"/>
      <c r="BB98" s="41">
        <f t="shared" si="15"/>
        <v>0</v>
      </c>
      <c r="BC98" s="41"/>
      <c r="BD98" s="41"/>
      <c r="BE98" s="41"/>
      <c r="BF98" s="42" t="str">
        <f t="shared" si="16"/>
        <v/>
      </c>
      <c r="BG98" s="43" t="str">
        <f t="shared" si="17"/>
        <v>0</v>
      </c>
      <c r="BH98" s="43" t="b">
        <f t="shared" si="18"/>
        <v>0</v>
      </c>
      <c r="BI98" s="40"/>
      <c r="BJ98" s="40"/>
      <c r="BK98" s="40"/>
      <c r="BL98" s="40"/>
      <c r="BM98" s="40"/>
      <c r="BN98" s="40"/>
      <c r="BO98" s="40"/>
    </row>
    <row r="99" spans="51:67" x14ac:dyDescent="0.4">
      <c r="AY99" s="227" t="s">
        <v>155</v>
      </c>
      <c r="AZ99" s="227"/>
      <c r="BB99" s="41">
        <f t="shared" si="15"/>
        <v>0</v>
      </c>
      <c r="BC99" s="41"/>
      <c r="BD99" s="41"/>
      <c r="BE99" s="41"/>
      <c r="BF99" s="42" t="str">
        <f t="shared" si="16"/>
        <v/>
      </c>
      <c r="BG99" s="43" t="str">
        <f t="shared" si="17"/>
        <v>0</v>
      </c>
      <c r="BH99" s="43" t="b">
        <f t="shared" si="18"/>
        <v>0</v>
      </c>
      <c r="BI99" s="40"/>
      <c r="BJ99" s="40"/>
      <c r="BK99" s="40"/>
      <c r="BL99" s="40"/>
      <c r="BM99" s="40"/>
      <c r="BN99" s="40"/>
      <c r="BO99" s="40"/>
    </row>
    <row r="100" spans="51:67" x14ac:dyDescent="0.4">
      <c r="AY100" s="227" t="s">
        <v>155</v>
      </c>
      <c r="AZ100" s="227"/>
      <c r="BB100" s="41">
        <f t="shared" si="15"/>
        <v>0</v>
      </c>
      <c r="BC100" s="41"/>
      <c r="BD100" s="41"/>
      <c r="BE100" s="41"/>
      <c r="BF100" s="42" t="str">
        <f t="shared" si="16"/>
        <v/>
      </c>
      <c r="BG100" s="43" t="str">
        <f t="shared" si="17"/>
        <v>0</v>
      </c>
      <c r="BH100" s="43" t="b">
        <f t="shared" si="18"/>
        <v>0</v>
      </c>
      <c r="BI100" s="40"/>
      <c r="BJ100" s="40"/>
      <c r="BK100" s="40"/>
      <c r="BL100" s="40"/>
      <c r="BM100" s="40"/>
      <c r="BN100" s="40"/>
      <c r="BO100" s="40"/>
    </row>
    <row r="101" spans="51:67" x14ac:dyDescent="0.4">
      <c r="AY101" s="227" t="s">
        <v>155</v>
      </c>
      <c r="AZ101" s="227"/>
      <c r="BB101" s="41">
        <f t="shared" si="15"/>
        <v>0</v>
      </c>
      <c r="BC101" s="41"/>
      <c r="BD101" s="41"/>
      <c r="BE101" s="41"/>
      <c r="BF101" s="42" t="str">
        <f t="shared" si="16"/>
        <v/>
      </c>
      <c r="BG101" s="43" t="str">
        <f t="shared" si="17"/>
        <v>0</v>
      </c>
      <c r="BH101" s="43" t="b">
        <f t="shared" si="18"/>
        <v>0</v>
      </c>
      <c r="BI101" s="40"/>
      <c r="BJ101" s="40"/>
      <c r="BK101" s="40"/>
      <c r="BL101" s="40"/>
      <c r="BM101" s="40"/>
      <c r="BN101" s="40"/>
      <c r="BO101" s="40"/>
    </row>
    <row r="102" spans="51:67" x14ac:dyDescent="0.4">
      <c r="AY102" s="227" t="s">
        <v>155</v>
      </c>
      <c r="AZ102" s="227"/>
      <c r="BB102" s="41">
        <f t="shared" si="15"/>
        <v>0</v>
      </c>
      <c r="BC102" s="41"/>
      <c r="BD102" s="41"/>
      <c r="BE102" s="41"/>
      <c r="BF102" s="42" t="str">
        <f t="shared" si="16"/>
        <v/>
      </c>
      <c r="BG102" s="43" t="str">
        <f t="shared" si="17"/>
        <v>0</v>
      </c>
      <c r="BH102" s="43" t="b">
        <f t="shared" si="18"/>
        <v>0</v>
      </c>
      <c r="BI102" s="40"/>
      <c r="BJ102" s="40"/>
      <c r="BK102" s="40"/>
      <c r="BL102" s="40"/>
      <c r="BM102" s="40"/>
      <c r="BN102" s="40"/>
      <c r="BO102" s="40"/>
    </row>
    <row r="103" spans="51:67" x14ac:dyDescent="0.4">
      <c r="AY103" s="227" t="s">
        <v>155</v>
      </c>
      <c r="AZ103" s="227"/>
      <c r="BB103" s="41">
        <f t="shared" si="15"/>
        <v>0</v>
      </c>
      <c r="BC103" s="41"/>
      <c r="BD103" s="41"/>
      <c r="BE103" s="41"/>
      <c r="BF103" s="42" t="str">
        <f t="shared" si="16"/>
        <v/>
      </c>
      <c r="BG103" s="43" t="str">
        <f t="shared" si="17"/>
        <v>0</v>
      </c>
      <c r="BH103" s="43" t="b">
        <f t="shared" si="18"/>
        <v>0</v>
      </c>
      <c r="BI103" s="40"/>
      <c r="BJ103" s="40"/>
      <c r="BK103" s="40"/>
      <c r="BL103" s="40"/>
      <c r="BM103" s="40"/>
      <c r="BN103" s="40"/>
      <c r="BO103" s="40"/>
    </row>
    <row r="104" spans="51:67" x14ac:dyDescent="0.4">
      <c r="AY104" s="227" t="s">
        <v>155</v>
      </c>
      <c r="AZ104" s="227"/>
      <c r="BB104" s="41">
        <f t="shared" si="15"/>
        <v>0</v>
      </c>
      <c r="BC104" s="41"/>
      <c r="BD104" s="41"/>
      <c r="BE104" s="41"/>
      <c r="BF104" s="42" t="str">
        <f t="shared" si="16"/>
        <v/>
      </c>
      <c r="BG104" s="43" t="str">
        <f t="shared" si="17"/>
        <v>0</v>
      </c>
      <c r="BH104" s="43" t="b">
        <f t="shared" si="18"/>
        <v>0</v>
      </c>
      <c r="BI104" s="40"/>
      <c r="BJ104" s="40"/>
      <c r="BK104" s="40"/>
      <c r="BL104" s="40"/>
      <c r="BM104" s="40"/>
      <c r="BN104" s="40"/>
      <c r="BO104" s="40"/>
    </row>
    <row r="105" spans="51:67" x14ac:dyDescent="0.4">
      <c r="AY105" s="227" t="s">
        <v>155</v>
      </c>
      <c r="AZ105" s="227"/>
      <c r="BB105" s="41">
        <f t="shared" si="15"/>
        <v>0</v>
      </c>
      <c r="BC105" s="41"/>
      <c r="BD105" s="41"/>
      <c r="BE105" s="41"/>
      <c r="BF105" s="42" t="str">
        <f t="shared" si="16"/>
        <v/>
      </c>
      <c r="BG105" s="43" t="str">
        <f t="shared" si="17"/>
        <v>0</v>
      </c>
      <c r="BH105" s="43" t="b">
        <f t="shared" si="18"/>
        <v>0</v>
      </c>
      <c r="BI105" s="40"/>
      <c r="BJ105" s="40"/>
      <c r="BK105" s="40"/>
      <c r="BL105" s="40"/>
      <c r="BM105" s="40"/>
      <c r="BN105" s="40"/>
      <c r="BO105" s="40"/>
    </row>
    <row r="106" spans="51:67" x14ac:dyDescent="0.4">
      <c r="AY106" s="227" t="s">
        <v>155</v>
      </c>
      <c r="AZ106" s="227"/>
      <c r="BB106" s="41">
        <f t="shared" si="15"/>
        <v>0</v>
      </c>
      <c r="BC106" s="41"/>
      <c r="BD106" s="41"/>
      <c r="BE106" s="41"/>
      <c r="BF106" s="42" t="str">
        <f t="shared" si="16"/>
        <v/>
      </c>
      <c r="BG106" s="43" t="str">
        <f t="shared" si="17"/>
        <v>0</v>
      </c>
      <c r="BH106" s="43" t="b">
        <f t="shared" si="18"/>
        <v>0</v>
      </c>
      <c r="BI106" s="40"/>
      <c r="BJ106" s="40"/>
      <c r="BK106" s="40"/>
      <c r="BL106" s="40"/>
      <c r="BM106" s="40"/>
      <c r="BN106" s="40"/>
      <c r="BO106" s="40"/>
    </row>
    <row r="107" spans="51:67" x14ac:dyDescent="0.4">
      <c r="AY107" s="227" t="s">
        <v>155</v>
      </c>
      <c r="AZ107" s="227"/>
      <c r="BB107" s="41">
        <f t="shared" si="15"/>
        <v>0</v>
      </c>
      <c r="BC107" s="41"/>
      <c r="BD107" s="41"/>
      <c r="BE107" s="41"/>
      <c r="BF107" s="42" t="str">
        <f t="shared" si="16"/>
        <v/>
      </c>
      <c r="BG107" s="43" t="str">
        <f t="shared" si="17"/>
        <v>0</v>
      </c>
      <c r="BH107" s="43" t="b">
        <f t="shared" si="18"/>
        <v>0</v>
      </c>
      <c r="BI107" s="40"/>
      <c r="BJ107" s="40"/>
      <c r="BK107" s="40"/>
      <c r="BL107" s="40"/>
      <c r="BM107" s="40"/>
      <c r="BN107" s="40"/>
      <c r="BO107" s="40"/>
    </row>
    <row r="108" spans="51:67" x14ac:dyDescent="0.4">
      <c r="AY108" s="227" t="s">
        <v>155</v>
      </c>
      <c r="AZ108" s="227"/>
      <c r="BB108" s="41">
        <f t="shared" si="15"/>
        <v>0</v>
      </c>
      <c r="BC108" s="41"/>
      <c r="BD108" s="41"/>
      <c r="BE108" s="41"/>
      <c r="BF108" s="42" t="str">
        <f t="shared" si="16"/>
        <v/>
      </c>
      <c r="BG108" s="43" t="str">
        <f t="shared" si="17"/>
        <v>0</v>
      </c>
      <c r="BH108" s="43" t="b">
        <f t="shared" si="18"/>
        <v>0</v>
      </c>
      <c r="BI108" s="40"/>
      <c r="BJ108" s="40"/>
      <c r="BK108" s="40"/>
      <c r="BL108" s="40"/>
      <c r="BM108" s="40"/>
      <c r="BN108" s="40"/>
      <c r="BO108" s="40"/>
    </row>
    <row r="109" spans="51:67" x14ac:dyDescent="0.4">
      <c r="AY109" s="227" t="s">
        <v>155</v>
      </c>
      <c r="AZ109" s="227"/>
      <c r="BB109" s="41">
        <f t="shared" si="15"/>
        <v>0</v>
      </c>
      <c r="BC109" s="41"/>
      <c r="BD109" s="41"/>
      <c r="BE109" s="41"/>
      <c r="BF109" s="42" t="str">
        <f t="shared" si="16"/>
        <v/>
      </c>
      <c r="BG109" s="43" t="str">
        <f t="shared" si="17"/>
        <v>0</v>
      </c>
      <c r="BH109" s="43" t="b">
        <f t="shared" si="18"/>
        <v>0</v>
      </c>
      <c r="BI109" s="40"/>
      <c r="BJ109" s="40"/>
      <c r="BK109" s="40"/>
      <c r="BL109" s="40"/>
      <c r="BM109" s="40"/>
      <c r="BN109" s="40"/>
      <c r="BO109" s="40"/>
    </row>
    <row r="110" spans="51:67" x14ac:dyDescent="0.4">
      <c r="AY110" s="227" t="s">
        <v>155</v>
      </c>
      <c r="AZ110" s="227"/>
      <c r="BB110" s="41">
        <f t="shared" si="15"/>
        <v>0</v>
      </c>
      <c r="BC110" s="41"/>
      <c r="BD110" s="41"/>
      <c r="BE110" s="41"/>
      <c r="BF110" s="42" t="str">
        <f t="shared" si="16"/>
        <v/>
      </c>
      <c r="BG110" s="43" t="str">
        <f t="shared" si="17"/>
        <v>0</v>
      </c>
      <c r="BH110" s="43" t="b">
        <f t="shared" si="18"/>
        <v>0</v>
      </c>
      <c r="BI110" s="40"/>
      <c r="BJ110" s="40"/>
      <c r="BK110" s="40"/>
      <c r="BL110" s="40"/>
      <c r="BM110" s="40"/>
      <c r="BN110" s="40"/>
      <c r="BO110" s="40"/>
    </row>
    <row r="111" spans="51:67" x14ac:dyDescent="0.4">
      <c r="AY111" s="227" t="s">
        <v>155</v>
      </c>
      <c r="AZ111" s="227"/>
      <c r="BB111" s="41">
        <f t="shared" si="15"/>
        <v>0</v>
      </c>
      <c r="BC111" s="41"/>
      <c r="BD111" s="41"/>
      <c r="BE111" s="41"/>
      <c r="BF111" s="42" t="str">
        <f t="shared" si="16"/>
        <v/>
      </c>
      <c r="BG111" s="43" t="str">
        <f t="shared" si="17"/>
        <v>0</v>
      </c>
      <c r="BH111" s="43" t="b">
        <f t="shared" si="18"/>
        <v>0</v>
      </c>
      <c r="BI111" s="40"/>
      <c r="BJ111" s="40"/>
      <c r="BK111" s="40"/>
      <c r="BL111" s="40"/>
      <c r="BM111" s="40"/>
      <c r="BN111" s="40"/>
      <c r="BO111" s="40"/>
    </row>
    <row r="112" spans="51:67" x14ac:dyDescent="0.4">
      <c r="AY112" s="227" t="s">
        <v>155</v>
      </c>
      <c r="AZ112" s="227"/>
      <c r="BB112" s="41">
        <f t="shared" si="15"/>
        <v>0</v>
      </c>
      <c r="BC112" s="41"/>
      <c r="BD112" s="41"/>
      <c r="BE112" s="41"/>
      <c r="BF112" s="42" t="str">
        <f t="shared" si="16"/>
        <v/>
      </c>
      <c r="BG112" s="43" t="str">
        <f t="shared" si="17"/>
        <v>0</v>
      </c>
      <c r="BH112" s="43" t="b">
        <f t="shared" si="18"/>
        <v>0</v>
      </c>
      <c r="BI112" s="40"/>
      <c r="BJ112" s="40"/>
      <c r="BK112" s="40"/>
      <c r="BL112" s="40"/>
      <c r="BM112" s="40"/>
      <c r="BN112" s="40"/>
      <c r="BO112" s="40"/>
    </row>
    <row r="113" spans="51:67" x14ac:dyDescent="0.4">
      <c r="AY113" s="227" t="s">
        <v>155</v>
      </c>
      <c r="AZ113" s="227"/>
      <c r="BB113" s="41">
        <f t="shared" si="15"/>
        <v>0</v>
      </c>
      <c r="BC113" s="41"/>
      <c r="BD113" s="41"/>
      <c r="BE113" s="41"/>
      <c r="BF113" s="42" t="str">
        <f t="shared" si="16"/>
        <v/>
      </c>
      <c r="BG113" s="43" t="str">
        <f t="shared" si="17"/>
        <v>0</v>
      </c>
      <c r="BH113" s="43" t="b">
        <f t="shared" si="18"/>
        <v>0</v>
      </c>
      <c r="BI113" s="40"/>
      <c r="BJ113" s="40"/>
      <c r="BK113" s="40"/>
      <c r="BL113" s="40"/>
      <c r="BM113" s="40"/>
      <c r="BN113" s="40"/>
      <c r="BO113" s="40"/>
    </row>
    <row r="114" spans="51:67" x14ac:dyDescent="0.4">
      <c r="AY114" s="227" t="s">
        <v>155</v>
      </c>
      <c r="AZ114" s="227"/>
      <c r="BB114" s="41">
        <f t="shared" si="15"/>
        <v>0</v>
      </c>
      <c r="BC114" s="41"/>
      <c r="BD114" s="41"/>
      <c r="BE114" s="41"/>
      <c r="BF114" s="42" t="str">
        <f t="shared" si="16"/>
        <v/>
      </c>
      <c r="BG114" s="43" t="str">
        <f t="shared" si="17"/>
        <v>0</v>
      </c>
      <c r="BH114" s="43" t="b">
        <f t="shared" si="18"/>
        <v>0</v>
      </c>
      <c r="BI114" s="40"/>
      <c r="BJ114" s="40"/>
      <c r="BK114" s="40"/>
      <c r="BL114" s="40"/>
      <c r="BM114" s="40"/>
      <c r="BN114" s="40"/>
      <c r="BO114" s="40"/>
    </row>
    <row r="115" spans="51:67" x14ac:dyDescent="0.4">
      <c r="AY115" s="227" t="s">
        <v>155</v>
      </c>
      <c r="AZ115" s="227"/>
      <c r="BB115" s="41">
        <f t="shared" si="15"/>
        <v>0</v>
      </c>
      <c r="BC115" s="41"/>
      <c r="BD115" s="41"/>
      <c r="BE115" s="41"/>
      <c r="BF115" s="42" t="str">
        <f t="shared" si="16"/>
        <v/>
      </c>
      <c r="BG115" s="43" t="str">
        <f t="shared" si="17"/>
        <v>0</v>
      </c>
      <c r="BH115" s="43" t="b">
        <f t="shared" si="18"/>
        <v>0</v>
      </c>
      <c r="BI115" s="40"/>
      <c r="BJ115" s="40"/>
      <c r="BK115" s="40"/>
      <c r="BL115" s="40"/>
      <c r="BM115" s="40"/>
      <c r="BN115" s="40"/>
      <c r="BO115" s="40"/>
    </row>
    <row r="116" spans="51:67" x14ac:dyDescent="0.4">
      <c r="AY116" s="227" t="s">
        <v>155</v>
      </c>
      <c r="AZ116" s="227"/>
      <c r="BB116" s="41">
        <f t="shared" si="15"/>
        <v>0</v>
      </c>
      <c r="BC116" s="41"/>
      <c r="BD116" s="41"/>
      <c r="BE116" s="41"/>
      <c r="BF116" s="42" t="str">
        <f t="shared" si="16"/>
        <v/>
      </c>
      <c r="BG116" s="43" t="str">
        <f t="shared" si="17"/>
        <v>0</v>
      </c>
      <c r="BH116" s="43" t="b">
        <f t="shared" si="18"/>
        <v>0</v>
      </c>
      <c r="BI116" s="40"/>
      <c r="BJ116" s="40"/>
      <c r="BK116" s="40"/>
      <c r="BL116" s="40"/>
      <c r="BM116" s="40"/>
      <c r="BN116" s="40"/>
      <c r="BO116" s="40"/>
    </row>
    <row r="117" spans="51:67" x14ac:dyDescent="0.4">
      <c r="AY117" s="227" t="s">
        <v>155</v>
      </c>
      <c r="AZ117" s="227"/>
      <c r="BB117" s="41">
        <f t="shared" si="15"/>
        <v>0</v>
      </c>
      <c r="BC117" s="41"/>
      <c r="BD117" s="41"/>
      <c r="BE117" s="41"/>
      <c r="BF117" s="42" t="str">
        <f t="shared" si="16"/>
        <v/>
      </c>
      <c r="BG117" s="43" t="str">
        <f t="shared" si="17"/>
        <v>0</v>
      </c>
      <c r="BH117" s="43" t="b">
        <f t="shared" si="18"/>
        <v>0</v>
      </c>
      <c r="BI117" s="40"/>
      <c r="BJ117" s="40"/>
      <c r="BK117" s="40"/>
      <c r="BL117" s="40"/>
      <c r="BM117" s="40"/>
      <c r="BN117" s="40"/>
      <c r="BO117" s="40"/>
    </row>
    <row r="118" spans="51:67" x14ac:dyDescent="0.4">
      <c r="AY118" s="227" t="s">
        <v>155</v>
      </c>
      <c r="AZ118" s="227"/>
      <c r="BB118" s="41">
        <f t="shared" si="15"/>
        <v>0</v>
      </c>
      <c r="BC118" s="41"/>
      <c r="BD118" s="41"/>
      <c r="BE118" s="41"/>
      <c r="BF118" s="42" t="str">
        <f t="shared" si="16"/>
        <v/>
      </c>
      <c r="BG118" s="43" t="str">
        <f t="shared" si="17"/>
        <v>0</v>
      </c>
      <c r="BH118" s="43" t="b">
        <f t="shared" si="18"/>
        <v>0</v>
      </c>
      <c r="BI118" s="40"/>
      <c r="BJ118" s="40"/>
      <c r="BK118" s="40"/>
      <c r="BL118" s="40"/>
      <c r="BM118" s="40"/>
      <c r="BN118" s="40"/>
      <c r="BO118" s="40"/>
    </row>
    <row r="119" spans="51:67" x14ac:dyDescent="0.4">
      <c r="AY119" s="227" t="s">
        <v>155</v>
      </c>
      <c r="AZ119" s="227"/>
      <c r="BB119" s="41">
        <f t="shared" si="15"/>
        <v>0</v>
      </c>
      <c r="BC119" s="41"/>
      <c r="BD119" s="41"/>
      <c r="BE119" s="41"/>
      <c r="BF119" s="42" t="str">
        <f t="shared" si="16"/>
        <v/>
      </c>
      <c r="BG119" s="43" t="str">
        <f t="shared" si="17"/>
        <v>0</v>
      </c>
      <c r="BH119" s="43" t="b">
        <f t="shared" si="18"/>
        <v>0</v>
      </c>
      <c r="BI119" s="40"/>
      <c r="BJ119" s="40"/>
      <c r="BK119" s="40"/>
      <c r="BL119" s="40"/>
      <c r="BM119" s="40"/>
      <c r="BN119" s="40"/>
      <c r="BO119" s="40"/>
    </row>
    <row r="120" spans="51:67" x14ac:dyDescent="0.4">
      <c r="AY120" s="227" t="s">
        <v>155</v>
      </c>
      <c r="AZ120" s="227"/>
      <c r="BB120" s="41">
        <f t="shared" si="15"/>
        <v>0</v>
      </c>
      <c r="BC120" s="41"/>
      <c r="BD120" s="41"/>
      <c r="BE120" s="41"/>
      <c r="BF120" s="42" t="str">
        <f t="shared" si="16"/>
        <v/>
      </c>
      <c r="BG120" s="43" t="str">
        <f t="shared" si="17"/>
        <v>0</v>
      </c>
      <c r="BH120" s="43" t="b">
        <f t="shared" si="18"/>
        <v>0</v>
      </c>
      <c r="BI120" s="40"/>
      <c r="BJ120" s="40"/>
      <c r="BK120" s="40"/>
      <c r="BL120" s="40"/>
      <c r="BM120" s="40"/>
      <c r="BN120" s="40"/>
      <c r="BO120" s="40"/>
    </row>
    <row r="121" spans="51:67" x14ac:dyDescent="0.4">
      <c r="AY121" s="227" t="s">
        <v>155</v>
      </c>
      <c r="AZ121" s="227"/>
      <c r="BB121" s="41">
        <f t="shared" si="15"/>
        <v>0</v>
      </c>
      <c r="BC121" s="41"/>
      <c r="BD121" s="41"/>
      <c r="BE121" s="41"/>
      <c r="BF121" s="42" t="str">
        <f t="shared" si="16"/>
        <v/>
      </c>
      <c r="BG121" s="43" t="str">
        <f t="shared" si="17"/>
        <v>0</v>
      </c>
      <c r="BH121" s="43" t="b">
        <f t="shared" si="18"/>
        <v>0</v>
      </c>
      <c r="BI121" s="40"/>
      <c r="BJ121" s="40"/>
      <c r="BK121" s="40"/>
      <c r="BL121" s="40"/>
      <c r="BM121" s="40"/>
      <c r="BN121" s="40"/>
      <c r="BO121" s="40"/>
    </row>
    <row r="122" spans="51:67" x14ac:dyDescent="0.4">
      <c r="AY122" s="227" t="s">
        <v>155</v>
      </c>
      <c r="AZ122" s="227"/>
      <c r="BB122" s="41">
        <f t="shared" si="15"/>
        <v>0</v>
      </c>
      <c r="BC122" s="41"/>
      <c r="BD122" s="41"/>
      <c r="BE122" s="41"/>
      <c r="BF122" s="42" t="str">
        <f t="shared" si="16"/>
        <v/>
      </c>
      <c r="BG122" s="43" t="str">
        <f t="shared" si="17"/>
        <v>0</v>
      </c>
      <c r="BH122" s="43" t="b">
        <f t="shared" si="18"/>
        <v>0</v>
      </c>
      <c r="BI122" s="40"/>
      <c r="BJ122" s="40"/>
      <c r="BK122" s="40"/>
      <c r="BL122" s="40"/>
      <c r="BM122" s="40"/>
      <c r="BN122" s="40"/>
      <c r="BO122" s="40"/>
    </row>
    <row r="123" spans="51:67" x14ac:dyDescent="0.4">
      <c r="AY123" s="227" t="s">
        <v>155</v>
      </c>
      <c r="AZ123" s="227"/>
      <c r="BB123" s="41">
        <f t="shared" si="15"/>
        <v>0</v>
      </c>
      <c r="BC123" s="41"/>
      <c r="BD123" s="41"/>
      <c r="BE123" s="41"/>
      <c r="BF123" s="42" t="str">
        <f t="shared" si="16"/>
        <v/>
      </c>
      <c r="BG123" s="43" t="str">
        <f t="shared" si="17"/>
        <v>0</v>
      </c>
      <c r="BH123" s="43" t="b">
        <f t="shared" si="18"/>
        <v>0</v>
      </c>
      <c r="BI123" s="40"/>
      <c r="BJ123" s="40"/>
      <c r="BK123" s="40"/>
      <c r="BL123" s="40"/>
      <c r="BM123" s="40"/>
      <c r="BN123" s="40"/>
      <c r="BO123" s="40"/>
    </row>
    <row r="124" spans="51:67" x14ac:dyDescent="0.4">
      <c r="AY124" s="227" t="s">
        <v>155</v>
      </c>
      <c r="AZ124" s="227"/>
      <c r="BB124" s="41">
        <f t="shared" si="15"/>
        <v>0</v>
      </c>
      <c r="BC124" s="41"/>
      <c r="BD124" s="41"/>
      <c r="BE124" s="41"/>
      <c r="BF124" s="42" t="str">
        <f t="shared" si="16"/>
        <v/>
      </c>
      <c r="BG124" s="43" t="str">
        <f t="shared" si="17"/>
        <v>0</v>
      </c>
      <c r="BH124" s="43" t="b">
        <f t="shared" si="18"/>
        <v>0</v>
      </c>
      <c r="BI124" s="40"/>
      <c r="BJ124" s="40"/>
      <c r="BK124" s="40"/>
      <c r="BL124" s="40"/>
      <c r="BM124" s="40"/>
      <c r="BN124" s="40"/>
      <c r="BO124" s="40"/>
    </row>
    <row r="125" spans="51:67" x14ac:dyDescent="0.4">
      <c r="AY125" s="227" t="s">
        <v>155</v>
      </c>
      <c r="AZ125" s="227"/>
      <c r="BB125" s="41">
        <f t="shared" si="15"/>
        <v>0</v>
      </c>
      <c r="BC125" s="41"/>
      <c r="BD125" s="41"/>
      <c r="BE125" s="41"/>
      <c r="BF125" s="42" t="str">
        <f t="shared" si="16"/>
        <v/>
      </c>
      <c r="BG125" s="43" t="str">
        <f t="shared" si="17"/>
        <v>0</v>
      </c>
      <c r="BH125" s="43" t="b">
        <f t="shared" si="18"/>
        <v>0</v>
      </c>
      <c r="BI125" s="40"/>
      <c r="BJ125" s="40"/>
      <c r="BK125" s="40"/>
      <c r="BL125" s="40"/>
      <c r="BM125" s="40"/>
      <c r="BN125" s="40"/>
      <c r="BO125" s="40"/>
    </row>
    <row r="126" spans="51:67" x14ac:dyDescent="0.4">
      <c r="AY126" s="227" t="s">
        <v>155</v>
      </c>
      <c r="AZ126" s="227"/>
      <c r="BB126" s="41">
        <f t="shared" si="15"/>
        <v>0</v>
      </c>
      <c r="BC126" s="41"/>
      <c r="BD126" s="41"/>
      <c r="BE126" s="41"/>
      <c r="BF126" s="42" t="str">
        <f t="shared" si="16"/>
        <v/>
      </c>
      <c r="BG126" s="43" t="str">
        <f t="shared" si="17"/>
        <v>0</v>
      </c>
      <c r="BH126" s="43" t="b">
        <f t="shared" si="18"/>
        <v>0</v>
      </c>
      <c r="BI126" s="40"/>
      <c r="BJ126" s="40"/>
      <c r="BK126" s="40"/>
      <c r="BL126" s="40"/>
      <c r="BM126" s="40"/>
      <c r="BN126" s="40"/>
      <c r="BO126" s="40"/>
    </row>
    <row r="127" spans="51:67" x14ac:dyDescent="0.4">
      <c r="AY127" s="227" t="s">
        <v>155</v>
      </c>
      <c r="AZ127" s="227"/>
      <c r="BB127" s="41">
        <f t="shared" si="15"/>
        <v>0</v>
      </c>
      <c r="BC127" s="41"/>
      <c r="BD127" s="41"/>
      <c r="BE127" s="41"/>
      <c r="BF127" s="42" t="str">
        <f t="shared" si="16"/>
        <v/>
      </c>
      <c r="BG127" s="43" t="str">
        <f t="shared" si="17"/>
        <v>0</v>
      </c>
      <c r="BH127" s="43" t="b">
        <f t="shared" si="18"/>
        <v>0</v>
      </c>
      <c r="BI127" s="40"/>
      <c r="BJ127" s="40"/>
      <c r="BK127" s="40"/>
      <c r="BL127" s="40"/>
      <c r="BM127" s="40"/>
      <c r="BN127" s="40"/>
      <c r="BO127" s="40"/>
    </row>
    <row r="128" spans="51:67" x14ac:dyDescent="0.4">
      <c r="AY128" s="227" t="s">
        <v>155</v>
      </c>
      <c r="AZ128" s="227"/>
      <c r="BB128" s="41">
        <f t="shared" si="15"/>
        <v>0</v>
      </c>
      <c r="BC128" s="41"/>
      <c r="BD128" s="41"/>
      <c r="BE128" s="41"/>
      <c r="BF128" s="42" t="str">
        <f t="shared" si="16"/>
        <v/>
      </c>
      <c r="BG128" s="43" t="str">
        <f t="shared" si="17"/>
        <v>0</v>
      </c>
      <c r="BH128" s="43" t="b">
        <f t="shared" si="18"/>
        <v>0</v>
      </c>
      <c r="BI128" s="40"/>
      <c r="BJ128" s="40"/>
      <c r="BK128" s="40"/>
      <c r="BL128" s="40"/>
      <c r="BM128" s="40"/>
      <c r="BN128" s="40"/>
      <c r="BO128" s="40"/>
    </row>
    <row r="129" spans="51:67" x14ac:dyDescent="0.4">
      <c r="AY129" s="227" t="s">
        <v>155</v>
      </c>
      <c r="AZ129" s="227"/>
      <c r="BB129" s="41">
        <f t="shared" si="15"/>
        <v>0</v>
      </c>
      <c r="BC129" s="41"/>
      <c r="BD129" s="41"/>
      <c r="BE129" s="41"/>
      <c r="BF129" s="42" t="str">
        <f t="shared" si="16"/>
        <v/>
      </c>
      <c r="BG129" s="43" t="str">
        <f t="shared" si="17"/>
        <v>0</v>
      </c>
      <c r="BH129" s="43" t="b">
        <f t="shared" si="18"/>
        <v>0</v>
      </c>
      <c r="BI129" s="40"/>
      <c r="BJ129" s="40"/>
      <c r="BK129" s="40"/>
      <c r="BL129" s="40"/>
      <c r="BM129" s="40"/>
      <c r="BN129" s="40"/>
      <c r="BO129" s="40"/>
    </row>
    <row r="130" spans="51:67" x14ac:dyDescent="0.4">
      <c r="AY130" s="227" t="s">
        <v>155</v>
      </c>
      <c r="AZ130" s="227"/>
      <c r="BB130" s="41">
        <f t="shared" si="15"/>
        <v>0</v>
      </c>
      <c r="BC130" s="41"/>
      <c r="BD130" s="41"/>
      <c r="BE130" s="41"/>
      <c r="BF130" s="42" t="str">
        <f t="shared" si="16"/>
        <v/>
      </c>
      <c r="BG130" s="43" t="str">
        <f t="shared" si="17"/>
        <v>0</v>
      </c>
      <c r="BH130" s="43" t="b">
        <f t="shared" si="18"/>
        <v>0</v>
      </c>
      <c r="BI130" s="40"/>
      <c r="BJ130" s="40"/>
      <c r="BK130" s="40"/>
      <c r="BL130" s="40"/>
      <c r="BM130" s="40"/>
      <c r="BN130" s="40"/>
      <c r="BO130" s="40"/>
    </row>
    <row r="131" spans="51:67" x14ac:dyDescent="0.4">
      <c r="AY131" s="227" t="s">
        <v>155</v>
      </c>
      <c r="AZ131" s="227"/>
      <c r="BB131" s="41">
        <f t="shared" si="15"/>
        <v>0</v>
      </c>
      <c r="BC131" s="41"/>
      <c r="BD131" s="41"/>
      <c r="BE131" s="41"/>
      <c r="BF131" s="42" t="str">
        <f t="shared" si="16"/>
        <v/>
      </c>
      <c r="BG131" s="43" t="str">
        <f t="shared" si="17"/>
        <v>0</v>
      </c>
      <c r="BH131" s="43" t="b">
        <f t="shared" si="18"/>
        <v>0</v>
      </c>
      <c r="BI131" s="40"/>
      <c r="BJ131" s="40"/>
      <c r="BK131" s="40"/>
      <c r="BL131" s="40"/>
      <c r="BM131" s="40"/>
      <c r="BN131" s="40"/>
      <c r="BO131" s="40"/>
    </row>
    <row r="132" spans="51:67" x14ac:dyDescent="0.4">
      <c r="AY132" s="227" t="s">
        <v>155</v>
      </c>
      <c r="AZ132" s="227"/>
      <c r="BB132" s="41">
        <f t="shared" si="15"/>
        <v>0</v>
      </c>
      <c r="BC132" s="41"/>
      <c r="BD132" s="41"/>
      <c r="BE132" s="41"/>
      <c r="BF132" s="42" t="str">
        <f t="shared" si="16"/>
        <v/>
      </c>
      <c r="BG132" s="43" t="str">
        <f t="shared" si="17"/>
        <v>0</v>
      </c>
      <c r="BH132" s="43" t="b">
        <f t="shared" si="18"/>
        <v>0</v>
      </c>
      <c r="BI132" s="40"/>
      <c r="BJ132" s="40"/>
      <c r="BK132" s="40"/>
      <c r="BL132" s="40"/>
      <c r="BM132" s="40"/>
      <c r="BN132" s="40"/>
      <c r="BO132" s="40"/>
    </row>
    <row r="133" spans="51:67" x14ac:dyDescent="0.4">
      <c r="AY133" s="227" t="s">
        <v>155</v>
      </c>
      <c r="AZ133" s="227"/>
      <c r="BB133" s="41">
        <f t="shared" si="15"/>
        <v>0</v>
      </c>
      <c r="BC133" s="41"/>
      <c r="BD133" s="41"/>
      <c r="BE133" s="41"/>
      <c r="BF133" s="42" t="str">
        <f t="shared" si="16"/>
        <v/>
      </c>
      <c r="BG133" s="43" t="str">
        <f t="shared" si="17"/>
        <v>0</v>
      </c>
      <c r="BH133" s="43" t="b">
        <f t="shared" si="18"/>
        <v>0</v>
      </c>
      <c r="BI133" s="40"/>
      <c r="BJ133" s="40"/>
      <c r="BK133" s="40"/>
      <c r="BL133" s="40"/>
      <c r="BM133" s="40"/>
      <c r="BN133" s="40"/>
      <c r="BO133" s="40"/>
    </row>
    <row r="134" spans="51:67" x14ac:dyDescent="0.4">
      <c r="AY134" s="227" t="s">
        <v>155</v>
      </c>
      <c r="AZ134" s="227"/>
      <c r="BB134" s="41">
        <f t="shared" si="15"/>
        <v>0</v>
      </c>
      <c r="BC134" s="41"/>
      <c r="BD134" s="41"/>
      <c r="BE134" s="41"/>
      <c r="BF134" s="42" t="str">
        <f t="shared" si="16"/>
        <v/>
      </c>
      <c r="BG134" s="43" t="str">
        <f t="shared" si="17"/>
        <v>0</v>
      </c>
      <c r="BH134" s="43" t="b">
        <f t="shared" si="18"/>
        <v>0</v>
      </c>
      <c r="BI134" s="40"/>
      <c r="BJ134" s="40"/>
      <c r="BK134" s="40"/>
      <c r="BL134" s="40"/>
      <c r="BM134" s="40"/>
      <c r="BN134" s="40"/>
      <c r="BO134" s="40"/>
    </row>
    <row r="135" spans="51:67" x14ac:dyDescent="0.4">
      <c r="AY135" s="227" t="s">
        <v>155</v>
      </c>
      <c r="AZ135" s="227"/>
      <c r="BB135" s="41">
        <f t="shared" si="15"/>
        <v>0</v>
      </c>
      <c r="BC135" s="41"/>
      <c r="BD135" s="41"/>
      <c r="BE135" s="41"/>
      <c r="BF135" s="42" t="str">
        <f t="shared" si="16"/>
        <v/>
      </c>
      <c r="BG135" s="43" t="str">
        <f t="shared" si="17"/>
        <v>0</v>
      </c>
      <c r="BH135" s="43" t="b">
        <f t="shared" si="18"/>
        <v>0</v>
      </c>
      <c r="BI135" s="40"/>
      <c r="BJ135" s="40"/>
      <c r="BK135" s="40"/>
      <c r="BL135" s="40"/>
      <c r="BM135" s="40"/>
      <c r="BN135" s="40"/>
      <c r="BO135" s="40"/>
    </row>
    <row r="136" spans="51:67" x14ac:dyDescent="0.4">
      <c r="AY136" s="227" t="s">
        <v>155</v>
      </c>
      <c r="AZ136" s="227"/>
      <c r="BB136" s="41">
        <f t="shared" si="15"/>
        <v>0</v>
      </c>
      <c r="BC136" s="41"/>
      <c r="BD136" s="41"/>
      <c r="BE136" s="41"/>
      <c r="BF136" s="42" t="str">
        <f t="shared" si="16"/>
        <v/>
      </c>
      <c r="BG136" s="43" t="str">
        <f t="shared" si="17"/>
        <v>0</v>
      </c>
      <c r="BH136" s="43" t="b">
        <f t="shared" si="18"/>
        <v>0</v>
      </c>
      <c r="BI136" s="40"/>
      <c r="BJ136" s="40"/>
      <c r="BK136" s="40"/>
      <c r="BL136" s="40"/>
      <c r="BM136" s="40"/>
      <c r="BN136" s="40"/>
      <c r="BO136" s="40"/>
    </row>
    <row r="137" spans="51:67" x14ac:dyDescent="0.4">
      <c r="AY137" s="227" t="s">
        <v>155</v>
      </c>
      <c r="AZ137" s="227"/>
      <c r="BB137" s="41">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0">((
IF(AU137="BUENO","100",
IF(AU137="REGULAR","50",
IF(AU137="MALO","0",
IF(AU137="NO APLICA","NA",
IF(AU137="","")))))))</f>
        <v/>
      </c>
      <c r="BG137" s="43" t="str">
        <f t="shared" ref="BG137:BG200" si="21">IF(AW137="BUENO","100",
IF(AW137="REGULAR","50",
IF(AW137="MALO","0",
IF(AW137="NO APLICA","NA",
IF(AW137="","0")))))</f>
        <v>0</v>
      </c>
      <c r="BH137" s="43" t="b">
        <f t="shared" si="18"/>
        <v>0</v>
      </c>
      <c r="BI137" s="40"/>
      <c r="BJ137" s="40"/>
      <c r="BK137" s="40"/>
      <c r="BL137" s="40"/>
      <c r="BM137" s="40"/>
      <c r="BN137" s="40"/>
      <c r="BO137" s="40"/>
    </row>
    <row r="138" spans="51:67" x14ac:dyDescent="0.4">
      <c r="AY138" s="227" t="s">
        <v>155</v>
      </c>
      <c r="AZ138" s="227"/>
      <c r="BB138" s="41">
        <f t="shared" si="19"/>
        <v>0</v>
      </c>
      <c r="BC138" s="41"/>
      <c r="BD138" s="41"/>
      <c r="BE138" s="41"/>
      <c r="BF138" s="42" t="str">
        <f t="shared" si="20"/>
        <v/>
      </c>
      <c r="BG138" s="43" t="str">
        <f t="shared" si="21"/>
        <v>0</v>
      </c>
      <c r="BH138" s="43" t="b">
        <f t="shared" si="18"/>
        <v>0</v>
      </c>
      <c r="BI138" s="40"/>
      <c r="BJ138" s="40"/>
      <c r="BK138" s="40"/>
      <c r="BL138" s="40"/>
      <c r="BM138" s="40"/>
      <c r="BN138" s="40"/>
      <c r="BO138" s="40"/>
    </row>
    <row r="139" spans="51:67" x14ac:dyDescent="0.4">
      <c r="AY139" s="227" t="s">
        <v>155</v>
      </c>
      <c r="AZ139" s="227"/>
      <c r="BB139" s="41">
        <f t="shared" si="19"/>
        <v>0</v>
      </c>
      <c r="BC139" s="41"/>
      <c r="BD139" s="41"/>
      <c r="BE139" s="41"/>
      <c r="BF139" s="42" t="str">
        <f t="shared" si="20"/>
        <v/>
      </c>
      <c r="BG139" s="43" t="str">
        <f t="shared" si="21"/>
        <v>0</v>
      </c>
      <c r="BH139" s="43" t="b">
        <f t="shared" si="18"/>
        <v>0</v>
      </c>
      <c r="BI139" s="40"/>
      <c r="BJ139" s="40"/>
      <c r="BK139" s="40"/>
      <c r="BL139" s="40"/>
      <c r="BM139" s="40"/>
      <c r="BN139" s="40"/>
      <c r="BO139" s="40"/>
    </row>
    <row r="140" spans="51:67" x14ac:dyDescent="0.4">
      <c r="AY140" s="227" t="s">
        <v>155</v>
      </c>
      <c r="AZ140" s="227"/>
      <c r="BB140" s="41">
        <f t="shared" si="19"/>
        <v>0</v>
      </c>
      <c r="BC140" s="41"/>
      <c r="BD140" s="41"/>
      <c r="BE140" s="41"/>
      <c r="BF140" s="42" t="str">
        <f t="shared" si="20"/>
        <v/>
      </c>
      <c r="BG140" s="43" t="str">
        <f t="shared" si="21"/>
        <v>0</v>
      </c>
      <c r="BH140" s="43" t="b">
        <f t="shared" si="18"/>
        <v>0</v>
      </c>
      <c r="BI140" s="40"/>
      <c r="BJ140" s="40"/>
      <c r="BK140" s="40"/>
      <c r="BL140" s="40"/>
      <c r="BM140" s="40"/>
      <c r="BN140" s="40"/>
      <c r="BO140" s="40"/>
    </row>
    <row r="141" spans="51:67" x14ac:dyDescent="0.4">
      <c r="AY141" s="227" t="s">
        <v>155</v>
      </c>
      <c r="AZ141" s="227"/>
      <c r="BB141" s="41">
        <f t="shared" si="19"/>
        <v>0</v>
      </c>
      <c r="BC141" s="41"/>
      <c r="BD141" s="41"/>
      <c r="BE141" s="41"/>
      <c r="BF141" s="42" t="str">
        <f t="shared" si="20"/>
        <v/>
      </c>
      <c r="BG141" s="43" t="str">
        <f t="shared" si="21"/>
        <v>0</v>
      </c>
      <c r="BH141" s="43" t="b">
        <f t="shared" si="18"/>
        <v>0</v>
      </c>
      <c r="BI141" s="40"/>
      <c r="BJ141" s="40"/>
      <c r="BK141" s="40"/>
      <c r="BL141" s="40"/>
      <c r="BM141" s="40"/>
      <c r="BN141" s="40"/>
      <c r="BO141" s="40"/>
    </row>
    <row r="142" spans="51:67" x14ac:dyDescent="0.4">
      <c r="AY142" s="227" t="s">
        <v>155</v>
      </c>
      <c r="AZ142" s="227"/>
      <c r="BB142" s="41">
        <f t="shared" si="19"/>
        <v>0</v>
      </c>
      <c r="BC142" s="41"/>
      <c r="BD142" s="41"/>
      <c r="BE142" s="41"/>
      <c r="BF142" s="42" t="str">
        <f t="shared" si="20"/>
        <v/>
      </c>
      <c r="BG142" s="43" t="str">
        <f t="shared" si="21"/>
        <v>0</v>
      </c>
      <c r="BH142" s="43" t="b">
        <f t="shared" si="18"/>
        <v>0</v>
      </c>
      <c r="BI142" s="40"/>
      <c r="BJ142" s="40"/>
      <c r="BK142" s="40"/>
      <c r="BL142" s="40"/>
      <c r="BM142" s="40"/>
      <c r="BN142" s="40"/>
      <c r="BO142" s="40"/>
    </row>
    <row r="143" spans="51:67" x14ac:dyDescent="0.4">
      <c r="AY143" s="227" t="s">
        <v>155</v>
      </c>
      <c r="AZ143" s="227"/>
      <c r="BB143" s="41">
        <f t="shared" si="19"/>
        <v>0</v>
      </c>
      <c r="BC143" s="41"/>
      <c r="BD143" s="41"/>
      <c r="BE143" s="41"/>
      <c r="BF143" s="42" t="str">
        <f t="shared" si="20"/>
        <v/>
      </c>
      <c r="BG143" s="43" t="str">
        <f t="shared" si="21"/>
        <v>0</v>
      </c>
      <c r="BH143" s="43" t="b">
        <f t="shared" ref="BH143:BH206" si="22">IF(AY143="BUENO","100",
IF(AY143="MALO","0",
IF(AY143="REGULAR","75",
IF(AY143="","0"))))</f>
        <v>0</v>
      </c>
      <c r="BI143" s="40"/>
      <c r="BJ143" s="40"/>
      <c r="BK143" s="40"/>
      <c r="BL143" s="40"/>
      <c r="BM143" s="40"/>
      <c r="BN143" s="40"/>
      <c r="BO143" s="40"/>
    </row>
    <row r="144" spans="51:67" x14ac:dyDescent="0.4">
      <c r="AY144" s="227" t="s">
        <v>155</v>
      </c>
      <c r="AZ144" s="227"/>
      <c r="BB144" s="41">
        <f t="shared" si="19"/>
        <v>0</v>
      </c>
      <c r="BC144" s="41"/>
      <c r="BD144" s="41"/>
      <c r="BE144" s="41"/>
      <c r="BF144" s="42" t="str">
        <f t="shared" si="20"/>
        <v/>
      </c>
      <c r="BG144" s="43" t="str">
        <f t="shared" si="21"/>
        <v>0</v>
      </c>
      <c r="BH144" s="43" t="b">
        <f t="shared" si="22"/>
        <v>0</v>
      </c>
      <c r="BI144" s="40"/>
      <c r="BJ144" s="40"/>
      <c r="BK144" s="40"/>
      <c r="BL144" s="40"/>
      <c r="BM144" s="40"/>
      <c r="BN144" s="40"/>
      <c r="BO144" s="40"/>
    </row>
    <row r="145" spans="51:67" x14ac:dyDescent="0.4">
      <c r="AY145" s="227" t="s">
        <v>155</v>
      </c>
      <c r="AZ145" s="227"/>
      <c r="BB145" s="41">
        <f t="shared" si="19"/>
        <v>0</v>
      </c>
      <c r="BC145" s="41"/>
      <c r="BD145" s="41"/>
      <c r="BE145" s="41"/>
      <c r="BF145" s="42" t="str">
        <f t="shared" si="20"/>
        <v/>
      </c>
      <c r="BG145" s="43" t="str">
        <f t="shared" si="21"/>
        <v>0</v>
      </c>
      <c r="BH145" s="43" t="b">
        <f t="shared" si="22"/>
        <v>0</v>
      </c>
      <c r="BI145" s="40"/>
      <c r="BJ145" s="40"/>
      <c r="BK145" s="40"/>
      <c r="BL145" s="40"/>
      <c r="BM145" s="40"/>
      <c r="BN145" s="40"/>
      <c r="BO145" s="40"/>
    </row>
    <row r="146" spans="51:67" x14ac:dyDescent="0.4">
      <c r="AY146" s="227" t="s">
        <v>155</v>
      </c>
      <c r="AZ146" s="227"/>
      <c r="BB146" s="41">
        <f t="shared" si="19"/>
        <v>0</v>
      </c>
      <c r="BC146" s="41"/>
      <c r="BD146" s="41"/>
      <c r="BE146" s="41"/>
      <c r="BF146" s="42" t="str">
        <f t="shared" si="20"/>
        <v/>
      </c>
      <c r="BG146" s="43" t="str">
        <f t="shared" si="21"/>
        <v>0</v>
      </c>
      <c r="BH146" s="43" t="b">
        <f t="shared" si="22"/>
        <v>0</v>
      </c>
      <c r="BI146" s="40"/>
      <c r="BJ146" s="40"/>
      <c r="BK146" s="40"/>
      <c r="BL146" s="40"/>
      <c r="BM146" s="40"/>
      <c r="BN146" s="40"/>
      <c r="BO146" s="40"/>
    </row>
    <row r="147" spans="51:67" x14ac:dyDescent="0.4">
      <c r="AY147" s="227" t="s">
        <v>155</v>
      </c>
      <c r="AZ147" s="227"/>
      <c r="BB147" s="41">
        <f t="shared" si="19"/>
        <v>0</v>
      </c>
      <c r="BC147" s="41"/>
      <c r="BD147" s="41"/>
      <c r="BE147" s="41"/>
      <c r="BF147" s="42" t="str">
        <f t="shared" si="20"/>
        <v/>
      </c>
      <c r="BG147" s="43" t="str">
        <f t="shared" si="21"/>
        <v>0</v>
      </c>
      <c r="BH147" s="43" t="b">
        <f t="shared" si="22"/>
        <v>0</v>
      </c>
      <c r="BI147" s="40"/>
      <c r="BJ147" s="40"/>
      <c r="BK147" s="40"/>
      <c r="BL147" s="40"/>
      <c r="BM147" s="40"/>
      <c r="BN147" s="40"/>
      <c r="BO147" s="40"/>
    </row>
    <row r="148" spans="51:67" x14ac:dyDescent="0.4">
      <c r="AY148" s="227" t="s">
        <v>155</v>
      </c>
      <c r="AZ148" s="227"/>
      <c r="BB148" s="41">
        <f t="shared" si="19"/>
        <v>0</v>
      </c>
      <c r="BC148" s="41"/>
      <c r="BD148" s="41"/>
      <c r="BE148" s="41"/>
      <c r="BF148" s="42" t="str">
        <f t="shared" si="20"/>
        <v/>
      </c>
      <c r="BG148" s="43" t="str">
        <f t="shared" si="21"/>
        <v>0</v>
      </c>
      <c r="BH148" s="43" t="b">
        <f t="shared" si="22"/>
        <v>0</v>
      </c>
      <c r="BI148" s="40"/>
      <c r="BJ148" s="40"/>
      <c r="BK148" s="40"/>
      <c r="BL148" s="40"/>
      <c r="BM148" s="40"/>
      <c r="BN148" s="40"/>
      <c r="BO148" s="40"/>
    </row>
    <row r="149" spans="51:67" x14ac:dyDescent="0.4">
      <c r="AY149" s="227" t="s">
        <v>155</v>
      </c>
      <c r="AZ149" s="227"/>
      <c r="BB149" s="41">
        <f t="shared" si="19"/>
        <v>0</v>
      </c>
      <c r="BC149" s="41"/>
      <c r="BD149" s="41"/>
      <c r="BE149" s="41"/>
      <c r="BF149" s="42" t="str">
        <f t="shared" si="20"/>
        <v/>
      </c>
      <c r="BG149" s="43" t="str">
        <f t="shared" si="21"/>
        <v>0</v>
      </c>
      <c r="BH149" s="43" t="b">
        <f t="shared" si="22"/>
        <v>0</v>
      </c>
      <c r="BI149" s="40"/>
      <c r="BJ149" s="40"/>
      <c r="BK149" s="40"/>
      <c r="BL149" s="40"/>
      <c r="BM149" s="40"/>
      <c r="BN149" s="40"/>
      <c r="BO149" s="40"/>
    </row>
    <row r="150" spans="51:67" x14ac:dyDescent="0.4">
      <c r="AY150" s="227" t="s">
        <v>155</v>
      </c>
      <c r="AZ150" s="227"/>
      <c r="BB150" s="41">
        <f t="shared" si="19"/>
        <v>0</v>
      </c>
      <c r="BC150" s="41"/>
      <c r="BD150" s="41"/>
      <c r="BE150" s="41"/>
      <c r="BF150" s="42" t="str">
        <f t="shared" si="20"/>
        <v/>
      </c>
      <c r="BG150" s="43" t="str">
        <f t="shared" si="21"/>
        <v>0</v>
      </c>
      <c r="BH150" s="43" t="b">
        <f t="shared" si="22"/>
        <v>0</v>
      </c>
      <c r="BI150" s="40"/>
      <c r="BJ150" s="40"/>
      <c r="BK150" s="40"/>
      <c r="BL150" s="40"/>
      <c r="BM150" s="40"/>
      <c r="BN150" s="40"/>
      <c r="BO150" s="40"/>
    </row>
    <row r="151" spans="51:67" x14ac:dyDescent="0.4">
      <c r="AY151" s="227" t="s">
        <v>155</v>
      </c>
      <c r="AZ151" s="227"/>
      <c r="BB151" s="41">
        <f t="shared" si="19"/>
        <v>0</v>
      </c>
      <c r="BC151" s="41"/>
      <c r="BD151" s="41"/>
      <c r="BE151" s="41"/>
      <c r="BF151" s="42" t="str">
        <f t="shared" si="20"/>
        <v/>
      </c>
      <c r="BG151" s="43" t="str">
        <f t="shared" si="21"/>
        <v>0</v>
      </c>
      <c r="BH151" s="43" t="b">
        <f t="shared" si="22"/>
        <v>0</v>
      </c>
      <c r="BI151" s="40"/>
      <c r="BJ151" s="40"/>
      <c r="BK151" s="40"/>
      <c r="BL151" s="40"/>
      <c r="BM151" s="40"/>
      <c r="BN151" s="40"/>
      <c r="BO151" s="40"/>
    </row>
    <row r="152" spans="51:67" x14ac:dyDescent="0.4">
      <c r="AY152" s="227" t="s">
        <v>155</v>
      </c>
      <c r="AZ152" s="227"/>
      <c r="BB152" s="41">
        <f t="shared" si="19"/>
        <v>0</v>
      </c>
      <c r="BC152" s="41"/>
      <c r="BD152" s="41"/>
      <c r="BE152" s="41"/>
      <c r="BF152" s="42" t="str">
        <f t="shared" si="20"/>
        <v/>
      </c>
      <c r="BG152" s="43" t="str">
        <f t="shared" si="21"/>
        <v>0</v>
      </c>
      <c r="BH152" s="43" t="b">
        <f t="shared" si="22"/>
        <v>0</v>
      </c>
      <c r="BI152" s="40"/>
      <c r="BJ152" s="40"/>
      <c r="BK152" s="40"/>
      <c r="BL152" s="40"/>
      <c r="BM152" s="40"/>
      <c r="BN152" s="40"/>
      <c r="BO152" s="40"/>
    </row>
    <row r="153" spans="51:67" x14ac:dyDescent="0.4">
      <c r="AY153" s="227" t="s">
        <v>155</v>
      </c>
      <c r="AZ153" s="227"/>
      <c r="BB153" s="41">
        <f t="shared" si="19"/>
        <v>0</v>
      </c>
      <c r="BC153" s="41"/>
      <c r="BD153" s="41"/>
      <c r="BE153" s="41"/>
      <c r="BF153" s="42" t="str">
        <f t="shared" si="20"/>
        <v/>
      </c>
      <c r="BG153" s="43" t="str">
        <f t="shared" si="21"/>
        <v>0</v>
      </c>
      <c r="BH153" s="43" t="b">
        <f t="shared" si="22"/>
        <v>0</v>
      </c>
      <c r="BI153" s="40"/>
      <c r="BJ153" s="40"/>
      <c r="BK153" s="40"/>
      <c r="BL153" s="40"/>
      <c r="BM153" s="40"/>
      <c r="BN153" s="40"/>
      <c r="BO153" s="40"/>
    </row>
    <row r="154" spans="51:67" x14ac:dyDescent="0.4">
      <c r="AY154" s="227" t="s">
        <v>155</v>
      </c>
      <c r="AZ154" s="227"/>
      <c r="BB154" s="41">
        <f t="shared" si="19"/>
        <v>0</v>
      </c>
      <c r="BC154" s="41"/>
      <c r="BD154" s="41"/>
      <c r="BE154" s="41"/>
      <c r="BF154" s="42" t="str">
        <f t="shared" si="20"/>
        <v/>
      </c>
      <c r="BG154" s="43" t="str">
        <f t="shared" si="21"/>
        <v>0</v>
      </c>
      <c r="BH154" s="43" t="b">
        <f t="shared" si="22"/>
        <v>0</v>
      </c>
      <c r="BI154" s="40"/>
      <c r="BJ154" s="40"/>
      <c r="BK154" s="40"/>
      <c r="BL154" s="40"/>
      <c r="BM154" s="40"/>
      <c r="BN154" s="40"/>
      <c r="BO154" s="40"/>
    </row>
    <row r="155" spans="51:67" x14ac:dyDescent="0.4">
      <c r="AY155" s="227" t="s">
        <v>155</v>
      </c>
      <c r="AZ155" s="227"/>
      <c r="BB155" s="41">
        <f t="shared" si="19"/>
        <v>0</v>
      </c>
      <c r="BC155" s="41"/>
      <c r="BD155" s="41"/>
      <c r="BE155" s="41"/>
      <c r="BF155" s="42" t="str">
        <f t="shared" si="20"/>
        <v/>
      </c>
      <c r="BG155" s="43" t="str">
        <f t="shared" si="21"/>
        <v>0</v>
      </c>
      <c r="BH155" s="43" t="b">
        <f t="shared" si="22"/>
        <v>0</v>
      </c>
      <c r="BI155" s="40"/>
      <c r="BJ155" s="40"/>
      <c r="BK155" s="40"/>
      <c r="BL155" s="40"/>
      <c r="BM155" s="40"/>
      <c r="BN155" s="40"/>
      <c r="BO155" s="40"/>
    </row>
    <row r="156" spans="51:67" x14ac:dyDescent="0.4">
      <c r="AY156" s="227" t="s">
        <v>155</v>
      </c>
      <c r="AZ156" s="227"/>
      <c r="BB156" s="64">
        <f t="shared" si="19"/>
        <v>0</v>
      </c>
      <c r="BC156" s="64"/>
      <c r="BD156" s="64"/>
      <c r="BE156" s="64"/>
      <c r="BF156" s="65" t="str">
        <f t="shared" si="20"/>
        <v/>
      </c>
      <c r="BG156" s="66" t="str">
        <f t="shared" si="21"/>
        <v>0</v>
      </c>
      <c r="BH156" s="66" t="b">
        <f t="shared" si="22"/>
        <v>0</v>
      </c>
    </row>
    <row r="157" spans="51:67" x14ac:dyDescent="0.4">
      <c r="AY157" s="227" t="s">
        <v>155</v>
      </c>
      <c r="AZ157" s="227"/>
      <c r="BB157" s="64">
        <f t="shared" si="19"/>
        <v>0</v>
      </c>
      <c r="BC157" s="64"/>
      <c r="BD157" s="64"/>
      <c r="BE157" s="64"/>
      <c r="BF157" s="65" t="str">
        <f t="shared" si="20"/>
        <v/>
      </c>
      <c r="BG157" s="66" t="str">
        <f t="shared" si="21"/>
        <v>0</v>
      </c>
      <c r="BH157" s="66" t="b">
        <f t="shared" si="22"/>
        <v>0</v>
      </c>
    </row>
    <row r="158" spans="51:67" x14ac:dyDescent="0.4">
      <c r="AY158" s="227" t="s">
        <v>155</v>
      </c>
      <c r="AZ158" s="227"/>
      <c r="BB158" s="64">
        <f t="shared" si="19"/>
        <v>0</v>
      </c>
      <c r="BC158" s="64"/>
      <c r="BD158" s="64"/>
      <c r="BE158" s="64"/>
      <c r="BF158" s="65" t="str">
        <f t="shared" si="20"/>
        <v/>
      </c>
      <c r="BG158" s="66" t="str">
        <f t="shared" si="21"/>
        <v>0</v>
      </c>
      <c r="BH158" s="66" t="b">
        <f t="shared" si="22"/>
        <v>0</v>
      </c>
    </row>
    <row r="159" spans="51:67" x14ac:dyDescent="0.4">
      <c r="AY159" s="227" t="s">
        <v>155</v>
      </c>
      <c r="AZ159" s="227"/>
      <c r="BB159" s="64">
        <f t="shared" si="19"/>
        <v>0</v>
      </c>
      <c r="BC159" s="64"/>
      <c r="BD159" s="64"/>
      <c r="BE159" s="64"/>
      <c r="BF159" s="65" t="str">
        <f t="shared" si="20"/>
        <v/>
      </c>
      <c r="BG159" s="66" t="str">
        <f t="shared" si="21"/>
        <v>0</v>
      </c>
      <c r="BH159" s="66" t="b">
        <f t="shared" si="22"/>
        <v>0</v>
      </c>
    </row>
    <row r="160" spans="51:67" x14ac:dyDescent="0.4">
      <c r="AY160" s="227" t="s">
        <v>155</v>
      </c>
      <c r="AZ160" s="227"/>
      <c r="BB160" s="64">
        <f t="shared" si="19"/>
        <v>0</v>
      </c>
      <c r="BC160" s="64"/>
      <c r="BD160" s="64"/>
      <c r="BE160" s="64"/>
      <c r="BF160" s="65" t="str">
        <f t="shared" si="20"/>
        <v/>
      </c>
      <c r="BG160" s="66" t="str">
        <f t="shared" si="21"/>
        <v>0</v>
      </c>
      <c r="BH160" s="66" t="b">
        <f t="shared" si="22"/>
        <v>0</v>
      </c>
    </row>
    <row r="161" spans="51:60" x14ac:dyDescent="0.4">
      <c r="AY161" s="227" t="s">
        <v>155</v>
      </c>
      <c r="AZ161" s="227"/>
      <c r="BB161" s="64">
        <f t="shared" si="19"/>
        <v>0</v>
      </c>
      <c r="BC161" s="64"/>
      <c r="BD161" s="64"/>
      <c r="BE161" s="64"/>
      <c r="BF161" s="65" t="str">
        <f t="shared" si="20"/>
        <v/>
      </c>
      <c r="BG161" s="66" t="str">
        <f t="shared" si="21"/>
        <v>0</v>
      </c>
      <c r="BH161" s="66" t="b">
        <f t="shared" si="22"/>
        <v>0</v>
      </c>
    </row>
    <row r="162" spans="51:60" x14ac:dyDescent="0.4">
      <c r="AY162" s="227" t="s">
        <v>155</v>
      </c>
      <c r="AZ162" s="227"/>
      <c r="BB162" s="64">
        <f t="shared" si="19"/>
        <v>0</v>
      </c>
      <c r="BC162" s="64"/>
      <c r="BD162" s="64"/>
      <c r="BE162" s="64"/>
      <c r="BF162" s="65" t="str">
        <f t="shared" si="20"/>
        <v/>
      </c>
      <c r="BG162" s="66" t="str">
        <f t="shared" si="21"/>
        <v>0</v>
      </c>
      <c r="BH162" s="66" t="b">
        <f t="shared" si="22"/>
        <v>0</v>
      </c>
    </row>
    <row r="163" spans="51:60" x14ac:dyDescent="0.4">
      <c r="AY163" s="227" t="s">
        <v>155</v>
      </c>
      <c r="AZ163" s="227"/>
      <c r="BB163" s="64">
        <f t="shared" si="19"/>
        <v>0</v>
      </c>
      <c r="BC163" s="64"/>
      <c r="BD163" s="64"/>
      <c r="BE163" s="64"/>
      <c r="BF163" s="65" t="str">
        <f t="shared" si="20"/>
        <v/>
      </c>
      <c r="BG163" s="66" t="str">
        <f t="shared" si="21"/>
        <v>0</v>
      </c>
      <c r="BH163" s="66" t="b">
        <f t="shared" si="22"/>
        <v>0</v>
      </c>
    </row>
    <row r="164" spans="51:60" x14ac:dyDescent="0.4">
      <c r="AY164" s="227" t="s">
        <v>155</v>
      </c>
      <c r="AZ164" s="227"/>
      <c r="BB164" s="64">
        <f t="shared" si="19"/>
        <v>0</v>
      </c>
      <c r="BC164" s="64"/>
      <c r="BD164" s="64"/>
      <c r="BE164" s="64"/>
      <c r="BF164" s="65" t="str">
        <f t="shared" si="20"/>
        <v/>
      </c>
      <c r="BG164" s="66" t="str">
        <f t="shared" si="21"/>
        <v>0</v>
      </c>
      <c r="BH164" s="66" t="b">
        <f t="shared" si="22"/>
        <v>0</v>
      </c>
    </row>
    <row r="165" spans="51:60" x14ac:dyDescent="0.4">
      <c r="AY165" s="227" t="s">
        <v>155</v>
      </c>
      <c r="AZ165" s="227"/>
      <c r="BB165" s="64">
        <f t="shared" si="19"/>
        <v>0</v>
      </c>
      <c r="BC165" s="64"/>
      <c r="BD165" s="64"/>
      <c r="BE165" s="64"/>
      <c r="BF165" s="65" t="str">
        <f t="shared" si="20"/>
        <v/>
      </c>
      <c r="BG165" s="66" t="str">
        <f t="shared" si="21"/>
        <v>0</v>
      </c>
      <c r="BH165" s="66" t="b">
        <f t="shared" si="22"/>
        <v>0</v>
      </c>
    </row>
    <row r="166" spans="51:60" x14ac:dyDescent="0.4">
      <c r="AY166" s="227" t="s">
        <v>155</v>
      </c>
      <c r="AZ166" s="227"/>
      <c r="BB166" s="64">
        <f t="shared" si="19"/>
        <v>0</v>
      </c>
      <c r="BC166" s="64"/>
      <c r="BD166" s="64"/>
      <c r="BE166" s="64"/>
      <c r="BF166" s="65" t="str">
        <f t="shared" si="20"/>
        <v/>
      </c>
      <c r="BG166" s="66" t="str">
        <f t="shared" si="21"/>
        <v>0</v>
      </c>
      <c r="BH166" s="66" t="b">
        <f t="shared" si="22"/>
        <v>0</v>
      </c>
    </row>
    <row r="167" spans="51:60" x14ac:dyDescent="0.4">
      <c r="AY167" s="227" t="s">
        <v>155</v>
      </c>
      <c r="AZ167" s="227"/>
      <c r="BB167" s="64">
        <f t="shared" si="19"/>
        <v>0</v>
      </c>
      <c r="BC167" s="64"/>
      <c r="BD167" s="64"/>
      <c r="BE167" s="64"/>
      <c r="BF167" s="65" t="str">
        <f t="shared" si="20"/>
        <v/>
      </c>
      <c r="BG167" s="66" t="str">
        <f t="shared" si="21"/>
        <v>0</v>
      </c>
      <c r="BH167" s="66" t="b">
        <f t="shared" si="22"/>
        <v>0</v>
      </c>
    </row>
    <row r="168" spans="51:60" x14ac:dyDescent="0.4">
      <c r="AY168" s="227" t="s">
        <v>155</v>
      </c>
      <c r="AZ168" s="227"/>
      <c r="BB168" s="64">
        <f t="shared" si="19"/>
        <v>0</v>
      </c>
      <c r="BC168" s="64"/>
      <c r="BD168" s="64"/>
      <c r="BE168" s="64"/>
      <c r="BF168" s="65" t="str">
        <f t="shared" si="20"/>
        <v/>
      </c>
      <c r="BG168" s="66" t="str">
        <f t="shared" si="21"/>
        <v>0</v>
      </c>
      <c r="BH168" s="66" t="b">
        <f t="shared" si="22"/>
        <v>0</v>
      </c>
    </row>
    <row r="169" spans="51:60" x14ac:dyDescent="0.4">
      <c r="AY169" s="227" t="s">
        <v>155</v>
      </c>
      <c r="AZ169" s="227"/>
      <c r="BB169" s="64">
        <f t="shared" si="19"/>
        <v>0</v>
      </c>
      <c r="BC169" s="64"/>
      <c r="BD169" s="64"/>
      <c r="BE169" s="64"/>
      <c r="BF169" s="65" t="str">
        <f t="shared" si="20"/>
        <v/>
      </c>
      <c r="BG169" s="66" t="str">
        <f t="shared" si="21"/>
        <v>0</v>
      </c>
      <c r="BH169" s="66" t="b">
        <f t="shared" si="22"/>
        <v>0</v>
      </c>
    </row>
    <row r="170" spans="51:60" x14ac:dyDescent="0.4">
      <c r="AY170" s="227" t="s">
        <v>155</v>
      </c>
      <c r="AZ170" s="227"/>
      <c r="BB170" s="64">
        <f t="shared" si="19"/>
        <v>0</v>
      </c>
      <c r="BC170" s="64"/>
      <c r="BD170" s="64"/>
      <c r="BE170" s="64"/>
      <c r="BF170" s="65" t="str">
        <f t="shared" si="20"/>
        <v/>
      </c>
      <c r="BG170" s="66" t="str">
        <f t="shared" si="21"/>
        <v>0</v>
      </c>
      <c r="BH170" s="66" t="b">
        <f t="shared" si="22"/>
        <v>0</v>
      </c>
    </row>
    <row r="171" spans="51:60" x14ac:dyDescent="0.4">
      <c r="AY171" s="227" t="s">
        <v>155</v>
      </c>
      <c r="AZ171" s="227"/>
      <c r="BB171" s="64">
        <f t="shared" si="19"/>
        <v>0</v>
      </c>
      <c r="BC171" s="64"/>
      <c r="BD171" s="64"/>
      <c r="BE171" s="64"/>
      <c r="BF171" s="65" t="str">
        <f t="shared" si="20"/>
        <v/>
      </c>
      <c r="BG171" s="66" t="str">
        <f t="shared" si="21"/>
        <v>0</v>
      </c>
      <c r="BH171" s="66" t="b">
        <f t="shared" si="22"/>
        <v>0</v>
      </c>
    </row>
    <row r="172" spans="51:60" x14ac:dyDescent="0.4">
      <c r="AY172" s="227" t="s">
        <v>155</v>
      </c>
      <c r="AZ172" s="227"/>
      <c r="BB172" s="64">
        <f t="shared" si="19"/>
        <v>0</v>
      </c>
      <c r="BC172" s="64"/>
      <c r="BD172" s="64"/>
      <c r="BE172" s="64"/>
      <c r="BF172" s="65" t="str">
        <f t="shared" si="20"/>
        <v/>
      </c>
      <c r="BG172" s="66" t="str">
        <f t="shared" si="21"/>
        <v>0</v>
      </c>
      <c r="BH172" s="66" t="b">
        <f t="shared" si="22"/>
        <v>0</v>
      </c>
    </row>
    <row r="173" spans="51:60" x14ac:dyDescent="0.4">
      <c r="AY173" s="227" t="s">
        <v>155</v>
      </c>
      <c r="AZ173" s="227"/>
      <c r="BB173" s="64">
        <f t="shared" si="19"/>
        <v>0</v>
      </c>
      <c r="BC173" s="64"/>
      <c r="BD173" s="64"/>
      <c r="BE173" s="64"/>
      <c r="BF173" s="65" t="str">
        <f t="shared" si="20"/>
        <v/>
      </c>
      <c r="BG173" s="66" t="str">
        <f t="shared" si="21"/>
        <v>0</v>
      </c>
      <c r="BH173" s="66" t="b">
        <f t="shared" si="22"/>
        <v>0</v>
      </c>
    </row>
    <row r="174" spans="51:60" x14ac:dyDescent="0.4">
      <c r="AY174" s="227" t="s">
        <v>155</v>
      </c>
      <c r="AZ174" s="227"/>
      <c r="BB174" s="64">
        <f t="shared" si="19"/>
        <v>0</v>
      </c>
      <c r="BC174" s="64"/>
      <c r="BD174" s="64"/>
      <c r="BE174" s="64"/>
      <c r="BF174" s="65" t="str">
        <f t="shared" si="20"/>
        <v/>
      </c>
      <c r="BG174" s="66" t="str">
        <f t="shared" si="21"/>
        <v>0</v>
      </c>
      <c r="BH174" s="66" t="b">
        <f t="shared" si="22"/>
        <v>0</v>
      </c>
    </row>
    <row r="175" spans="51:60" x14ac:dyDescent="0.4">
      <c r="AY175" s="227" t="s">
        <v>155</v>
      </c>
      <c r="AZ175" s="227"/>
      <c r="BB175" s="64">
        <f t="shared" si="19"/>
        <v>0</v>
      </c>
      <c r="BC175" s="64"/>
      <c r="BD175" s="64"/>
      <c r="BE175" s="64"/>
      <c r="BF175" s="65" t="str">
        <f t="shared" si="20"/>
        <v/>
      </c>
      <c r="BG175" s="66" t="str">
        <f t="shared" si="21"/>
        <v>0</v>
      </c>
      <c r="BH175" s="66" t="b">
        <f t="shared" si="22"/>
        <v>0</v>
      </c>
    </row>
    <row r="176" spans="51:60" x14ac:dyDescent="0.4">
      <c r="AY176" s="227" t="s">
        <v>155</v>
      </c>
      <c r="AZ176" s="227"/>
      <c r="BB176" s="64">
        <f t="shared" si="19"/>
        <v>0</v>
      </c>
      <c r="BC176" s="64"/>
      <c r="BD176" s="64"/>
      <c r="BE176" s="64"/>
      <c r="BF176" s="65" t="str">
        <f t="shared" si="20"/>
        <v/>
      </c>
      <c r="BG176" s="66" t="str">
        <f t="shared" si="21"/>
        <v>0</v>
      </c>
      <c r="BH176" s="66" t="b">
        <f t="shared" si="22"/>
        <v>0</v>
      </c>
    </row>
    <row r="177" spans="51:60" x14ac:dyDescent="0.4">
      <c r="AY177" s="227" t="s">
        <v>155</v>
      </c>
      <c r="AZ177" s="227"/>
      <c r="BB177" s="64">
        <f t="shared" si="19"/>
        <v>0</v>
      </c>
      <c r="BC177" s="64"/>
      <c r="BD177" s="64"/>
      <c r="BE177" s="64"/>
      <c r="BF177" s="65" t="str">
        <f t="shared" si="20"/>
        <v/>
      </c>
      <c r="BG177" s="66" t="str">
        <f t="shared" si="21"/>
        <v>0</v>
      </c>
      <c r="BH177" s="66" t="b">
        <f t="shared" si="22"/>
        <v>0</v>
      </c>
    </row>
    <row r="178" spans="51:60" x14ac:dyDescent="0.4">
      <c r="AY178" s="227" t="s">
        <v>155</v>
      </c>
      <c r="AZ178" s="227"/>
      <c r="BB178" s="64">
        <f t="shared" si="19"/>
        <v>0</v>
      </c>
      <c r="BC178" s="64"/>
      <c r="BD178" s="64"/>
      <c r="BE178" s="64"/>
      <c r="BF178" s="65" t="str">
        <f t="shared" si="20"/>
        <v/>
      </c>
      <c r="BG178" s="66" t="str">
        <f t="shared" si="21"/>
        <v>0</v>
      </c>
      <c r="BH178" s="66" t="b">
        <f t="shared" si="22"/>
        <v>0</v>
      </c>
    </row>
    <row r="179" spans="51:60" x14ac:dyDescent="0.4">
      <c r="AY179" s="227" t="s">
        <v>155</v>
      </c>
      <c r="AZ179" s="227"/>
      <c r="BB179" s="64">
        <f t="shared" si="19"/>
        <v>0</v>
      </c>
      <c r="BC179" s="64"/>
      <c r="BD179" s="64"/>
      <c r="BE179" s="64"/>
      <c r="BF179" s="65" t="str">
        <f t="shared" si="20"/>
        <v/>
      </c>
      <c r="BG179" s="66" t="str">
        <f t="shared" si="21"/>
        <v>0</v>
      </c>
      <c r="BH179" s="66" t="b">
        <f t="shared" si="22"/>
        <v>0</v>
      </c>
    </row>
    <row r="180" spans="51:60" x14ac:dyDescent="0.4">
      <c r="AY180" s="227" t="s">
        <v>155</v>
      </c>
      <c r="AZ180" s="227"/>
      <c r="BB180" s="64">
        <f t="shared" si="19"/>
        <v>0</v>
      </c>
      <c r="BC180" s="64"/>
      <c r="BD180" s="64"/>
      <c r="BE180" s="64"/>
      <c r="BF180" s="65" t="str">
        <f t="shared" si="20"/>
        <v/>
      </c>
      <c r="BG180" s="66" t="str">
        <f t="shared" si="21"/>
        <v>0</v>
      </c>
      <c r="BH180" s="66" t="b">
        <f t="shared" si="22"/>
        <v>0</v>
      </c>
    </row>
    <row r="181" spans="51:60" x14ac:dyDescent="0.4">
      <c r="AY181" s="227" t="s">
        <v>155</v>
      </c>
      <c r="AZ181" s="227"/>
      <c r="BB181" s="64">
        <f t="shared" si="19"/>
        <v>0</v>
      </c>
      <c r="BC181" s="64"/>
      <c r="BD181" s="64"/>
      <c r="BE181" s="64"/>
      <c r="BF181" s="65" t="str">
        <f t="shared" si="20"/>
        <v/>
      </c>
      <c r="BG181" s="66" t="str">
        <f t="shared" si="21"/>
        <v>0</v>
      </c>
      <c r="BH181" s="66" t="b">
        <f t="shared" si="22"/>
        <v>0</v>
      </c>
    </row>
    <row r="182" spans="51:60" x14ac:dyDescent="0.4">
      <c r="AY182" s="227" t="s">
        <v>155</v>
      </c>
      <c r="AZ182" s="227"/>
      <c r="BB182" s="64">
        <f t="shared" si="19"/>
        <v>0</v>
      </c>
      <c r="BC182" s="64"/>
      <c r="BD182" s="64"/>
      <c r="BE182" s="64"/>
      <c r="BF182" s="65" t="str">
        <f t="shared" si="20"/>
        <v/>
      </c>
      <c r="BG182" s="66" t="str">
        <f t="shared" si="21"/>
        <v>0</v>
      </c>
      <c r="BH182" s="66" t="b">
        <f t="shared" si="22"/>
        <v>0</v>
      </c>
    </row>
    <row r="183" spans="51:60" x14ac:dyDescent="0.4">
      <c r="AY183" s="227" t="s">
        <v>155</v>
      </c>
      <c r="AZ183" s="227"/>
      <c r="BB183" s="64">
        <f t="shared" si="19"/>
        <v>0</v>
      </c>
      <c r="BC183" s="64"/>
      <c r="BD183" s="64"/>
      <c r="BE183" s="64"/>
      <c r="BF183" s="65" t="str">
        <f t="shared" si="20"/>
        <v/>
      </c>
      <c r="BG183" s="66" t="str">
        <f t="shared" si="21"/>
        <v>0</v>
      </c>
      <c r="BH183" s="66" t="b">
        <f t="shared" si="22"/>
        <v>0</v>
      </c>
    </row>
    <row r="184" spans="51:60" x14ac:dyDescent="0.4">
      <c r="AY184" s="227" t="s">
        <v>155</v>
      </c>
      <c r="AZ184" s="227"/>
      <c r="BB184" s="64">
        <f t="shared" si="19"/>
        <v>0</v>
      </c>
      <c r="BC184" s="64"/>
      <c r="BD184" s="64"/>
      <c r="BE184" s="64"/>
      <c r="BF184" s="65" t="str">
        <f t="shared" si="20"/>
        <v/>
      </c>
      <c r="BG184" s="66" t="str">
        <f t="shared" si="21"/>
        <v>0</v>
      </c>
      <c r="BH184" s="66" t="b">
        <f t="shared" si="22"/>
        <v>0</v>
      </c>
    </row>
    <row r="185" spans="51:60" x14ac:dyDescent="0.4">
      <c r="AY185" s="227" t="s">
        <v>155</v>
      </c>
      <c r="AZ185" s="227"/>
      <c r="BB185" s="64">
        <f t="shared" si="19"/>
        <v>0</v>
      </c>
      <c r="BC185" s="64"/>
      <c r="BD185" s="64"/>
      <c r="BE185" s="64"/>
      <c r="BF185" s="65" t="str">
        <f t="shared" si="20"/>
        <v/>
      </c>
      <c r="BG185" s="66" t="str">
        <f t="shared" si="21"/>
        <v>0</v>
      </c>
      <c r="BH185" s="66" t="b">
        <f t="shared" si="22"/>
        <v>0</v>
      </c>
    </row>
    <row r="186" spans="51:60" x14ac:dyDescent="0.4">
      <c r="AY186" s="227" t="s">
        <v>155</v>
      </c>
      <c r="AZ186" s="227"/>
      <c r="BB186" s="64">
        <f t="shared" si="19"/>
        <v>0</v>
      </c>
      <c r="BC186" s="64"/>
      <c r="BD186" s="64"/>
      <c r="BE186" s="64"/>
      <c r="BF186" s="65" t="str">
        <f t="shared" si="20"/>
        <v/>
      </c>
      <c r="BG186" s="66" t="str">
        <f t="shared" si="21"/>
        <v>0</v>
      </c>
      <c r="BH186" s="66" t="b">
        <f t="shared" si="22"/>
        <v>0</v>
      </c>
    </row>
    <row r="187" spans="51:60" x14ac:dyDescent="0.4">
      <c r="AY187" s="227" t="s">
        <v>155</v>
      </c>
      <c r="AZ187" s="227"/>
      <c r="BB187" s="64">
        <f t="shared" si="19"/>
        <v>0</v>
      </c>
      <c r="BC187" s="64"/>
      <c r="BD187" s="64"/>
      <c r="BE187" s="64"/>
      <c r="BF187" s="65" t="str">
        <f t="shared" si="20"/>
        <v/>
      </c>
      <c r="BG187" s="66" t="str">
        <f t="shared" si="21"/>
        <v>0</v>
      </c>
      <c r="BH187" s="66" t="b">
        <f t="shared" si="22"/>
        <v>0</v>
      </c>
    </row>
    <row r="188" spans="51:60" x14ac:dyDescent="0.4">
      <c r="AY188" s="227" t="s">
        <v>155</v>
      </c>
      <c r="AZ188" s="227"/>
      <c r="BB188" s="64">
        <f t="shared" si="19"/>
        <v>0</v>
      </c>
      <c r="BC188" s="64"/>
      <c r="BD188" s="64"/>
      <c r="BE188" s="64"/>
      <c r="BF188" s="65" t="str">
        <f t="shared" si="20"/>
        <v/>
      </c>
      <c r="BG188" s="66" t="str">
        <f t="shared" si="21"/>
        <v>0</v>
      </c>
      <c r="BH188" s="66" t="b">
        <f t="shared" si="22"/>
        <v>0</v>
      </c>
    </row>
    <row r="189" spans="51:60" x14ac:dyDescent="0.4">
      <c r="AY189" s="227" t="s">
        <v>155</v>
      </c>
      <c r="AZ189" s="227"/>
      <c r="BB189" s="64">
        <f t="shared" si="19"/>
        <v>0</v>
      </c>
      <c r="BC189" s="64"/>
      <c r="BD189" s="64"/>
      <c r="BE189" s="64"/>
      <c r="BF189" s="65" t="str">
        <f t="shared" si="20"/>
        <v/>
      </c>
      <c r="BG189" s="66" t="str">
        <f t="shared" si="21"/>
        <v>0</v>
      </c>
      <c r="BH189" s="66" t="b">
        <f t="shared" si="22"/>
        <v>0</v>
      </c>
    </row>
    <row r="190" spans="51:60" x14ac:dyDescent="0.4">
      <c r="AY190" s="227" t="s">
        <v>155</v>
      </c>
      <c r="AZ190" s="227"/>
      <c r="BB190" s="64">
        <f t="shared" si="19"/>
        <v>0</v>
      </c>
      <c r="BC190" s="64"/>
      <c r="BD190" s="64"/>
      <c r="BE190" s="64"/>
      <c r="BF190" s="65" t="str">
        <f t="shared" si="20"/>
        <v/>
      </c>
      <c r="BG190" s="66" t="str">
        <f t="shared" si="21"/>
        <v>0</v>
      </c>
      <c r="BH190" s="66" t="b">
        <f t="shared" si="22"/>
        <v>0</v>
      </c>
    </row>
    <row r="191" spans="51:60" x14ac:dyDescent="0.4">
      <c r="AY191" s="227" t="s">
        <v>155</v>
      </c>
      <c r="AZ191" s="227"/>
      <c r="BB191" s="64">
        <f t="shared" si="19"/>
        <v>0</v>
      </c>
      <c r="BC191" s="64"/>
      <c r="BD191" s="64"/>
      <c r="BE191" s="64"/>
      <c r="BF191" s="65" t="str">
        <f t="shared" si="20"/>
        <v/>
      </c>
      <c r="BG191" s="66" t="str">
        <f t="shared" si="21"/>
        <v>0</v>
      </c>
      <c r="BH191" s="66" t="b">
        <f t="shared" si="22"/>
        <v>0</v>
      </c>
    </row>
    <row r="192" spans="51:60" x14ac:dyDescent="0.4">
      <c r="AY192" s="227" t="s">
        <v>155</v>
      </c>
      <c r="AZ192" s="227"/>
      <c r="BB192" s="64">
        <f t="shared" si="19"/>
        <v>0</v>
      </c>
      <c r="BC192" s="64"/>
      <c r="BD192" s="64"/>
      <c r="BE192" s="64"/>
      <c r="BF192" s="65" t="str">
        <f t="shared" si="20"/>
        <v/>
      </c>
      <c r="BG192" s="66" t="str">
        <f t="shared" si="21"/>
        <v>0</v>
      </c>
      <c r="BH192" s="66" t="b">
        <f t="shared" si="22"/>
        <v>0</v>
      </c>
    </row>
    <row r="193" spans="51:60" x14ac:dyDescent="0.4">
      <c r="AY193" s="227" t="s">
        <v>155</v>
      </c>
      <c r="AZ193" s="227"/>
      <c r="BB193" s="64">
        <f t="shared" si="19"/>
        <v>0</v>
      </c>
      <c r="BC193" s="64"/>
      <c r="BD193" s="64"/>
      <c r="BE193" s="64"/>
      <c r="BF193" s="65" t="str">
        <f t="shared" si="20"/>
        <v/>
      </c>
      <c r="BG193" s="66" t="str">
        <f t="shared" si="21"/>
        <v>0</v>
      </c>
      <c r="BH193" s="66" t="b">
        <f t="shared" si="22"/>
        <v>0</v>
      </c>
    </row>
    <row r="194" spans="51:60" x14ac:dyDescent="0.4">
      <c r="AY194" s="227" t="s">
        <v>155</v>
      </c>
      <c r="AZ194" s="227"/>
      <c r="BB194" s="64">
        <f t="shared" si="19"/>
        <v>0</v>
      </c>
      <c r="BC194" s="64"/>
      <c r="BD194" s="64"/>
      <c r="BE194" s="64"/>
      <c r="BF194" s="65" t="str">
        <f t="shared" si="20"/>
        <v/>
      </c>
      <c r="BG194" s="66" t="str">
        <f t="shared" si="21"/>
        <v>0</v>
      </c>
      <c r="BH194" s="66" t="b">
        <f t="shared" si="22"/>
        <v>0</v>
      </c>
    </row>
    <row r="195" spans="51:60" x14ac:dyDescent="0.4">
      <c r="AY195" s="227" t="s">
        <v>155</v>
      </c>
      <c r="AZ195" s="227"/>
      <c r="BB195" s="64">
        <f t="shared" si="19"/>
        <v>0</v>
      </c>
      <c r="BC195" s="64"/>
      <c r="BD195" s="64"/>
      <c r="BE195" s="64"/>
      <c r="BF195" s="65" t="str">
        <f t="shared" si="20"/>
        <v/>
      </c>
      <c r="BG195" s="66" t="str">
        <f t="shared" si="21"/>
        <v>0</v>
      </c>
      <c r="BH195" s="66" t="b">
        <f t="shared" si="22"/>
        <v>0</v>
      </c>
    </row>
    <row r="196" spans="51:60" x14ac:dyDescent="0.4">
      <c r="AY196" s="227" t="s">
        <v>155</v>
      </c>
      <c r="AZ196" s="227"/>
      <c r="BB196" s="64">
        <f t="shared" si="19"/>
        <v>0</v>
      </c>
      <c r="BC196" s="64"/>
      <c r="BD196" s="64"/>
      <c r="BE196" s="64"/>
      <c r="BF196" s="65" t="str">
        <f t="shared" si="20"/>
        <v/>
      </c>
      <c r="BG196" s="66" t="str">
        <f t="shared" si="21"/>
        <v>0</v>
      </c>
      <c r="BH196" s="66" t="b">
        <f t="shared" si="22"/>
        <v>0</v>
      </c>
    </row>
    <row r="197" spans="51:60" x14ac:dyDescent="0.4">
      <c r="AY197" s="227" t="s">
        <v>155</v>
      </c>
      <c r="AZ197" s="227"/>
      <c r="BB197" s="64">
        <f t="shared" si="19"/>
        <v>0</v>
      </c>
      <c r="BC197" s="64"/>
      <c r="BD197" s="64"/>
      <c r="BE197" s="64"/>
      <c r="BF197" s="65" t="str">
        <f t="shared" si="20"/>
        <v/>
      </c>
      <c r="BG197" s="66" t="str">
        <f t="shared" si="21"/>
        <v>0</v>
      </c>
      <c r="BH197" s="66" t="b">
        <f t="shared" si="22"/>
        <v>0</v>
      </c>
    </row>
    <row r="198" spans="51:60" x14ac:dyDescent="0.4">
      <c r="AY198" s="227" t="s">
        <v>155</v>
      </c>
      <c r="AZ198" s="227"/>
      <c r="BB198" s="64">
        <f t="shared" si="19"/>
        <v>0</v>
      </c>
      <c r="BC198" s="64"/>
      <c r="BD198" s="64"/>
      <c r="BE198" s="64"/>
      <c r="BF198" s="65" t="str">
        <f t="shared" si="20"/>
        <v/>
      </c>
      <c r="BG198" s="66" t="str">
        <f t="shared" si="21"/>
        <v>0</v>
      </c>
      <c r="BH198" s="66" t="b">
        <f t="shared" si="22"/>
        <v>0</v>
      </c>
    </row>
    <row r="199" spans="51:60" x14ac:dyDescent="0.4">
      <c r="AY199" s="227" t="s">
        <v>155</v>
      </c>
      <c r="AZ199" s="227"/>
      <c r="BB199" s="64">
        <f t="shared" si="19"/>
        <v>0</v>
      </c>
      <c r="BC199" s="64"/>
      <c r="BD199" s="64"/>
      <c r="BE199" s="64"/>
      <c r="BF199" s="65" t="str">
        <f t="shared" si="20"/>
        <v/>
      </c>
      <c r="BG199" s="66" t="str">
        <f t="shared" si="21"/>
        <v>0</v>
      </c>
      <c r="BH199" s="66" t="b">
        <f t="shared" si="22"/>
        <v>0</v>
      </c>
    </row>
    <row r="200" spans="51:60" x14ac:dyDescent="0.4">
      <c r="AY200" s="227" t="s">
        <v>155</v>
      </c>
      <c r="AZ200" s="227"/>
      <c r="BB200" s="64">
        <f t="shared" si="19"/>
        <v>0</v>
      </c>
      <c r="BC200" s="64"/>
      <c r="BD200" s="64"/>
      <c r="BE200" s="64"/>
      <c r="BF200" s="65" t="str">
        <f t="shared" si="20"/>
        <v/>
      </c>
      <c r="BG200" s="66" t="str">
        <f t="shared" si="21"/>
        <v>0</v>
      </c>
      <c r="BH200" s="66" t="b">
        <f t="shared" si="22"/>
        <v>0</v>
      </c>
    </row>
    <row r="201" spans="51:60" x14ac:dyDescent="0.4">
      <c r="AY201" s="227" t="s">
        <v>155</v>
      </c>
      <c r="AZ201" s="227"/>
      <c r="BB201" s="64">
        <f t="shared" ref="BB201:BB239" si="23">((IF(AU201="BUENO","100",IF(AU201="REGULAR","75",IF(AU201="MALO","50",IF(AU201="NA","0",IF(AU201="","0"))))))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4">((
IF(AU201="BUENO","100",
IF(AU201="REGULAR","50",
IF(AU201="MALO","0",
IF(AU201="NO APLICA","NA",
IF(AU201="","")))))))</f>
        <v/>
      </c>
      <c r="BG201" s="66" t="str">
        <f t="shared" ref="BG201:BG239" si="25">IF(AW201="BUENO","100",
IF(AW201="REGULAR","50",
IF(AW201="MALO","0",
IF(AW201="NO APLICA","NA",
IF(AW201="","0")))))</f>
        <v>0</v>
      </c>
      <c r="BH201" s="66" t="b">
        <f t="shared" si="22"/>
        <v>0</v>
      </c>
    </row>
    <row r="202" spans="51:60" x14ac:dyDescent="0.4">
      <c r="AY202" s="227" t="s">
        <v>155</v>
      </c>
      <c r="AZ202" s="227"/>
      <c r="BB202" s="64">
        <f t="shared" si="23"/>
        <v>0</v>
      </c>
      <c r="BC202" s="64"/>
      <c r="BD202" s="64"/>
      <c r="BE202" s="64"/>
      <c r="BF202" s="65" t="str">
        <f t="shared" si="24"/>
        <v/>
      </c>
      <c r="BG202" s="66" t="str">
        <f t="shared" si="25"/>
        <v>0</v>
      </c>
      <c r="BH202" s="66" t="b">
        <f t="shared" si="22"/>
        <v>0</v>
      </c>
    </row>
    <row r="203" spans="51:60" x14ac:dyDescent="0.4">
      <c r="AY203" s="227" t="s">
        <v>155</v>
      </c>
      <c r="AZ203" s="227"/>
      <c r="BB203" s="64">
        <f t="shared" si="23"/>
        <v>0</v>
      </c>
      <c r="BC203" s="64"/>
      <c r="BD203" s="64"/>
      <c r="BE203" s="64"/>
      <c r="BF203" s="65" t="str">
        <f t="shared" si="24"/>
        <v/>
      </c>
      <c r="BG203" s="66" t="str">
        <f t="shared" si="25"/>
        <v>0</v>
      </c>
      <c r="BH203" s="66" t="b">
        <f t="shared" si="22"/>
        <v>0</v>
      </c>
    </row>
    <row r="204" spans="51:60" x14ac:dyDescent="0.4">
      <c r="AY204" s="227" t="s">
        <v>155</v>
      </c>
      <c r="AZ204" s="227"/>
      <c r="BB204" s="64">
        <f t="shared" si="23"/>
        <v>0</v>
      </c>
      <c r="BC204" s="64"/>
      <c r="BD204" s="64"/>
      <c r="BE204" s="64"/>
      <c r="BF204" s="65" t="str">
        <f t="shared" si="24"/>
        <v/>
      </c>
      <c r="BG204" s="66" t="str">
        <f t="shared" si="25"/>
        <v>0</v>
      </c>
      <c r="BH204" s="66" t="b">
        <f t="shared" si="22"/>
        <v>0</v>
      </c>
    </row>
    <row r="205" spans="51:60" x14ac:dyDescent="0.4">
      <c r="AY205" s="227" t="s">
        <v>155</v>
      </c>
      <c r="AZ205" s="227"/>
      <c r="BB205" s="64">
        <f t="shared" si="23"/>
        <v>0</v>
      </c>
      <c r="BC205" s="64"/>
      <c r="BD205" s="64"/>
      <c r="BE205" s="64"/>
      <c r="BF205" s="65" t="str">
        <f t="shared" si="24"/>
        <v/>
      </c>
      <c r="BG205" s="66" t="str">
        <f t="shared" si="25"/>
        <v>0</v>
      </c>
      <c r="BH205" s="66" t="b">
        <f t="shared" si="22"/>
        <v>0</v>
      </c>
    </row>
    <row r="206" spans="51:60" x14ac:dyDescent="0.4">
      <c r="AY206" s="227" t="s">
        <v>155</v>
      </c>
      <c r="AZ206" s="227"/>
      <c r="BB206" s="64">
        <f t="shared" si="23"/>
        <v>0</v>
      </c>
      <c r="BC206" s="64"/>
      <c r="BD206" s="64"/>
      <c r="BE206" s="64"/>
      <c r="BF206" s="65" t="str">
        <f t="shared" si="24"/>
        <v/>
      </c>
      <c r="BG206" s="66" t="str">
        <f t="shared" si="25"/>
        <v>0</v>
      </c>
      <c r="BH206" s="66" t="b">
        <f t="shared" si="22"/>
        <v>0</v>
      </c>
    </row>
    <row r="207" spans="51:60" x14ac:dyDescent="0.4">
      <c r="AY207" s="227" t="s">
        <v>155</v>
      </c>
      <c r="AZ207" s="227"/>
      <c r="BB207" s="64">
        <f t="shared" si="23"/>
        <v>0</v>
      </c>
      <c r="BC207" s="64"/>
      <c r="BD207" s="64"/>
      <c r="BE207" s="64"/>
      <c r="BF207" s="65" t="str">
        <f t="shared" si="24"/>
        <v/>
      </c>
      <c r="BG207" s="66" t="str">
        <f t="shared" si="25"/>
        <v>0</v>
      </c>
      <c r="BH207" s="66" t="b">
        <f t="shared" ref="BH207:BH239" si="26">IF(AY207="BUENO","100",
IF(AY207="MALO","0",
IF(AY207="REGULAR","75",
IF(AY207="","0"))))</f>
        <v>0</v>
      </c>
    </row>
    <row r="208" spans="51:60" x14ac:dyDescent="0.4">
      <c r="AY208" s="227" t="s">
        <v>155</v>
      </c>
      <c r="AZ208" s="227"/>
      <c r="BB208" s="64">
        <f t="shared" si="23"/>
        <v>0</v>
      </c>
      <c r="BC208" s="64"/>
      <c r="BD208" s="64"/>
      <c r="BE208" s="64"/>
      <c r="BF208" s="65" t="str">
        <f t="shared" si="24"/>
        <v/>
      </c>
      <c r="BG208" s="66" t="str">
        <f t="shared" si="25"/>
        <v>0</v>
      </c>
      <c r="BH208" s="66" t="b">
        <f t="shared" si="26"/>
        <v>0</v>
      </c>
    </row>
    <row r="209" spans="51:60" x14ac:dyDescent="0.4">
      <c r="AY209" s="227" t="s">
        <v>155</v>
      </c>
      <c r="AZ209" s="227"/>
      <c r="BB209" s="64">
        <f t="shared" si="23"/>
        <v>0</v>
      </c>
      <c r="BC209" s="64"/>
      <c r="BD209" s="64"/>
      <c r="BE209" s="64"/>
      <c r="BF209" s="65" t="str">
        <f t="shared" si="24"/>
        <v/>
      </c>
      <c r="BG209" s="66" t="str">
        <f t="shared" si="25"/>
        <v>0</v>
      </c>
      <c r="BH209" s="66" t="b">
        <f t="shared" si="26"/>
        <v>0</v>
      </c>
    </row>
    <row r="210" spans="51:60" x14ac:dyDescent="0.4">
      <c r="AY210" s="227" t="s">
        <v>155</v>
      </c>
      <c r="AZ210" s="227"/>
      <c r="BB210" s="64">
        <f t="shared" si="23"/>
        <v>0</v>
      </c>
      <c r="BC210" s="64"/>
      <c r="BD210" s="64"/>
      <c r="BE210" s="64"/>
      <c r="BF210" s="65" t="str">
        <f t="shared" si="24"/>
        <v/>
      </c>
      <c r="BG210" s="66" t="str">
        <f t="shared" si="25"/>
        <v>0</v>
      </c>
      <c r="BH210" s="66" t="b">
        <f t="shared" si="26"/>
        <v>0</v>
      </c>
    </row>
    <row r="211" spans="51:60" x14ac:dyDescent="0.4">
      <c r="AY211" s="227" t="s">
        <v>155</v>
      </c>
      <c r="AZ211" s="227"/>
      <c r="BB211" s="64">
        <f t="shared" si="23"/>
        <v>0</v>
      </c>
      <c r="BC211" s="64"/>
      <c r="BD211" s="64"/>
      <c r="BE211" s="64"/>
      <c r="BF211" s="65" t="str">
        <f t="shared" si="24"/>
        <v/>
      </c>
      <c r="BG211" s="66" t="str">
        <f t="shared" si="25"/>
        <v>0</v>
      </c>
      <c r="BH211" s="66" t="b">
        <f t="shared" si="26"/>
        <v>0</v>
      </c>
    </row>
    <row r="212" spans="51:60" x14ac:dyDescent="0.4">
      <c r="AY212" s="227" t="s">
        <v>155</v>
      </c>
      <c r="AZ212" s="227"/>
      <c r="BB212" s="64">
        <f t="shared" si="23"/>
        <v>0</v>
      </c>
      <c r="BC212" s="64"/>
      <c r="BD212" s="64"/>
      <c r="BE212" s="64"/>
      <c r="BF212" s="65" t="str">
        <f t="shared" si="24"/>
        <v/>
      </c>
      <c r="BG212" s="66" t="str">
        <f t="shared" si="25"/>
        <v>0</v>
      </c>
      <c r="BH212" s="66" t="b">
        <f t="shared" si="26"/>
        <v>0</v>
      </c>
    </row>
    <row r="213" spans="51:60" x14ac:dyDescent="0.4">
      <c r="AY213" s="227" t="s">
        <v>155</v>
      </c>
      <c r="AZ213" s="227"/>
      <c r="BB213" s="64">
        <f t="shared" si="23"/>
        <v>0</v>
      </c>
      <c r="BC213" s="64"/>
      <c r="BD213" s="64"/>
      <c r="BE213" s="64"/>
      <c r="BF213" s="65" t="str">
        <f t="shared" si="24"/>
        <v/>
      </c>
      <c r="BG213" s="66" t="str">
        <f t="shared" si="25"/>
        <v>0</v>
      </c>
      <c r="BH213" s="66" t="b">
        <f t="shared" si="26"/>
        <v>0</v>
      </c>
    </row>
    <row r="214" spans="51:60" x14ac:dyDescent="0.4">
      <c r="AY214" s="227" t="s">
        <v>155</v>
      </c>
      <c r="AZ214" s="227"/>
      <c r="BB214" s="64">
        <f t="shared" si="23"/>
        <v>0</v>
      </c>
      <c r="BC214" s="64"/>
      <c r="BD214" s="64"/>
      <c r="BE214" s="64"/>
      <c r="BF214" s="65" t="str">
        <f t="shared" si="24"/>
        <v/>
      </c>
      <c r="BG214" s="66" t="str">
        <f t="shared" si="25"/>
        <v>0</v>
      </c>
      <c r="BH214" s="66" t="b">
        <f t="shared" si="26"/>
        <v>0</v>
      </c>
    </row>
    <row r="215" spans="51:60" x14ac:dyDescent="0.4">
      <c r="AY215" s="227" t="s">
        <v>155</v>
      </c>
      <c r="AZ215" s="227"/>
      <c r="BB215" s="64">
        <f t="shared" si="23"/>
        <v>0</v>
      </c>
      <c r="BC215" s="64"/>
      <c r="BD215" s="64"/>
      <c r="BE215" s="64"/>
      <c r="BF215" s="65" t="str">
        <f t="shared" si="24"/>
        <v/>
      </c>
      <c r="BG215" s="66" t="str">
        <f t="shared" si="25"/>
        <v>0</v>
      </c>
      <c r="BH215" s="66" t="b">
        <f t="shared" si="26"/>
        <v>0</v>
      </c>
    </row>
    <row r="216" spans="51:60" x14ac:dyDescent="0.4">
      <c r="AY216" s="227" t="s">
        <v>155</v>
      </c>
      <c r="AZ216" s="227"/>
      <c r="BB216" s="64">
        <f t="shared" si="23"/>
        <v>0</v>
      </c>
      <c r="BC216" s="64"/>
      <c r="BD216" s="64"/>
      <c r="BE216" s="64"/>
      <c r="BF216" s="65" t="str">
        <f t="shared" si="24"/>
        <v/>
      </c>
      <c r="BG216" s="66" t="str">
        <f t="shared" si="25"/>
        <v>0</v>
      </c>
      <c r="BH216" s="66" t="b">
        <f t="shared" si="26"/>
        <v>0</v>
      </c>
    </row>
    <row r="217" spans="51:60" x14ac:dyDescent="0.4">
      <c r="AY217" s="227" t="s">
        <v>155</v>
      </c>
      <c r="AZ217" s="227"/>
      <c r="BB217" s="64">
        <f t="shared" si="23"/>
        <v>0</v>
      </c>
      <c r="BC217" s="64"/>
      <c r="BD217" s="64"/>
      <c r="BE217" s="64"/>
      <c r="BF217" s="65" t="str">
        <f t="shared" si="24"/>
        <v/>
      </c>
      <c r="BG217" s="66" t="str">
        <f t="shared" si="25"/>
        <v>0</v>
      </c>
      <c r="BH217" s="66" t="b">
        <f t="shared" si="26"/>
        <v>0</v>
      </c>
    </row>
    <row r="218" spans="51:60" x14ac:dyDescent="0.4">
      <c r="AY218" s="227" t="s">
        <v>155</v>
      </c>
      <c r="AZ218" s="227"/>
      <c r="BB218" s="64">
        <f t="shared" si="23"/>
        <v>0</v>
      </c>
      <c r="BC218" s="64"/>
      <c r="BD218" s="64"/>
      <c r="BE218" s="64"/>
      <c r="BF218" s="65" t="str">
        <f t="shared" si="24"/>
        <v/>
      </c>
      <c r="BG218" s="66" t="str">
        <f t="shared" si="25"/>
        <v>0</v>
      </c>
      <c r="BH218" s="66" t="b">
        <f t="shared" si="26"/>
        <v>0</v>
      </c>
    </row>
    <row r="219" spans="51:60" x14ac:dyDescent="0.4">
      <c r="AY219" s="227" t="s">
        <v>155</v>
      </c>
      <c r="AZ219" s="227"/>
      <c r="BB219" s="64">
        <f t="shared" si="23"/>
        <v>0</v>
      </c>
      <c r="BC219" s="64"/>
      <c r="BD219" s="64"/>
      <c r="BE219" s="64"/>
      <c r="BF219" s="65" t="str">
        <f t="shared" si="24"/>
        <v/>
      </c>
      <c r="BG219" s="66" t="str">
        <f t="shared" si="25"/>
        <v>0</v>
      </c>
      <c r="BH219" s="66" t="b">
        <f t="shared" si="26"/>
        <v>0</v>
      </c>
    </row>
    <row r="220" spans="51:60" x14ac:dyDescent="0.4">
      <c r="AY220" s="227" t="s">
        <v>155</v>
      </c>
      <c r="AZ220" s="227"/>
      <c r="BB220" s="64">
        <f t="shared" si="23"/>
        <v>0</v>
      </c>
      <c r="BC220" s="64"/>
      <c r="BD220" s="64"/>
      <c r="BE220" s="64"/>
      <c r="BF220" s="65" t="str">
        <f t="shared" si="24"/>
        <v/>
      </c>
      <c r="BG220" s="66" t="str">
        <f t="shared" si="25"/>
        <v>0</v>
      </c>
      <c r="BH220" s="66" t="b">
        <f t="shared" si="26"/>
        <v>0</v>
      </c>
    </row>
    <row r="221" spans="51:60" x14ac:dyDescent="0.4">
      <c r="AY221" s="227" t="s">
        <v>155</v>
      </c>
      <c r="AZ221" s="227"/>
      <c r="BB221" s="64">
        <f t="shared" si="23"/>
        <v>0</v>
      </c>
      <c r="BC221" s="64"/>
      <c r="BD221" s="64"/>
      <c r="BE221" s="64"/>
      <c r="BF221" s="65" t="str">
        <f t="shared" si="24"/>
        <v/>
      </c>
      <c r="BG221" s="66" t="str">
        <f t="shared" si="25"/>
        <v>0</v>
      </c>
      <c r="BH221" s="66" t="b">
        <f t="shared" si="26"/>
        <v>0</v>
      </c>
    </row>
    <row r="222" spans="51:60" x14ac:dyDescent="0.4">
      <c r="AY222" s="227" t="s">
        <v>155</v>
      </c>
      <c r="AZ222" s="227"/>
      <c r="BB222" s="64">
        <f t="shared" si="23"/>
        <v>0</v>
      </c>
      <c r="BC222" s="64"/>
      <c r="BD222" s="64"/>
      <c r="BE222" s="64"/>
      <c r="BF222" s="65" t="str">
        <f t="shared" si="24"/>
        <v/>
      </c>
      <c r="BG222" s="66" t="str">
        <f t="shared" si="25"/>
        <v>0</v>
      </c>
      <c r="BH222" s="66" t="b">
        <f t="shared" si="26"/>
        <v>0</v>
      </c>
    </row>
    <row r="223" spans="51:60" x14ac:dyDescent="0.4">
      <c r="AY223" s="227" t="s">
        <v>155</v>
      </c>
      <c r="AZ223" s="227"/>
      <c r="BB223" s="64">
        <f t="shared" si="23"/>
        <v>0</v>
      </c>
      <c r="BC223" s="64"/>
      <c r="BD223" s="64"/>
      <c r="BE223" s="64"/>
      <c r="BF223" s="65" t="str">
        <f t="shared" si="24"/>
        <v/>
      </c>
      <c r="BG223" s="66" t="str">
        <f t="shared" si="25"/>
        <v>0</v>
      </c>
      <c r="BH223" s="66" t="b">
        <f t="shared" si="26"/>
        <v>0</v>
      </c>
    </row>
    <row r="224" spans="51:60" x14ac:dyDescent="0.4">
      <c r="AY224" s="227" t="s">
        <v>155</v>
      </c>
      <c r="AZ224" s="227"/>
      <c r="BB224" s="64">
        <f t="shared" si="23"/>
        <v>0</v>
      </c>
      <c r="BC224" s="64"/>
      <c r="BD224" s="64"/>
      <c r="BE224" s="64"/>
      <c r="BF224" s="65" t="str">
        <f t="shared" si="24"/>
        <v/>
      </c>
      <c r="BG224" s="66" t="str">
        <f t="shared" si="25"/>
        <v>0</v>
      </c>
      <c r="BH224" s="66" t="b">
        <f t="shared" si="26"/>
        <v>0</v>
      </c>
    </row>
    <row r="225" spans="51:60" x14ac:dyDescent="0.4">
      <c r="AY225" s="227" t="s">
        <v>155</v>
      </c>
      <c r="AZ225" s="227"/>
      <c r="BB225" s="64">
        <f t="shared" si="23"/>
        <v>0</v>
      </c>
      <c r="BC225" s="64"/>
      <c r="BD225" s="64"/>
      <c r="BE225" s="64"/>
      <c r="BF225" s="65" t="str">
        <f t="shared" si="24"/>
        <v/>
      </c>
      <c r="BG225" s="66" t="str">
        <f t="shared" si="25"/>
        <v>0</v>
      </c>
      <c r="BH225" s="66" t="b">
        <f t="shared" si="26"/>
        <v>0</v>
      </c>
    </row>
    <row r="226" spans="51:60" x14ac:dyDescent="0.4">
      <c r="AY226" s="227" t="s">
        <v>155</v>
      </c>
      <c r="AZ226" s="227"/>
      <c r="BB226" s="64">
        <f t="shared" si="23"/>
        <v>0</v>
      </c>
      <c r="BC226" s="64"/>
      <c r="BD226" s="64"/>
      <c r="BE226" s="64"/>
      <c r="BF226" s="65" t="str">
        <f t="shared" si="24"/>
        <v/>
      </c>
      <c r="BG226" s="66" t="str">
        <f t="shared" si="25"/>
        <v>0</v>
      </c>
      <c r="BH226" s="66" t="b">
        <f t="shared" si="26"/>
        <v>0</v>
      </c>
    </row>
    <row r="227" spans="51:60" x14ac:dyDescent="0.4">
      <c r="AY227" s="227" t="s">
        <v>155</v>
      </c>
      <c r="AZ227" s="227"/>
      <c r="BB227" s="64">
        <f t="shared" si="23"/>
        <v>0</v>
      </c>
      <c r="BC227" s="64"/>
      <c r="BD227" s="64"/>
      <c r="BE227" s="64"/>
      <c r="BF227" s="65" t="str">
        <f t="shared" si="24"/>
        <v/>
      </c>
      <c r="BG227" s="66" t="str">
        <f t="shared" si="25"/>
        <v>0</v>
      </c>
      <c r="BH227" s="66" t="b">
        <f t="shared" si="26"/>
        <v>0</v>
      </c>
    </row>
    <row r="228" spans="51:60" x14ac:dyDescent="0.4">
      <c r="AY228" s="227" t="s">
        <v>155</v>
      </c>
      <c r="AZ228" s="227"/>
      <c r="BB228" s="64">
        <f t="shared" si="23"/>
        <v>0</v>
      </c>
      <c r="BC228" s="64"/>
      <c r="BD228" s="64"/>
      <c r="BE228" s="64"/>
      <c r="BF228" s="65" t="str">
        <f t="shared" si="24"/>
        <v/>
      </c>
      <c r="BG228" s="66" t="str">
        <f t="shared" si="25"/>
        <v>0</v>
      </c>
      <c r="BH228" s="66" t="b">
        <f t="shared" si="26"/>
        <v>0</v>
      </c>
    </row>
    <row r="229" spans="51:60" x14ac:dyDescent="0.4">
      <c r="AY229" s="227" t="s">
        <v>155</v>
      </c>
      <c r="AZ229" s="227"/>
      <c r="BB229" s="64">
        <f t="shared" si="23"/>
        <v>0</v>
      </c>
      <c r="BC229" s="64"/>
      <c r="BD229" s="64"/>
      <c r="BE229" s="64"/>
      <c r="BF229" s="65" t="str">
        <f t="shared" si="24"/>
        <v/>
      </c>
      <c r="BG229" s="66" t="str">
        <f t="shared" si="25"/>
        <v>0</v>
      </c>
      <c r="BH229" s="66" t="b">
        <f t="shared" si="26"/>
        <v>0</v>
      </c>
    </row>
    <row r="230" spans="51:60" x14ac:dyDescent="0.4">
      <c r="AY230" s="227" t="s">
        <v>155</v>
      </c>
      <c r="AZ230" s="227"/>
      <c r="BB230" s="64">
        <f t="shared" si="23"/>
        <v>0</v>
      </c>
      <c r="BC230" s="64"/>
      <c r="BD230" s="64"/>
      <c r="BE230" s="64"/>
      <c r="BF230" s="65" t="str">
        <f t="shared" si="24"/>
        <v/>
      </c>
      <c r="BG230" s="66" t="str">
        <f t="shared" si="25"/>
        <v>0</v>
      </c>
      <c r="BH230" s="66" t="b">
        <f t="shared" si="26"/>
        <v>0</v>
      </c>
    </row>
    <row r="231" spans="51:60" x14ac:dyDescent="0.4">
      <c r="AY231" s="227" t="s">
        <v>155</v>
      </c>
      <c r="AZ231" s="227"/>
      <c r="BB231" s="64">
        <f t="shared" si="23"/>
        <v>0</v>
      </c>
      <c r="BC231" s="64"/>
      <c r="BD231" s="64"/>
      <c r="BE231" s="64"/>
      <c r="BF231" s="65" t="str">
        <f t="shared" si="24"/>
        <v/>
      </c>
      <c r="BG231" s="66" t="str">
        <f t="shared" si="25"/>
        <v>0</v>
      </c>
      <c r="BH231" s="66" t="b">
        <f t="shared" si="26"/>
        <v>0</v>
      </c>
    </row>
    <row r="232" spans="51:60" x14ac:dyDescent="0.4">
      <c r="AY232" s="227" t="s">
        <v>155</v>
      </c>
      <c r="AZ232" s="227"/>
      <c r="BB232" s="64">
        <f t="shared" si="23"/>
        <v>0</v>
      </c>
      <c r="BC232" s="64"/>
      <c r="BD232" s="64"/>
      <c r="BE232" s="64"/>
      <c r="BF232" s="65" t="str">
        <f t="shared" si="24"/>
        <v/>
      </c>
      <c r="BG232" s="66" t="str">
        <f t="shared" si="25"/>
        <v>0</v>
      </c>
      <c r="BH232" s="66" t="b">
        <f t="shared" si="26"/>
        <v>0</v>
      </c>
    </row>
    <row r="233" spans="51:60" x14ac:dyDescent="0.4">
      <c r="AY233" s="227" t="s">
        <v>155</v>
      </c>
      <c r="AZ233" s="227"/>
      <c r="BB233" s="64">
        <f t="shared" si="23"/>
        <v>0</v>
      </c>
      <c r="BC233" s="64"/>
      <c r="BD233" s="64"/>
      <c r="BE233" s="64"/>
      <c r="BF233" s="65" t="str">
        <f t="shared" si="24"/>
        <v/>
      </c>
      <c r="BG233" s="66" t="str">
        <f t="shared" si="25"/>
        <v>0</v>
      </c>
      <c r="BH233" s="66" t="b">
        <f t="shared" si="26"/>
        <v>0</v>
      </c>
    </row>
    <row r="234" spans="51:60" x14ac:dyDescent="0.4">
      <c r="AY234" s="227" t="s">
        <v>155</v>
      </c>
      <c r="AZ234" s="227"/>
      <c r="BB234" s="64">
        <f t="shared" si="23"/>
        <v>0</v>
      </c>
      <c r="BC234" s="64"/>
      <c r="BD234" s="64"/>
      <c r="BE234" s="64"/>
      <c r="BF234" s="65" t="str">
        <f t="shared" si="24"/>
        <v/>
      </c>
      <c r="BG234" s="66" t="str">
        <f t="shared" si="25"/>
        <v>0</v>
      </c>
      <c r="BH234" s="66" t="b">
        <f t="shared" si="26"/>
        <v>0</v>
      </c>
    </row>
    <row r="235" spans="51:60" x14ac:dyDescent="0.4">
      <c r="AY235" s="227" t="s">
        <v>155</v>
      </c>
      <c r="AZ235" s="227"/>
      <c r="BB235" s="64">
        <f t="shared" si="23"/>
        <v>0</v>
      </c>
      <c r="BC235" s="64"/>
      <c r="BD235" s="64"/>
      <c r="BE235" s="64"/>
      <c r="BF235" s="65" t="str">
        <f t="shared" si="24"/>
        <v/>
      </c>
      <c r="BG235" s="66" t="str">
        <f t="shared" si="25"/>
        <v>0</v>
      </c>
      <c r="BH235" s="66" t="b">
        <f t="shared" si="26"/>
        <v>0</v>
      </c>
    </row>
    <row r="236" spans="51:60" x14ac:dyDescent="0.4">
      <c r="AY236" s="227" t="s">
        <v>155</v>
      </c>
      <c r="AZ236" s="227"/>
      <c r="BB236" s="64">
        <f t="shared" si="23"/>
        <v>0</v>
      </c>
      <c r="BC236" s="64"/>
      <c r="BD236" s="64"/>
      <c r="BE236" s="64"/>
      <c r="BF236" s="65" t="str">
        <f t="shared" si="24"/>
        <v/>
      </c>
      <c r="BG236" s="66" t="str">
        <f t="shared" si="25"/>
        <v>0</v>
      </c>
      <c r="BH236" s="66" t="b">
        <f t="shared" si="26"/>
        <v>0</v>
      </c>
    </row>
    <row r="237" spans="51:60" x14ac:dyDescent="0.4">
      <c r="AY237" s="227" t="s">
        <v>155</v>
      </c>
      <c r="AZ237" s="227"/>
      <c r="BB237" s="64">
        <f t="shared" si="23"/>
        <v>0</v>
      </c>
      <c r="BC237" s="64"/>
      <c r="BD237" s="64"/>
      <c r="BE237" s="64"/>
      <c r="BF237" s="65" t="str">
        <f t="shared" si="24"/>
        <v/>
      </c>
      <c r="BG237" s="66" t="str">
        <f t="shared" si="25"/>
        <v>0</v>
      </c>
      <c r="BH237" s="66" t="b">
        <f t="shared" si="26"/>
        <v>0</v>
      </c>
    </row>
    <row r="238" spans="51:60" x14ac:dyDescent="0.4">
      <c r="AY238" s="227" t="s">
        <v>155</v>
      </c>
      <c r="AZ238" s="227"/>
      <c r="BB238" s="64">
        <f t="shared" si="23"/>
        <v>0</v>
      </c>
      <c r="BC238" s="64"/>
      <c r="BD238" s="64"/>
      <c r="BE238" s="64"/>
      <c r="BF238" s="65" t="str">
        <f t="shared" si="24"/>
        <v/>
      </c>
      <c r="BG238" s="66" t="str">
        <f t="shared" si="25"/>
        <v>0</v>
      </c>
      <c r="BH238" s="66" t="b">
        <f t="shared" si="26"/>
        <v>0</v>
      </c>
    </row>
    <row r="239" spans="51:60" x14ac:dyDescent="0.4">
      <c r="AY239" s="227" t="s">
        <v>155</v>
      </c>
      <c r="AZ239" s="227"/>
      <c r="BB239" s="64">
        <f t="shared" si="23"/>
        <v>0</v>
      </c>
      <c r="BC239" s="64"/>
      <c r="BD239" s="64"/>
      <c r="BE239" s="64"/>
      <c r="BF239" s="65" t="str">
        <f t="shared" si="24"/>
        <v/>
      </c>
      <c r="BG239" s="66" t="str">
        <f t="shared" si="25"/>
        <v>0</v>
      </c>
      <c r="BH239" s="66" t="b">
        <f t="shared" si="26"/>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520" priority="37" operator="equal">
      <formula>"Muy Baja"</formula>
    </cfRule>
    <cfRule type="cellIs" dxfId="1519" priority="36" operator="equal">
      <formula>"Baja"</formula>
    </cfRule>
    <cfRule type="cellIs" dxfId="1518" priority="35" operator="equal">
      <formula>"Media"</formula>
    </cfRule>
    <cfRule type="cellIs" dxfId="1517" priority="34" operator="equal">
      <formula>"Alta"</formula>
    </cfRule>
    <cfRule type="cellIs" dxfId="1516" priority="33" operator="equal">
      <formula>"Muy Alta"</formula>
    </cfRule>
  </conditionalFormatting>
  <conditionalFormatting sqref="M9">
    <cfRule type="cellIs" dxfId="1515" priority="32" operator="equal">
      <formula>"Leve"</formula>
    </cfRule>
    <cfRule type="cellIs" dxfId="1514" priority="31" operator="equal">
      <formula>"Menor"</formula>
    </cfRule>
    <cfRule type="cellIs" dxfId="1513" priority="30" operator="equal">
      <formula>"Moderado"</formula>
    </cfRule>
    <cfRule type="cellIs" dxfId="1512" priority="29" operator="equal">
      <formula>"Mayor"</formula>
    </cfRule>
    <cfRule type="cellIs" dxfId="1511" priority="28" operator="equal">
      <formula>"Catastrófico"</formula>
    </cfRule>
  </conditionalFormatting>
  <conditionalFormatting sqref="O9">
    <cfRule type="cellIs" dxfId="1510" priority="27" operator="equal">
      <formula>"Bajo"</formula>
    </cfRule>
    <cfRule type="cellIs" dxfId="1509" priority="26" operator="equal">
      <formula>"Moderado"</formula>
    </cfRule>
    <cfRule type="cellIs" dxfId="1508" priority="25" operator="equal">
      <formula>"Alto"</formula>
    </cfRule>
    <cfRule type="cellIs" dxfId="1507" priority="24" operator="equal">
      <formula>"Extremo"</formula>
    </cfRule>
  </conditionalFormatting>
  <conditionalFormatting sqref="Y9">
    <cfRule type="cellIs" dxfId="1506" priority="20" operator="equal">
      <formula>"Alta"</formula>
    </cfRule>
    <cfRule type="cellIs" dxfId="1505" priority="21" operator="equal">
      <formula>"Media"</formula>
    </cfRule>
    <cfRule type="cellIs" dxfId="1504" priority="22" operator="equal">
      <formula>"Baja"</formula>
    </cfRule>
    <cfRule type="cellIs" dxfId="1503" priority="23" operator="equal">
      <formula>"Muy Baja"</formula>
    </cfRule>
    <cfRule type="cellIs" dxfId="1502" priority="19" operator="equal">
      <formula>"Muy Alta"</formula>
    </cfRule>
  </conditionalFormatting>
  <conditionalFormatting sqref="AA9">
    <cfRule type="cellIs" dxfId="1501" priority="18" operator="equal">
      <formula>"Leve"</formula>
    </cfRule>
    <cfRule type="cellIs" dxfId="1500" priority="17" operator="equal">
      <formula>"Menor"</formula>
    </cfRule>
    <cfRule type="cellIs" dxfId="1499" priority="16" operator="equal">
      <formula>"Moderado"</formula>
    </cfRule>
    <cfRule type="cellIs" dxfId="1498" priority="15" operator="equal">
      <formula>"Mayor"</formula>
    </cfRule>
    <cfRule type="cellIs" dxfId="1497" priority="14" operator="equal">
      <formula>"Catastrófico"</formula>
    </cfRule>
  </conditionalFormatting>
  <conditionalFormatting sqref="AC9">
    <cfRule type="cellIs" dxfId="1496" priority="13" operator="equal">
      <formula>"Bajo"</formula>
    </cfRule>
    <cfRule type="cellIs" dxfId="1495" priority="12" operator="equal">
      <formula>"Moderado"</formula>
    </cfRule>
    <cfRule type="cellIs" dxfId="1494" priority="11" operator="equal">
      <formula>"Alto"</formula>
    </cfRule>
    <cfRule type="cellIs" dxfId="1493" priority="10" operator="equal">
      <formula>"Extremo"</formula>
    </cfRule>
  </conditionalFormatting>
  <conditionalFormatting sqref="AN9:AN14">
    <cfRule type="containsText" dxfId="1492" priority="2" operator="containsText" text="REGULAR">
      <formula>NOT(ISERROR(SEARCH("REGULAR",AN9)))</formula>
    </cfRule>
    <cfRule type="containsText" dxfId="1491" priority="3" operator="containsText" text="BUENO">
      <formula>NOT(ISERROR(SEARCH("BUENO",AN9)))</formula>
    </cfRule>
    <cfRule type="containsText" dxfId="1490" priority="1" operator="containsText" text="MALO">
      <formula>NOT(ISERROR(SEARCH("MALO",AN9)))</formula>
    </cfRule>
  </conditionalFormatting>
  <conditionalFormatting sqref="AT9:AT14 AV9:AV14 AX9:AX14">
    <cfRule type="cellIs" dxfId="1489" priority="9" operator="equal">
      <formula>0</formula>
    </cfRule>
    <cfRule type="cellIs" dxfId="1488" priority="8" operator="equal">
      <formula>50</formula>
    </cfRule>
    <cfRule type="cellIs" dxfId="1487" priority="7" operator="equal">
      <formula>100</formula>
    </cfRule>
  </conditionalFormatting>
  <conditionalFormatting sqref="AU9:AU14 AW9:AW14 BJ9:BJ14 AY9:AZ256 BJ17:BJ23 AT23">
    <cfRule type="containsText" dxfId="1486" priority="4" operator="containsText" text="REGULAR">
      <formula>NOT(ISERROR(SEARCH("REGULAR",AT9)))</formula>
    </cfRule>
    <cfRule type="containsText" dxfId="1485" priority="5" operator="containsText" text="BUENO">
      <formula>NOT(ISERROR(SEARCH("BUENO",AT9)))</formula>
    </cfRule>
    <cfRule type="containsText" dxfId="1484" priority="6" operator="containsText" text="MALO">
      <formula>NOT(ISERROR(SEARCH("MALO",AT9)))</formula>
    </cfRule>
  </conditionalFormatting>
  <dataValidations count="9">
    <dataValidation type="list" operator="lessThanOrEqual" allowBlank="1" showInputMessage="1" showErrorMessage="1" sqref="AN9" xr:uid="{7D37BE96-0EF0-4C7E-B9EA-D548FC39B556}">
      <formula1>"BUENO,REGULAR,MALO,NO APLICA"</formula1>
    </dataValidation>
    <dataValidation type="list" allowBlank="1" showInputMessage="1" showErrorMessage="1" error="Por favor una Opcion Valida" sqref="AM9:AM14" xr:uid="{F8439819-A64F-468A-BEB4-68B5623C259E}">
      <formula1>"SI,NO,NO APLICA"</formula1>
    </dataValidation>
    <dataValidation type="list" allowBlank="1" showInputMessage="1" showErrorMessage="1" sqref="AR9:AR14 AP9:AP14" xr:uid="{C6D20EA0-462F-41AF-9FDB-D19564A51FC7}">
      <formula1>"SI,NO,NO APLICA"</formula1>
    </dataValidation>
    <dataValidation operator="notEqual" allowBlank="1" showInputMessage="1" showErrorMessage="1" sqref="AU9:AU14 AW9:AW14" xr:uid="{9C2EDBA1-D1A6-4AC6-BF15-907B8A52B85A}"/>
    <dataValidation type="list" errorStyle="information" operator="notEqual" allowBlank="1" showInputMessage="1" showErrorMessage="1" errorTitle="OPORTUNIDAD" error="No es opcion valida" sqref="AX9:AX14" xr:uid="{C15C2C2C-DCB3-42AF-BE7F-0415D9325C47}">
      <formula1>"BUENO,REGULAR,MALO,NO APLICA"</formula1>
    </dataValidation>
    <dataValidation type="list" allowBlank="1" showInputMessage="1" showErrorMessage="1" error="Por favor una Opcion Valida" sqref="AL9:AL14" xr:uid="{2C366055-3B96-468F-A723-60230566ED7A}">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845F7162-EB7D-466E-8360-DA6D18E25AF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55F597FD-1F77-4B9C-85B2-5D5CAA37CAE1}">
      <formula1>$Q$1:$Q$6</formula1>
    </dataValidation>
    <dataValidation type="list" operator="notEqual" allowBlank="1" showInputMessage="1" showErrorMessage="1" sqref="AV9:AV11" xr:uid="{0DEA6EB7-9B53-4AC1-BDAD-01EDA3D03BC4}">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O3294"/>
  <sheetViews>
    <sheetView showGridLines="0" topLeftCell="AM1" zoomScale="40" zoomScaleNormal="40" workbookViewId="0">
      <selection activeCell="AR14" sqref="AR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44"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105.7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28.7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196</v>
      </c>
      <c r="L9" s="74">
        <v>0.4</v>
      </c>
      <c r="M9" s="76" t="s">
        <v>125</v>
      </c>
      <c r="N9" s="81">
        <v>0.6</v>
      </c>
      <c r="O9" s="80" t="s">
        <v>125</v>
      </c>
      <c r="P9" s="12">
        <v>1</v>
      </c>
      <c r="Q9" s="12" t="s">
        <v>176</v>
      </c>
      <c r="R9" s="12" t="s">
        <v>47</v>
      </c>
      <c r="S9" s="168" t="s">
        <v>118</v>
      </c>
      <c r="T9" s="168" t="s">
        <v>119</v>
      </c>
      <c r="U9" s="168" t="s">
        <v>120</v>
      </c>
      <c r="V9" s="168" t="s">
        <v>177</v>
      </c>
      <c r="W9" s="168" t="s">
        <v>122</v>
      </c>
      <c r="X9" s="14" t="s">
        <v>178</v>
      </c>
      <c r="Y9" s="76" t="s">
        <v>124</v>
      </c>
      <c r="Z9" s="74">
        <v>8.6399999999999991E-2</v>
      </c>
      <c r="AA9" s="76" t="s">
        <v>125</v>
      </c>
      <c r="AB9" s="74">
        <v>0.44999999999999996</v>
      </c>
      <c r="AC9" s="80" t="s">
        <v>125</v>
      </c>
      <c r="AD9" s="68" t="s">
        <v>179</v>
      </c>
      <c r="AE9" s="15" t="s">
        <v>197</v>
      </c>
      <c r="AF9" s="15" t="s">
        <v>197</v>
      </c>
      <c r="AG9" s="12" t="s">
        <v>197</v>
      </c>
      <c r="AH9" s="12" t="s">
        <v>198</v>
      </c>
      <c r="AI9" s="12" t="s">
        <v>128</v>
      </c>
      <c r="AJ9" s="68" t="s">
        <v>129</v>
      </c>
      <c r="AK9" s="68" t="s">
        <v>199</v>
      </c>
      <c r="AL9" s="249" t="s">
        <v>131</v>
      </c>
      <c r="AM9" s="250" t="s">
        <v>132</v>
      </c>
      <c r="AN9" s="251" t="s">
        <v>133</v>
      </c>
      <c r="AO9" s="252" t="s">
        <v>200</v>
      </c>
      <c r="AP9" s="253" t="s">
        <v>135</v>
      </c>
      <c r="AQ9" s="254" t="s">
        <v>201</v>
      </c>
      <c r="AR9" s="253" t="s">
        <v>132</v>
      </c>
      <c r="AS9" s="255" t="s">
        <v>136</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1"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138</v>
      </c>
      <c r="I10" s="86"/>
      <c r="J10" s="88"/>
      <c r="K10" s="76"/>
      <c r="L10" s="75"/>
      <c r="M10" s="76"/>
      <c r="N10" s="81"/>
      <c r="O10" s="80"/>
      <c r="P10" s="12">
        <v>2</v>
      </c>
      <c r="Q10" s="12" t="s">
        <v>186</v>
      </c>
      <c r="R10" s="12" t="s">
        <v>47</v>
      </c>
      <c r="S10" s="168" t="s">
        <v>118</v>
      </c>
      <c r="T10" s="168" t="s">
        <v>119</v>
      </c>
      <c r="U10" s="168" t="s">
        <v>120</v>
      </c>
      <c r="V10" s="168" t="s">
        <v>177</v>
      </c>
      <c r="W10" s="168" t="s">
        <v>122</v>
      </c>
      <c r="X10" s="14" t="s">
        <v>187</v>
      </c>
      <c r="Y10" s="76"/>
      <c r="Z10" s="75"/>
      <c r="AA10" s="76"/>
      <c r="AB10" s="75"/>
      <c r="AC10" s="80"/>
      <c r="AD10" s="69"/>
      <c r="AE10" s="15" t="s">
        <v>197</v>
      </c>
      <c r="AF10" s="15" t="s">
        <v>197</v>
      </c>
      <c r="AG10" s="12" t="s">
        <v>197</v>
      </c>
      <c r="AH10" s="12" t="s">
        <v>197</v>
      </c>
      <c r="AI10" s="12" t="s">
        <v>197</v>
      </c>
      <c r="AJ10" s="69"/>
      <c r="AK10" s="69"/>
      <c r="AL10" s="249"/>
      <c r="AM10" s="250"/>
      <c r="AN10" s="251"/>
      <c r="AO10" s="252"/>
      <c r="AP10" s="253" t="s">
        <v>135</v>
      </c>
      <c r="AQ10" s="254" t="s">
        <v>201</v>
      </c>
      <c r="AR10" s="253" t="s">
        <v>132</v>
      </c>
      <c r="AS10" s="255" t="s">
        <v>142</v>
      </c>
      <c r="AT10" s="45" t="s">
        <v>166</v>
      </c>
      <c r="AU10" s="45" t="str">
        <f t="shared" si="0"/>
        <v>BUENO</v>
      </c>
      <c r="AV10" s="45" t="s">
        <v>133</v>
      </c>
      <c r="AW10" s="45" t="str">
        <f t="shared" si="1"/>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190</v>
      </c>
      <c r="Y11" s="76"/>
      <c r="Z11" s="75"/>
      <c r="AA11" s="76"/>
      <c r="AB11" s="75"/>
      <c r="AC11" s="80"/>
      <c r="AD11" s="69"/>
      <c r="AE11" s="15" t="s">
        <v>197</v>
      </c>
      <c r="AF11" s="15" t="s">
        <v>197</v>
      </c>
      <c r="AG11" s="12" t="s">
        <v>197</v>
      </c>
      <c r="AH11" s="12" t="s">
        <v>197</v>
      </c>
      <c r="AI11" s="12" t="s">
        <v>197</v>
      </c>
      <c r="AJ11" s="70"/>
      <c r="AK11" s="70"/>
      <c r="AL11" s="249"/>
      <c r="AM11" s="250"/>
      <c r="AN11" s="251"/>
      <c r="AO11" s="252"/>
      <c r="AP11" s="253" t="s">
        <v>135</v>
      </c>
      <c r="AQ11" s="254" t="s">
        <v>201</v>
      </c>
      <c r="AR11" s="253" t="s">
        <v>132</v>
      </c>
      <c r="AS11" s="255" t="s">
        <v>146</v>
      </c>
      <c r="AT11" s="45" t="s">
        <v>166</v>
      </c>
      <c r="AU11" s="45" t="str">
        <f t="shared" si="0"/>
        <v>BUENO</v>
      </c>
      <c r="AV11" s="45" t="s">
        <v>133</v>
      </c>
      <c r="AW11" s="45" t="str">
        <f t="shared" si="1"/>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76"/>
      <c r="Z12" s="75"/>
      <c r="AA12" s="76"/>
      <c r="AB12" s="75"/>
      <c r="AC12" s="80"/>
      <c r="AD12" s="69"/>
      <c r="AE12" s="15" t="s">
        <v>197</v>
      </c>
      <c r="AF12" s="15" t="s">
        <v>197</v>
      </c>
      <c r="AG12" s="12" t="s">
        <v>197</v>
      </c>
      <c r="AH12" s="12" t="s">
        <v>197</v>
      </c>
      <c r="AI12" s="12" t="s">
        <v>197</v>
      </c>
      <c r="AJ12" s="68" t="s">
        <v>193</v>
      </c>
      <c r="AK12" s="68" t="s">
        <v>194</v>
      </c>
      <c r="AL12" s="249"/>
      <c r="AM12" s="250"/>
      <c r="AN12" s="251"/>
      <c r="AO12" s="252"/>
      <c r="AP12" s="253" t="s">
        <v>135</v>
      </c>
      <c r="AQ12" s="254" t="s">
        <v>201</v>
      </c>
      <c r="AR12" s="253" t="s">
        <v>132</v>
      </c>
      <c r="AS12" s="255" t="s">
        <v>152</v>
      </c>
      <c r="AT12" s="45"/>
      <c r="AU12" s="45" t="str">
        <f t="shared" si="0"/>
        <v/>
      </c>
      <c r="AV12" s="45"/>
      <c r="AW12" s="45" t="str">
        <f t="shared" ref="AW12:AW14" si="12">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t="s">
        <v>197</v>
      </c>
      <c r="I13" s="86"/>
      <c r="J13" s="88"/>
      <c r="K13" s="76"/>
      <c r="L13" s="75"/>
      <c r="M13" s="76"/>
      <c r="N13" s="81"/>
      <c r="O13" s="80"/>
      <c r="P13" s="12">
        <v>5</v>
      </c>
      <c r="Q13" s="12" t="s">
        <v>197</v>
      </c>
      <c r="R13" s="12" t="s">
        <v>137</v>
      </c>
      <c r="S13" s="168" t="s">
        <v>197</v>
      </c>
      <c r="T13" s="168" t="s">
        <v>197</v>
      </c>
      <c r="U13" s="168" t="s">
        <v>197</v>
      </c>
      <c r="V13" s="168" t="s">
        <v>197</v>
      </c>
      <c r="W13" s="168" t="s">
        <v>197</v>
      </c>
      <c r="X13" s="14" t="s">
        <v>197</v>
      </c>
      <c r="Y13" s="76"/>
      <c r="Z13" s="75"/>
      <c r="AA13" s="76"/>
      <c r="AB13" s="75"/>
      <c r="AC13" s="80"/>
      <c r="AD13" s="69"/>
      <c r="AE13" s="15" t="s">
        <v>197</v>
      </c>
      <c r="AF13" s="15" t="s">
        <v>197</v>
      </c>
      <c r="AG13" s="12" t="s">
        <v>197</v>
      </c>
      <c r="AH13" s="12"/>
      <c r="AI13" s="12"/>
      <c r="AJ13" s="69"/>
      <c r="AK13" s="69"/>
      <c r="AL13" s="249"/>
      <c r="AM13" s="250"/>
      <c r="AN13" s="251"/>
      <c r="AO13" s="252"/>
      <c r="AP13" s="253" t="s">
        <v>201</v>
      </c>
      <c r="AQ13" s="254" t="s">
        <v>201</v>
      </c>
      <c r="AR13" s="253" t="s">
        <v>201</v>
      </c>
      <c r="AS13" s="255" t="s">
        <v>201</v>
      </c>
      <c r="AT13" s="45"/>
      <c r="AU13" s="45" t="str">
        <f t="shared" si="0"/>
        <v/>
      </c>
      <c r="AV13" s="45"/>
      <c r="AW13" s="45" t="str">
        <f t="shared" si="12"/>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t="s">
        <v>197</v>
      </c>
      <c r="I14" s="87"/>
      <c r="J14" s="88"/>
      <c r="K14" s="76"/>
      <c r="L14" s="75"/>
      <c r="M14" s="76"/>
      <c r="N14" s="81"/>
      <c r="O14" s="80"/>
      <c r="P14" s="12">
        <v>6</v>
      </c>
      <c r="Q14" s="12" t="s">
        <v>197</v>
      </c>
      <c r="R14" s="12" t="s">
        <v>137</v>
      </c>
      <c r="S14" s="168" t="s">
        <v>197</v>
      </c>
      <c r="T14" s="168" t="s">
        <v>197</v>
      </c>
      <c r="U14" s="168" t="s">
        <v>197</v>
      </c>
      <c r="V14" s="168" t="s">
        <v>197</v>
      </c>
      <c r="W14" s="168" t="s">
        <v>197</v>
      </c>
      <c r="X14" s="14" t="s">
        <v>197</v>
      </c>
      <c r="Y14" s="76"/>
      <c r="Z14" s="75"/>
      <c r="AA14" s="76"/>
      <c r="AB14" s="75"/>
      <c r="AC14" s="80"/>
      <c r="AD14" s="70"/>
      <c r="AE14" s="15" t="s">
        <v>197</v>
      </c>
      <c r="AF14" s="15" t="s">
        <v>197</v>
      </c>
      <c r="AG14" s="12" t="s">
        <v>197</v>
      </c>
      <c r="AH14" s="12"/>
      <c r="AI14" s="12"/>
      <c r="AJ14" s="70"/>
      <c r="AK14" s="70"/>
      <c r="AL14" s="256"/>
      <c r="AM14" s="257"/>
      <c r="AN14" s="251"/>
      <c r="AO14" s="258"/>
      <c r="AP14" s="253" t="s">
        <v>201</v>
      </c>
      <c r="AQ14" s="254" t="s">
        <v>201</v>
      </c>
      <c r="AR14" s="253" t="s">
        <v>201</v>
      </c>
      <c r="AS14" s="255" t="s">
        <v>201</v>
      </c>
      <c r="AT14" s="45"/>
      <c r="AU14" s="45" t="str">
        <f t="shared" si="0"/>
        <v/>
      </c>
      <c r="AV14" s="45"/>
      <c r="AW14" s="45" t="str">
        <f t="shared" si="12"/>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3"/>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3"/>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3"/>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3"/>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3"/>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3"/>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3"/>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227" t="s">
        <v>155</v>
      </c>
      <c r="AZ73" s="227"/>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227" t="s">
        <v>155</v>
      </c>
      <c r="AZ74" s="227"/>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227" t="s">
        <v>155</v>
      </c>
      <c r="AZ75" s="227"/>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227" t="s">
        <v>155</v>
      </c>
      <c r="AZ76" s="227"/>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227" t="s">
        <v>155</v>
      </c>
      <c r="AZ77" s="227"/>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227" t="s">
        <v>155</v>
      </c>
      <c r="AZ78" s="227"/>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227" t="s">
        <v>155</v>
      </c>
      <c r="AZ79" s="227"/>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227" t="s">
        <v>155</v>
      </c>
      <c r="AZ80" s="227"/>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227" t="s">
        <v>155</v>
      </c>
      <c r="AZ81" s="227"/>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227" t="s">
        <v>155</v>
      </c>
      <c r="AZ82" s="227"/>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227" t="s">
        <v>155</v>
      </c>
      <c r="AZ83" s="227"/>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227" t="s">
        <v>155</v>
      </c>
      <c r="AZ84" s="227"/>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227" t="s">
        <v>155</v>
      </c>
      <c r="AZ85" s="227"/>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227" t="s">
        <v>155</v>
      </c>
      <c r="AZ86" s="227"/>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227" t="s">
        <v>155</v>
      </c>
      <c r="AZ87" s="227"/>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227" t="s">
        <v>155</v>
      </c>
      <c r="AZ88" s="227"/>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227" t="s">
        <v>155</v>
      </c>
      <c r="AZ89" s="227"/>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227" t="s">
        <v>155</v>
      </c>
      <c r="AZ90" s="227"/>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227" t="s">
        <v>155</v>
      </c>
      <c r="AZ91" s="227"/>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227" t="s">
        <v>155</v>
      </c>
      <c r="AZ92" s="227"/>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227" t="s">
        <v>155</v>
      </c>
      <c r="AZ93" s="227"/>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227" t="s">
        <v>155</v>
      </c>
      <c r="AZ94" s="227"/>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227" t="s">
        <v>155</v>
      </c>
      <c r="AZ95" s="227"/>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227" t="s">
        <v>155</v>
      </c>
      <c r="AZ96" s="227"/>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227" t="s">
        <v>155</v>
      </c>
      <c r="AZ97" s="227"/>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227" t="s">
        <v>155</v>
      </c>
      <c r="AZ98" s="227"/>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227" t="s">
        <v>155</v>
      </c>
      <c r="AZ99" s="227"/>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227" t="s">
        <v>155</v>
      </c>
      <c r="AZ100" s="227"/>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227" t="s">
        <v>155</v>
      </c>
      <c r="AZ101" s="227"/>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227" t="s">
        <v>155</v>
      </c>
      <c r="AZ102" s="227"/>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227" t="s">
        <v>155</v>
      </c>
      <c r="AZ103" s="227"/>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227" t="s">
        <v>155</v>
      </c>
      <c r="AZ104" s="227"/>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227" t="s">
        <v>155</v>
      </c>
      <c r="AZ105" s="227"/>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227" t="s">
        <v>155</v>
      </c>
      <c r="AZ106" s="227"/>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227" t="s">
        <v>155</v>
      </c>
      <c r="AZ107" s="227"/>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227" t="s">
        <v>155</v>
      </c>
      <c r="AZ108" s="227"/>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227" t="s">
        <v>155</v>
      </c>
      <c r="AZ109" s="227"/>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227" t="s">
        <v>155</v>
      </c>
      <c r="AZ110" s="227"/>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227" t="s">
        <v>155</v>
      </c>
      <c r="AZ111" s="227"/>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227" t="s">
        <v>155</v>
      </c>
      <c r="AZ112" s="227"/>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227" t="s">
        <v>155</v>
      </c>
      <c r="AZ113" s="227"/>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227" t="s">
        <v>155</v>
      </c>
      <c r="AZ114" s="227"/>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227" t="s">
        <v>155</v>
      </c>
      <c r="AZ115" s="227"/>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227" t="s">
        <v>155</v>
      </c>
      <c r="AZ116" s="227"/>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227" t="s">
        <v>155</v>
      </c>
      <c r="AZ117" s="227"/>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227" t="s">
        <v>155</v>
      </c>
      <c r="AZ118" s="227"/>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227" t="s">
        <v>155</v>
      </c>
      <c r="AZ119" s="227"/>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227" t="s">
        <v>155</v>
      </c>
      <c r="AZ120" s="227"/>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227" t="s">
        <v>155</v>
      </c>
      <c r="AZ121" s="227"/>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227" t="s">
        <v>155</v>
      </c>
      <c r="AZ122" s="227"/>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227" t="s">
        <v>155</v>
      </c>
      <c r="AZ123" s="227"/>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227" t="s">
        <v>155</v>
      </c>
      <c r="AZ124" s="227"/>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227" t="s">
        <v>155</v>
      </c>
      <c r="AZ125" s="227"/>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227" t="s">
        <v>155</v>
      </c>
      <c r="AZ126" s="227"/>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227" t="s">
        <v>155</v>
      </c>
      <c r="AZ127" s="227"/>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227" t="s">
        <v>155</v>
      </c>
      <c r="AZ128" s="227"/>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227" t="s">
        <v>155</v>
      </c>
      <c r="AZ129" s="227"/>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227" t="s">
        <v>155</v>
      </c>
      <c r="AZ130" s="227"/>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227" t="s">
        <v>155</v>
      </c>
      <c r="AZ131" s="227"/>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227" t="s">
        <v>155</v>
      </c>
      <c r="AZ132" s="227"/>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227" t="s">
        <v>155</v>
      </c>
      <c r="AZ133" s="227"/>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227" t="s">
        <v>155</v>
      </c>
      <c r="AZ134" s="227"/>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227" t="s">
        <v>155</v>
      </c>
      <c r="AZ135" s="227"/>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227" t="s">
        <v>155</v>
      </c>
      <c r="AZ136" s="227"/>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227" t="s">
        <v>155</v>
      </c>
      <c r="AZ137" s="227"/>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227" t="s">
        <v>155</v>
      </c>
      <c r="AZ138" s="227"/>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227" t="s">
        <v>155</v>
      </c>
      <c r="AZ139" s="227"/>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227" t="s">
        <v>155</v>
      </c>
      <c r="AZ140" s="227"/>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227" t="s">
        <v>155</v>
      </c>
      <c r="AZ141" s="227"/>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227" t="s">
        <v>155</v>
      </c>
      <c r="AZ142" s="227"/>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227" t="s">
        <v>155</v>
      </c>
      <c r="AZ143" s="227"/>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227" t="s">
        <v>155</v>
      </c>
      <c r="AZ144" s="227"/>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227" t="s">
        <v>155</v>
      </c>
      <c r="AZ145" s="227"/>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227" t="s">
        <v>155</v>
      </c>
      <c r="AZ146" s="227"/>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227" t="s">
        <v>155</v>
      </c>
      <c r="AZ147" s="227"/>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227" t="s">
        <v>155</v>
      </c>
      <c r="AZ148" s="227"/>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227" t="s">
        <v>155</v>
      </c>
      <c r="AZ149" s="227"/>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227" t="s">
        <v>155</v>
      </c>
      <c r="AZ150" s="227"/>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227" t="s">
        <v>155</v>
      </c>
      <c r="AZ151" s="227"/>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227" t="s">
        <v>155</v>
      </c>
      <c r="AZ152" s="227"/>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227" t="s">
        <v>155</v>
      </c>
      <c r="AZ153" s="227"/>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227" t="s">
        <v>155</v>
      </c>
      <c r="AZ154" s="227"/>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227" t="s">
        <v>155</v>
      </c>
      <c r="AZ155" s="227"/>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227" t="s">
        <v>155</v>
      </c>
      <c r="AZ156" s="227"/>
      <c r="BB156" s="64">
        <f t="shared" si="18"/>
        <v>0</v>
      </c>
      <c r="BC156" s="64"/>
      <c r="BD156" s="64"/>
      <c r="BE156" s="64"/>
      <c r="BF156" s="65" t="str">
        <f t="shared" si="19"/>
        <v/>
      </c>
      <c r="BG156" s="66" t="str">
        <f t="shared" si="20"/>
        <v>0</v>
      </c>
      <c r="BH156" s="66" t="b">
        <f t="shared" si="21"/>
        <v>0</v>
      </c>
    </row>
    <row r="157" spans="51:67" x14ac:dyDescent="0.4">
      <c r="AY157" s="227" t="s">
        <v>155</v>
      </c>
      <c r="AZ157" s="227"/>
      <c r="BB157" s="64">
        <f t="shared" si="18"/>
        <v>0</v>
      </c>
      <c r="BC157" s="64"/>
      <c r="BD157" s="64"/>
      <c r="BE157" s="64"/>
      <c r="BF157" s="65" t="str">
        <f t="shared" si="19"/>
        <v/>
      </c>
      <c r="BG157" s="66" t="str">
        <f t="shared" si="20"/>
        <v>0</v>
      </c>
      <c r="BH157" s="66" t="b">
        <f t="shared" si="21"/>
        <v>0</v>
      </c>
    </row>
    <row r="158" spans="51:67" x14ac:dyDescent="0.4">
      <c r="AY158" s="227" t="s">
        <v>155</v>
      </c>
      <c r="AZ158" s="227"/>
      <c r="BB158" s="64">
        <f t="shared" si="18"/>
        <v>0</v>
      </c>
      <c r="BC158" s="64"/>
      <c r="BD158" s="64"/>
      <c r="BE158" s="64"/>
      <c r="BF158" s="65" t="str">
        <f t="shared" si="19"/>
        <v/>
      </c>
      <c r="BG158" s="66" t="str">
        <f t="shared" si="20"/>
        <v>0</v>
      </c>
      <c r="BH158" s="66" t="b">
        <f t="shared" si="21"/>
        <v>0</v>
      </c>
    </row>
    <row r="159" spans="51:67" x14ac:dyDescent="0.4">
      <c r="AY159" s="227" t="s">
        <v>155</v>
      </c>
      <c r="AZ159" s="227"/>
      <c r="BB159" s="64">
        <f t="shared" si="18"/>
        <v>0</v>
      </c>
      <c r="BC159" s="64"/>
      <c r="BD159" s="64"/>
      <c r="BE159" s="64"/>
      <c r="BF159" s="65" t="str">
        <f t="shared" si="19"/>
        <v/>
      </c>
      <c r="BG159" s="66" t="str">
        <f t="shared" si="20"/>
        <v>0</v>
      </c>
      <c r="BH159" s="66" t="b">
        <f t="shared" si="21"/>
        <v>0</v>
      </c>
    </row>
    <row r="160" spans="51:67" x14ac:dyDescent="0.4">
      <c r="AY160" s="227" t="s">
        <v>155</v>
      </c>
      <c r="AZ160" s="227"/>
      <c r="BB160" s="64">
        <f t="shared" si="18"/>
        <v>0</v>
      </c>
      <c r="BC160" s="64"/>
      <c r="BD160" s="64"/>
      <c r="BE160" s="64"/>
      <c r="BF160" s="65" t="str">
        <f t="shared" si="19"/>
        <v/>
      </c>
      <c r="BG160" s="66" t="str">
        <f t="shared" si="20"/>
        <v>0</v>
      </c>
      <c r="BH160" s="66" t="b">
        <f t="shared" si="21"/>
        <v>0</v>
      </c>
    </row>
    <row r="161" spans="51:60" x14ac:dyDescent="0.4">
      <c r="AY161" s="227" t="s">
        <v>155</v>
      </c>
      <c r="AZ161" s="227"/>
      <c r="BB161" s="64">
        <f t="shared" si="18"/>
        <v>0</v>
      </c>
      <c r="BC161" s="64"/>
      <c r="BD161" s="64"/>
      <c r="BE161" s="64"/>
      <c r="BF161" s="65" t="str">
        <f t="shared" si="19"/>
        <v/>
      </c>
      <c r="BG161" s="66" t="str">
        <f t="shared" si="20"/>
        <v>0</v>
      </c>
      <c r="BH161" s="66" t="b">
        <f t="shared" si="21"/>
        <v>0</v>
      </c>
    </row>
    <row r="162" spans="51:60" x14ac:dyDescent="0.4">
      <c r="AY162" s="227" t="s">
        <v>155</v>
      </c>
      <c r="AZ162" s="227"/>
      <c r="BB162" s="64">
        <f t="shared" si="18"/>
        <v>0</v>
      </c>
      <c r="BC162" s="64"/>
      <c r="BD162" s="64"/>
      <c r="BE162" s="64"/>
      <c r="BF162" s="65" t="str">
        <f t="shared" si="19"/>
        <v/>
      </c>
      <c r="BG162" s="66" t="str">
        <f t="shared" si="20"/>
        <v>0</v>
      </c>
      <c r="BH162" s="66" t="b">
        <f t="shared" si="21"/>
        <v>0</v>
      </c>
    </row>
    <row r="163" spans="51:60" x14ac:dyDescent="0.4">
      <c r="AY163" s="227" t="s">
        <v>155</v>
      </c>
      <c r="AZ163" s="227"/>
      <c r="BB163" s="64">
        <f t="shared" si="18"/>
        <v>0</v>
      </c>
      <c r="BC163" s="64"/>
      <c r="BD163" s="64"/>
      <c r="BE163" s="64"/>
      <c r="BF163" s="65" t="str">
        <f t="shared" si="19"/>
        <v/>
      </c>
      <c r="BG163" s="66" t="str">
        <f t="shared" si="20"/>
        <v>0</v>
      </c>
      <c r="BH163" s="66" t="b">
        <f t="shared" si="21"/>
        <v>0</v>
      </c>
    </row>
    <row r="164" spans="51:60" x14ac:dyDescent="0.4">
      <c r="AY164" s="227" t="s">
        <v>155</v>
      </c>
      <c r="AZ164" s="227"/>
      <c r="BB164" s="64">
        <f t="shared" si="18"/>
        <v>0</v>
      </c>
      <c r="BC164" s="64"/>
      <c r="BD164" s="64"/>
      <c r="BE164" s="64"/>
      <c r="BF164" s="65" t="str">
        <f t="shared" si="19"/>
        <v/>
      </c>
      <c r="BG164" s="66" t="str">
        <f t="shared" si="20"/>
        <v>0</v>
      </c>
      <c r="BH164" s="66" t="b">
        <f t="shared" si="21"/>
        <v>0</v>
      </c>
    </row>
    <row r="165" spans="51:60" x14ac:dyDescent="0.4">
      <c r="AY165" s="227" t="s">
        <v>155</v>
      </c>
      <c r="AZ165" s="227"/>
      <c r="BB165" s="64">
        <f t="shared" si="18"/>
        <v>0</v>
      </c>
      <c r="BC165" s="64"/>
      <c r="BD165" s="64"/>
      <c r="BE165" s="64"/>
      <c r="BF165" s="65" t="str">
        <f t="shared" si="19"/>
        <v/>
      </c>
      <c r="BG165" s="66" t="str">
        <f t="shared" si="20"/>
        <v>0</v>
      </c>
      <c r="BH165" s="66" t="b">
        <f t="shared" si="21"/>
        <v>0</v>
      </c>
    </row>
    <row r="166" spans="51:60" x14ac:dyDescent="0.4">
      <c r="AY166" s="227" t="s">
        <v>155</v>
      </c>
      <c r="AZ166" s="227"/>
      <c r="BB166" s="64">
        <f t="shared" si="18"/>
        <v>0</v>
      </c>
      <c r="BC166" s="64"/>
      <c r="BD166" s="64"/>
      <c r="BE166" s="64"/>
      <c r="BF166" s="65" t="str">
        <f t="shared" si="19"/>
        <v/>
      </c>
      <c r="BG166" s="66" t="str">
        <f t="shared" si="20"/>
        <v>0</v>
      </c>
      <c r="BH166" s="66" t="b">
        <f t="shared" si="21"/>
        <v>0</v>
      </c>
    </row>
    <row r="167" spans="51:60" x14ac:dyDescent="0.4">
      <c r="AY167" s="227" t="s">
        <v>155</v>
      </c>
      <c r="AZ167" s="227"/>
      <c r="BB167" s="64">
        <f t="shared" si="18"/>
        <v>0</v>
      </c>
      <c r="BC167" s="64"/>
      <c r="BD167" s="64"/>
      <c r="BE167" s="64"/>
      <c r="BF167" s="65" t="str">
        <f t="shared" si="19"/>
        <v/>
      </c>
      <c r="BG167" s="66" t="str">
        <f t="shared" si="20"/>
        <v>0</v>
      </c>
      <c r="BH167" s="66" t="b">
        <f t="shared" si="21"/>
        <v>0</v>
      </c>
    </row>
    <row r="168" spans="51:60" x14ac:dyDescent="0.4">
      <c r="AY168" s="227" t="s">
        <v>155</v>
      </c>
      <c r="AZ168" s="227"/>
      <c r="BB168" s="64">
        <f t="shared" si="18"/>
        <v>0</v>
      </c>
      <c r="BC168" s="64"/>
      <c r="BD168" s="64"/>
      <c r="BE168" s="64"/>
      <c r="BF168" s="65" t="str">
        <f t="shared" si="19"/>
        <v/>
      </c>
      <c r="BG168" s="66" t="str">
        <f t="shared" si="20"/>
        <v>0</v>
      </c>
      <c r="BH168" s="66" t="b">
        <f t="shared" si="21"/>
        <v>0</v>
      </c>
    </row>
    <row r="169" spans="51:60" x14ac:dyDescent="0.4">
      <c r="AY169" s="227" t="s">
        <v>155</v>
      </c>
      <c r="AZ169" s="227"/>
      <c r="BB169" s="64">
        <f t="shared" si="18"/>
        <v>0</v>
      </c>
      <c r="BC169" s="64"/>
      <c r="BD169" s="64"/>
      <c r="BE169" s="64"/>
      <c r="BF169" s="65" t="str">
        <f t="shared" si="19"/>
        <v/>
      </c>
      <c r="BG169" s="66" t="str">
        <f t="shared" si="20"/>
        <v>0</v>
      </c>
      <c r="BH169" s="66" t="b">
        <f t="shared" si="21"/>
        <v>0</v>
      </c>
    </row>
    <row r="170" spans="51:60" x14ac:dyDescent="0.4">
      <c r="AY170" s="227" t="s">
        <v>155</v>
      </c>
      <c r="AZ170" s="227"/>
      <c r="BB170" s="64">
        <f t="shared" si="18"/>
        <v>0</v>
      </c>
      <c r="BC170" s="64"/>
      <c r="BD170" s="64"/>
      <c r="BE170" s="64"/>
      <c r="BF170" s="65" t="str">
        <f t="shared" si="19"/>
        <v/>
      </c>
      <c r="BG170" s="66" t="str">
        <f t="shared" si="20"/>
        <v>0</v>
      </c>
      <c r="BH170" s="66" t="b">
        <f t="shared" si="21"/>
        <v>0</v>
      </c>
    </row>
    <row r="171" spans="51:60" x14ac:dyDescent="0.4">
      <c r="AY171" s="227" t="s">
        <v>155</v>
      </c>
      <c r="AZ171" s="227"/>
      <c r="BB171" s="64">
        <f t="shared" si="18"/>
        <v>0</v>
      </c>
      <c r="BC171" s="64"/>
      <c r="BD171" s="64"/>
      <c r="BE171" s="64"/>
      <c r="BF171" s="65" t="str">
        <f t="shared" si="19"/>
        <v/>
      </c>
      <c r="BG171" s="66" t="str">
        <f t="shared" si="20"/>
        <v>0</v>
      </c>
      <c r="BH171" s="66" t="b">
        <f t="shared" si="21"/>
        <v>0</v>
      </c>
    </row>
    <row r="172" spans="51:60" x14ac:dyDescent="0.4">
      <c r="AY172" s="227" t="s">
        <v>155</v>
      </c>
      <c r="AZ172" s="227"/>
      <c r="BB172" s="64">
        <f t="shared" si="18"/>
        <v>0</v>
      </c>
      <c r="BC172" s="64"/>
      <c r="BD172" s="64"/>
      <c r="BE172" s="64"/>
      <c r="BF172" s="65" t="str">
        <f t="shared" si="19"/>
        <v/>
      </c>
      <c r="BG172" s="66" t="str">
        <f t="shared" si="20"/>
        <v>0</v>
      </c>
      <c r="BH172" s="66" t="b">
        <f t="shared" si="21"/>
        <v>0</v>
      </c>
    </row>
    <row r="173" spans="51:60" x14ac:dyDescent="0.4">
      <c r="AY173" s="227" t="s">
        <v>155</v>
      </c>
      <c r="AZ173" s="227"/>
      <c r="BB173" s="64">
        <f t="shared" si="18"/>
        <v>0</v>
      </c>
      <c r="BC173" s="64"/>
      <c r="BD173" s="64"/>
      <c r="BE173" s="64"/>
      <c r="BF173" s="65" t="str">
        <f t="shared" si="19"/>
        <v/>
      </c>
      <c r="BG173" s="66" t="str">
        <f t="shared" si="20"/>
        <v>0</v>
      </c>
      <c r="BH173" s="66" t="b">
        <f t="shared" si="21"/>
        <v>0</v>
      </c>
    </row>
    <row r="174" spans="51:60" x14ac:dyDescent="0.4">
      <c r="AY174" s="227" t="s">
        <v>155</v>
      </c>
      <c r="AZ174" s="227"/>
      <c r="BB174" s="64">
        <f t="shared" si="18"/>
        <v>0</v>
      </c>
      <c r="BC174" s="64"/>
      <c r="BD174" s="64"/>
      <c r="BE174" s="64"/>
      <c r="BF174" s="65" t="str">
        <f t="shared" si="19"/>
        <v/>
      </c>
      <c r="BG174" s="66" t="str">
        <f t="shared" si="20"/>
        <v>0</v>
      </c>
      <c r="BH174" s="66" t="b">
        <f t="shared" si="21"/>
        <v>0</v>
      </c>
    </row>
    <row r="175" spans="51:60" x14ac:dyDescent="0.4">
      <c r="AY175" s="227" t="s">
        <v>155</v>
      </c>
      <c r="AZ175" s="227"/>
      <c r="BB175" s="64">
        <f t="shared" si="18"/>
        <v>0</v>
      </c>
      <c r="BC175" s="64"/>
      <c r="BD175" s="64"/>
      <c r="BE175" s="64"/>
      <c r="BF175" s="65" t="str">
        <f t="shared" si="19"/>
        <v/>
      </c>
      <c r="BG175" s="66" t="str">
        <f t="shared" si="20"/>
        <v>0</v>
      </c>
      <c r="BH175" s="66" t="b">
        <f t="shared" si="21"/>
        <v>0</v>
      </c>
    </row>
    <row r="176" spans="51:60" x14ac:dyDescent="0.4">
      <c r="AY176" s="227" t="s">
        <v>155</v>
      </c>
      <c r="AZ176" s="227"/>
      <c r="BB176" s="64">
        <f t="shared" si="18"/>
        <v>0</v>
      </c>
      <c r="BC176" s="64"/>
      <c r="BD176" s="64"/>
      <c r="BE176" s="64"/>
      <c r="BF176" s="65" t="str">
        <f t="shared" si="19"/>
        <v/>
      </c>
      <c r="BG176" s="66" t="str">
        <f t="shared" si="20"/>
        <v>0</v>
      </c>
      <c r="BH176" s="66" t="b">
        <f t="shared" si="21"/>
        <v>0</v>
      </c>
    </row>
    <row r="177" spans="51:60" x14ac:dyDescent="0.4">
      <c r="AY177" s="227" t="s">
        <v>155</v>
      </c>
      <c r="AZ177" s="227"/>
      <c r="BB177" s="64">
        <f t="shared" si="18"/>
        <v>0</v>
      </c>
      <c r="BC177" s="64"/>
      <c r="BD177" s="64"/>
      <c r="BE177" s="64"/>
      <c r="BF177" s="65" t="str">
        <f t="shared" si="19"/>
        <v/>
      </c>
      <c r="BG177" s="66" t="str">
        <f t="shared" si="20"/>
        <v>0</v>
      </c>
      <c r="BH177" s="66" t="b">
        <f t="shared" si="21"/>
        <v>0</v>
      </c>
    </row>
    <row r="178" spans="51:60" x14ac:dyDescent="0.4">
      <c r="AY178" s="227" t="s">
        <v>155</v>
      </c>
      <c r="AZ178" s="227"/>
      <c r="BB178" s="64">
        <f t="shared" si="18"/>
        <v>0</v>
      </c>
      <c r="BC178" s="64"/>
      <c r="BD178" s="64"/>
      <c r="BE178" s="64"/>
      <c r="BF178" s="65" t="str">
        <f t="shared" si="19"/>
        <v/>
      </c>
      <c r="BG178" s="66" t="str">
        <f t="shared" si="20"/>
        <v>0</v>
      </c>
      <c r="BH178" s="66" t="b">
        <f t="shared" si="21"/>
        <v>0</v>
      </c>
    </row>
    <row r="179" spans="51:60" x14ac:dyDescent="0.4">
      <c r="AY179" s="227" t="s">
        <v>155</v>
      </c>
      <c r="AZ179" s="227"/>
      <c r="BB179" s="64">
        <f t="shared" si="18"/>
        <v>0</v>
      </c>
      <c r="BC179" s="64"/>
      <c r="BD179" s="64"/>
      <c r="BE179" s="64"/>
      <c r="BF179" s="65" t="str">
        <f t="shared" si="19"/>
        <v/>
      </c>
      <c r="BG179" s="66" t="str">
        <f t="shared" si="20"/>
        <v>0</v>
      </c>
      <c r="BH179" s="66" t="b">
        <f t="shared" si="21"/>
        <v>0</v>
      </c>
    </row>
    <row r="180" spans="51:60" x14ac:dyDescent="0.4">
      <c r="AY180" s="227" t="s">
        <v>155</v>
      </c>
      <c r="AZ180" s="227"/>
      <c r="BB180" s="64">
        <f t="shared" si="18"/>
        <v>0</v>
      </c>
      <c r="BC180" s="64"/>
      <c r="BD180" s="64"/>
      <c r="BE180" s="64"/>
      <c r="BF180" s="65" t="str">
        <f t="shared" si="19"/>
        <v/>
      </c>
      <c r="BG180" s="66" t="str">
        <f t="shared" si="20"/>
        <v>0</v>
      </c>
      <c r="BH180" s="66" t="b">
        <f t="shared" si="21"/>
        <v>0</v>
      </c>
    </row>
    <row r="181" spans="51:60" x14ac:dyDescent="0.4">
      <c r="AY181" s="227" t="s">
        <v>155</v>
      </c>
      <c r="AZ181" s="227"/>
      <c r="BB181" s="64">
        <f t="shared" si="18"/>
        <v>0</v>
      </c>
      <c r="BC181" s="64"/>
      <c r="BD181" s="64"/>
      <c r="BE181" s="64"/>
      <c r="BF181" s="65" t="str">
        <f t="shared" si="19"/>
        <v/>
      </c>
      <c r="BG181" s="66" t="str">
        <f t="shared" si="20"/>
        <v>0</v>
      </c>
      <c r="BH181" s="66" t="b">
        <f t="shared" si="21"/>
        <v>0</v>
      </c>
    </row>
    <row r="182" spans="51:60" x14ac:dyDescent="0.4">
      <c r="AY182" s="227" t="s">
        <v>155</v>
      </c>
      <c r="AZ182" s="227"/>
      <c r="BB182" s="64">
        <f t="shared" si="18"/>
        <v>0</v>
      </c>
      <c r="BC182" s="64"/>
      <c r="BD182" s="64"/>
      <c r="BE182" s="64"/>
      <c r="BF182" s="65" t="str">
        <f t="shared" si="19"/>
        <v/>
      </c>
      <c r="BG182" s="66" t="str">
        <f t="shared" si="20"/>
        <v>0</v>
      </c>
      <c r="BH182" s="66" t="b">
        <f t="shared" si="21"/>
        <v>0</v>
      </c>
    </row>
    <row r="183" spans="51:60" x14ac:dyDescent="0.4">
      <c r="AY183" s="227" t="s">
        <v>155</v>
      </c>
      <c r="AZ183" s="227"/>
      <c r="BB183" s="64">
        <f t="shared" si="18"/>
        <v>0</v>
      </c>
      <c r="BC183" s="64"/>
      <c r="BD183" s="64"/>
      <c r="BE183" s="64"/>
      <c r="BF183" s="65" t="str">
        <f t="shared" si="19"/>
        <v/>
      </c>
      <c r="BG183" s="66" t="str">
        <f t="shared" si="20"/>
        <v>0</v>
      </c>
      <c r="BH183" s="66" t="b">
        <f t="shared" si="21"/>
        <v>0</v>
      </c>
    </row>
    <row r="184" spans="51:60" x14ac:dyDescent="0.4">
      <c r="AY184" s="227" t="s">
        <v>155</v>
      </c>
      <c r="AZ184" s="227"/>
      <c r="BB184" s="64">
        <f t="shared" si="18"/>
        <v>0</v>
      </c>
      <c r="BC184" s="64"/>
      <c r="BD184" s="64"/>
      <c r="BE184" s="64"/>
      <c r="BF184" s="65" t="str">
        <f t="shared" si="19"/>
        <v/>
      </c>
      <c r="BG184" s="66" t="str">
        <f t="shared" si="20"/>
        <v>0</v>
      </c>
      <c r="BH184" s="66" t="b">
        <f t="shared" si="21"/>
        <v>0</v>
      </c>
    </row>
    <row r="185" spans="51:60" x14ac:dyDescent="0.4">
      <c r="AY185" s="227" t="s">
        <v>155</v>
      </c>
      <c r="AZ185" s="227"/>
      <c r="BB185" s="64">
        <f t="shared" si="18"/>
        <v>0</v>
      </c>
      <c r="BC185" s="64"/>
      <c r="BD185" s="64"/>
      <c r="BE185" s="64"/>
      <c r="BF185" s="65" t="str">
        <f t="shared" si="19"/>
        <v/>
      </c>
      <c r="BG185" s="66" t="str">
        <f t="shared" si="20"/>
        <v>0</v>
      </c>
      <c r="BH185" s="66" t="b">
        <f t="shared" si="21"/>
        <v>0</v>
      </c>
    </row>
    <row r="186" spans="51:60" x14ac:dyDescent="0.4">
      <c r="AY186" s="227" t="s">
        <v>155</v>
      </c>
      <c r="AZ186" s="227"/>
      <c r="BB186" s="64">
        <f t="shared" si="18"/>
        <v>0</v>
      </c>
      <c r="BC186" s="64"/>
      <c r="BD186" s="64"/>
      <c r="BE186" s="64"/>
      <c r="BF186" s="65" t="str">
        <f t="shared" si="19"/>
        <v/>
      </c>
      <c r="BG186" s="66" t="str">
        <f t="shared" si="20"/>
        <v>0</v>
      </c>
      <c r="BH186" s="66" t="b">
        <f t="shared" si="21"/>
        <v>0</v>
      </c>
    </row>
    <row r="187" spans="51:60" x14ac:dyDescent="0.4">
      <c r="AY187" s="227" t="s">
        <v>155</v>
      </c>
      <c r="AZ187" s="227"/>
      <c r="BB187" s="64">
        <f t="shared" si="18"/>
        <v>0</v>
      </c>
      <c r="BC187" s="64"/>
      <c r="BD187" s="64"/>
      <c r="BE187" s="64"/>
      <c r="BF187" s="65" t="str">
        <f t="shared" si="19"/>
        <v/>
      </c>
      <c r="BG187" s="66" t="str">
        <f t="shared" si="20"/>
        <v>0</v>
      </c>
      <c r="BH187" s="66" t="b">
        <f t="shared" si="21"/>
        <v>0</v>
      </c>
    </row>
    <row r="188" spans="51:60" x14ac:dyDescent="0.4">
      <c r="AY188" s="227" t="s">
        <v>155</v>
      </c>
      <c r="AZ188" s="227"/>
      <c r="BB188" s="64">
        <f t="shared" si="18"/>
        <v>0</v>
      </c>
      <c r="BC188" s="64"/>
      <c r="BD188" s="64"/>
      <c r="BE188" s="64"/>
      <c r="BF188" s="65" t="str">
        <f t="shared" si="19"/>
        <v/>
      </c>
      <c r="BG188" s="66" t="str">
        <f t="shared" si="20"/>
        <v>0</v>
      </c>
      <c r="BH188" s="66" t="b">
        <f t="shared" si="21"/>
        <v>0</v>
      </c>
    </row>
    <row r="189" spans="51:60" x14ac:dyDescent="0.4">
      <c r="AY189" s="227" t="s">
        <v>155</v>
      </c>
      <c r="AZ189" s="227"/>
      <c r="BB189" s="64">
        <f t="shared" si="18"/>
        <v>0</v>
      </c>
      <c r="BC189" s="64"/>
      <c r="BD189" s="64"/>
      <c r="BE189" s="64"/>
      <c r="BF189" s="65" t="str">
        <f t="shared" si="19"/>
        <v/>
      </c>
      <c r="BG189" s="66" t="str">
        <f t="shared" si="20"/>
        <v>0</v>
      </c>
      <c r="BH189" s="66" t="b">
        <f t="shared" si="21"/>
        <v>0</v>
      </c>
    </row>
    <row r="190" spans="51:60" x14ac:dyDescent="0.4">
      <c r="AY190" s="227" t="s">
        <v>155</v>
      </c>
      <c r="AZ190" s="227"/>
      <c r="BB190" s="64">
        <f t="shared" si="18"/>
        <v>0</v>
      </c>
      <c r="BC190" s="64"/>
      <c r="BD190" s="64"/>
      <c r="BE190" s="64"/>
      <c r="BF190" s="65" t="str">
        <f t="shared" si="19"/>
        <v/>
      </c>
      <c r="BG190" s="66" t="str">
        <f t="shared" si="20"/>
        <v>0</v>
      </c>
      <c r="BH190" s="66" t="b">
        <f t="shared" si="21"/>
        <v>0</v>
      </c>
    </row>
    <row r="191" spans="51:60" x14ac:dyDescent="0.4">
      <c r="AY191" s="227" t="s">
        <v>155</v>
      </c>
      <c r="AZ191" s="227"/>
      <c r="BB191" s="64">
        <f t="shared" si="18"/>
        <v>0</v>
      </c>
      <c r="BC191" s="64"/>
      <c r="BD191" s="64"/>
      <c r="BE191" s="64"/>
      <c r="BF191" s="65" t="str">
        <f t="shared" si="19"/>
        <v/>
      </c>
      <c r="BG191" s="66" t="str">
        <f t="shared" si="20"/>
        <v>0</v>
      </c>
      <c r="BH191" s="66" t="b">
        <f t="shared" si="21"/>
        <v>0</v>
      </c>
    </row>
    <row r="192" spans="51:60" x14ac:dyDescent="0.4">
      <c r="AY192" s="227" t="s">
        <v>155</v>
      </c>
      <c r="AZ192" s="227"/>
      <c r="BB192" s="64">
        <f t="shared" si="18"/>
        <v>0</v>
      </c>
      <c r="BC192" s="64"/>
      <c r="BD192" s="64"/>
      <c r="BE192" s="64"/>
      <c r="BF192" s="65" t="str">
        <f t="shared" si="19"/>
        <v/>
      </c>
      <c r="BG192" s="66" t="str">
        <f t="shared" si="20"/>
        <v>0</v>
      </c>
      <c r="BH192" s="66" t="b">
        <f t="shared" si="21"/>
        <v>0</v>
      </c>
    </row>
    <row r="193" spans="51:60" x14ac:dyDescent="0.4">
      <c r="AY193" s="227" t="s">
        <v>155</v>
      </c>
      <c r="AZ193" s="227"/>
      <c r="BB193" s="64">
        <f t="shared" si="18"/>
        <v>0</v>
      </c>
      <c r="BC193" s="64"/>
      <c r="BD193" s="64"/>
      <c r="BE193" s="64"/>
      <c r="BF193" s="65" t="str">
        <f t="shared" si="19"/>
        <v/>
      </c>
      <c r="BG193" s="66" t="str">
        <f t="shared" si="20"/>
        <v>0</v>
      </c>
      <c r="BH193" s="66" t="b">
        <f t="shared" si="21"/>
        <v>0</v>
      </c>
    </row>
    <row r="194" spans="51:60" x14ac:dyDescent="0.4">
      <c r="AY194" s="227" t="s">
        <v>155</v>
      </c>
      <c r="AZ194" s="227"/>
      <c r="BB194" s="64">
        <f t="shared" si="18"/>
        <v>0</v>
      </c>
      <c r="BC194" s="64"/>
      <c r="BD194" s="64"/>
      <c r="BE194" s="64"/>
      <c r="BF194" s="65" t="str">
        <f t="shared" si="19"/>
        <v/>
      </c>
      <c r="BG194" s="66" t="str">
        <f t="shared" si="20"/>
        <v>0</v>
      </c>
      <c r="BH194" s="66" t="b">
        <f t="shared" si="21"/>
        <v>0</v>
      </c>
    </row>
    <row r="195" spans="51:60" x14ac:dyDescent="0.4">
      <c r="AY195" s="227" t="s">
        <v>155</v>
      </c>
      <c r="AZ195" s="227"/>
      <c r="BB195" s="64">
        <f t="shared" si="18"/>
        <v>0</v>
      </c>
      <c r="BC195" s="64"/>
      <c r="BD195" s="64"/>
      <c r="BE195" s="64"/>
      <c r="BF195" s="65" t="str">
        <f t="shared" si="19"/>
        <v/>
      </c>
      <c r="BG195" s="66" t="str">
        <f t="shared" si="20"/>
        <v>0</v>
      </c>
      <c r="BH195" s="66" t="b">
        <f t="shared" si="21"/>
        <v>0</v>
      </c>
    </row>
    <row r="196" spans="51:60" x14ac:dyDescent="0.4">
      <c r="AY196" s="227" t="s">
        <v>155</v>
      </c>
      <c r="AZ196" s="227"/>
      <c r="BB196" s="64">
        <f t="shared" si="18"/>
        <v>0</v>
      </c>
      <c r="BC196" s="64"/>
      <c r="BD196" s="64"/>
      <c r="BE196" s="64"/>
      <c r="BF196" s="65" t="str">
        <f t="shared" si="19"/>
        <v/>
      </c>
      <c r="BG196" s="66" t="str">
        <f t="shared" si="20"/>
        <v>0</v>
      </c>
      <c r="BH196" s="66" t="b">
        <f t="shared" si="21"/>
        <v>0</v>
      </c>
    </row>
    <row r="197" spans="51:60" x14ac:dyDescent="0.4">
      <c r="AY197" s="227" t="s">
        <v>155</v>
      </c>
      <c r="AZ197" s="227"/>
      <c r="BB197" s="64">
        <f t="shared" si="18"/>
        <v>0</v>
      </c>
      <c r="BC197" s="64"/>
      <c r="BD197" s="64"/>
      <c r="BE197" s="64"/>
      <c r="BF197" s="65" t="str">
        <f t="shared" si="19"/>
        <v/>
      </c>
      <c r="BG197" s="66" t="str">
        <f t="shared" si="20"/>
        <v>0</v>
      </c>
      <c r="BH197" s="66" t="b">
        <f t="shared" si="21"/>
        <v>0</v>
      </c>
    </row>
    <row r="198" spans="51:60" x14ac:dyDescent="0.4">
      <c r="AY198" s="227" t="s">
        <v>155</v>
      </c>
      <c r="AZ198" s="227"/>
      <c r="BB198" s="64">
        <f t="shared" si="18"/>
        <v>0</v>
      </c>
      <c r="BC198" s="64"/>
      <c r="BD198" s="64"/>
      <c r="BE198" s="64"/>
      <c r="BF198" s="65" t="str">
        <f t="shared" si="19"/>
        <v/>
      </c>
      <c r="BG198" s="66" t="str">
        <f t="shared" si="20"/>
        <v>0</v>
      </c>
      <c r="BH198" s="66" t="b">
        <f t="shared" si="21"/>
        <v>0</v>
      </c>
    </row>
    <row r="199" spans="51:60" x14ac:dyDescent="0.4">
      <c r="AY199" s="227" t="s">
        <v>155</v>
      </c>
      <c r="AZ199" s="227"/>
      <c r="BB199" s="64">
        <f t="shared" si="18"/>
        <v>0</v>
      </c>
      <c r="BC199" s="64"/>
      <c r="BD199" s="64"/>
      <c r="BE199" s="64"/>
      <c r="BF199" s="65" t="str">
        <f t="shared" si="19"/>
        <v/>
      </c>
      <c r="BG199" s="66" t="str">
        <f t="shared" si="20"/>
        <v>0</v>
      </c>
      <c r="BH199" s="66" t="b">
        <f t="shared" si="21"/>
        <v>0</v>
      </c>
    </row>
    <row r="200" spans="51:60" x14ac:dyDescent="0.4">
      <c r="AY200" s="227" t="s">
        <v>155</v>
      </c>
      <c r="AZ200" s="227"/>
      <c r="BB200" s="64">
        <f t="shared" si="18"/>
        <v>0</v>
      </c>
      <c r="BC200" s="64"/>
      <c r="BD200" s="64"/>
      <c r="BE200" s="64"/>
      <c r="BF200" s="65" t="str">
        <f t="shared" si="19"/>
        <v/>
      </c>
      <c r="BG200" s="66" t="str">
        <f t="shared" si="20"/>
        <v>0</v>
      </c>
      <c r="BH200" s="66" t="b">
        <f t="shared" si="21"/>
        <v>0</v>
      </c>
    </row>
    <row r="201" spans="51:60" x14ac:dyDescent="0.4">
      <c r="AY201" s="227" t="s">
        <v>155</v>
      </c>
      <c r="AZ201" s="227"/>
      <c r="BB201" s="64">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3">((
IF(AU201="BUENO","100",
IF(AU201="REGULAR","50",
IF(AU201="MALO","0",
IF(AU201="NO APLICA","NA",
IF(AU201="","")))))))</f>
        <v/>
      </c>
      <c r="BG201" s="66" t="str">
        <f t="shared" ref="BG201:BG239" si="24">IF(AW201="BUENO","100",
IF(AW201="REGULAR","50",
IF(AW201="MALO","0",
IF(AW201="NO APLICA","NA",
IF(AW201="","0")))))</f>
        <v>0</v>
      </c>
      <c r="BH201" s="66" t="b">
        <f t="shared" si="21"/>
        <v>0</v>
      </c>
    </row>
    <row r="202" spans="51:60" x14ac:dyDescent="0.4">
      <c r="AY202" s="227" t="s">
        <v>155</v>
      </c>
      <c r="AZ202" s="227"/>
      <c r="BB202" s="64">
        <f t="shared" si="22"/>
        <v>0</v>
      </c>
      <c r="BC202" s="64"/>
      <c r="BD202" s="64"/>
      <c r="BE202" s="64"/>
      <c r="BF202" s="65" t="str">
        <f t="shared" si="23"/>
        <v/>
      </c>
      <c r="BG202" s="66" t="str">
        <f t="shared" si="24"/>
        <v>0</v>
      </c>
      <c r="BH202" s="66" t="b">
        <f t="shared" si="21"/>
        <v>0</v>
      </c>
    </row>
    <row r="203" spans="51:60" x14ac:dyDescent="0.4">
      <c r="AY203" s="227" t="s">
        <v>155</v>
      </c>
      <c r="AZ203" s="227"/>
      <c r="BB203" s="64">
        <f t="shared" si="22"/>
        <v>0</v>
      </c>
      <c r="BC203" s="64"/>
      <c r="BD203" s="64"/>
      <c r="BE203" s="64"/>
      <c r="BF203" s="65" t="str">
        <f t="shared" si="23"/>
        <v/>
      </c>
      <c r="BG203" s="66" t="str">
        <f t="shared" si="24"/>
        <v>0</v>
      </c>
      <c r="BH203" s="66" t="b">
        <f t="shared" si="21"/>
        <v>0</v>
      </c>
    </row>
    <row r="204" spans="51:60" x14ac:dyDescent="0.4">
      <c r="AY204" s="227" t="s">
        <v>155</v>
      </c>
      <c r="AZ204" s="227"/>
      <c r="BB204" s="64">
        <f t="shared" si="22"/>
        <v>0</v>
      </c>
      <c r="BC204" s="64"/>
      <c r="BD204" s="64"/>
      <c r="BE204" s="64"/>
      <c r="BF204" s="65" t="str">
        <f t="shared" si="23"/>
        <v/>
      </c>
      <c r="BG204" s="66" t="str">
        <f t="shared" si="24"/>
        <v>0</v>
      </c>
      <c r="BH204" s="66" t="b">
        <f t="shared" si="21"/>
        <v>0</v>
      </c>
    </row>
    <row r="205" spans="51:60" x14ac:dyDescent="0.4">
      <c r="AY205" s="227" t="s">
        <v>155</v>
      </c>
      <c r="AZ205" s="227"/>
      <c r="BB205" s="64">
        <f t="shared" si="22"/>
        <v>0</v>
      </c>
      <c r="BC205" s="64"/>
      <c r="BD205" s="64"/>
      <c r="BE205" s="64"/>
      <c r="BF205" s="65" t="str">
        <f t="shared" si="23"/>
        <v/>
      </c>
      <c r="BG205" s="66" t="str">
        <f t="shared" si="24"/>
        <v>0</v>
      </c>
      <c r="BH205" s="66" t="b">
        <f t="shared" si="21"/>
        <v>0</v>
      </c>
    </row>
    <row r="206" spans="51:60" x14ac:dyDescent="0.4">
      <c r="AY206" s="227" t="s">
        <v>155</v>
      </c>
      <c r="AZ206" s="227"/>
      <c r="BB206" s="64">
        <f t="shared" si="22"/>
        <v>0</v>
      </c>
      <c r="BC206" s="64"/>
      <c r="BD206" s="64"/>
      <c r="BE206" s="64"/>
      <c r="BF206" s="65" t="str">
        <f t="shared" si="23"/>
        <v/>
      </c>
      <c r="BG206" s="66" t="str">
        <f t="shared" si="24"/>
        <v>0</v>
      </c>
      <c r="BH206" s="66" t="b">
        <f t="shared" si="21"/>
        <v>0</v>
      </c>
    </row>
    <row r="207" spans="51:60" x14ac:dyDescent="0.4">
      <c r="AY207" s="227" t="s">
        <v>155</v>
      </c>
      <c r="AZ207" s="227"/>
      <c r="BB207" s="64">
        <f t="shared" si="22"/>
        <v>0</v>
      </c>
      <c r="BC207" s="64"/>
      <c r="BD207" s="64"/>
      <c r="BE207" s="64"/>
      <c r="BF207" s="65" t="str">
        <f t="shared" si="23"/>
        <v/>
      </c>
      <c r="BG207" s="66" t="str">
        <f t="shared" si="24"/>
        <v>0</v>
      </c>
      <c r="BH207" s="66" t="b">
        <f t="shared" ref="BH207:BH239" si="25">IF(AY207="BUENO","100",
IF(AY207="MALO","0",
IF(AY207="REGULAR","75",
IF(AY207="","0"))))</f>
        <v>0</v>
      </c>
    </row>
    <row r="208" spans="51:60" x14ac:dyDescent="0.4">
      <c r="AY208" s="227" t="s">
        <v>155</v>
      </c>
      <c r="AZ208" s="227"/>
      <c r="BB208" s="64">
        <f t="shared" si="22"/>
        <v>0</v>
      </c>
      <c r="BC208" s="64"/>
      <c r="BD208" s="64"/>
      <c r="BE208" s="64"/>
      <c r="BF208" s="65" t="str">
        <f t="shared" si="23"/>
        <v/>
      </c>
      <c r="BG208" s="66" t="str">
        <f t="shared" si="24"/>
        <v>0</v>
      </c>
      <c r="BH208" s="66" t="b">
        <f t="shared" si="25"/>
        <v>0</v>
      </c>
    </row>
    <row r="209" spans="51:60" x14ac:dyDescent="0.4">
      <c r="AY209" s="227" t="s">
        <v>155</v>
      </c>
      <c r="AZ209" s="227"/>
      <c r="BB209" s="64">
        <f t="shared" si="22"/>
        <v>0</v>
      </c>
      <c r="BC209" s="64"/>
      <c r="BD209" s="64"/>
      <c r="BE209" s="64"/>
      <c r="BF209" s="65" t="str">
        <f t="shared" si="23"/>
        <v/>
      </c>
      <c r="BG209" s="66" t="str">
        <f t="shared" si="24"/>
        <v>0</v>
      </c>
      <c r="BH209" s="66" t="b">
        <f t="shared" si="25"/>
        <v>0</v>
      </c>
    </row>
    <row r="210" spans="51:60" x14ac:dyDescent="0.4">
      <c r="AY210" s="227" t="s">
        <v>155</v>
      </c>
      <c r="AZ210" s="227"/>
      <c r="BB210" s="64">
        <f t="shared" si="22"/>
        <v>0</v>
      </c>
      <c r="BC210" s="64"/>
      <c r="BD210" s="64"/>
      <c r="BE210" s="64"/>
      <c r="BF210" s="65" t="str">
        <f t="shared" si="23"/>
        <v/>
      </c>
      <c r="BG210" s="66" t="str">
        <f t="shared" si="24"/>
        <v>0</v>
      </c>
      <c r="BH210" s="66" t="b">
        <f t="shared" si="25"/>
        <v>0</v>
      </c>
    </row>
    <row r="211" spans="51:60" x14ac:dyDescent="0.4">
      <c r="AY211" s="227" t="s">
        <v>155</v>
      </c>
      <c r="AZ211" s="227"/>
      <c r="BB211" s="64">
        <f t="shared" si="22"/>
        <v>0</v>
      </c>
      <c r="BC211" s="64"/>
      <c r="BD211" s="64"/>
      <c r="BE211" s="64"/>
      <c r="BF211" s="65" t="str">
        <f t="shared" si="23"/>
        <v/>
      </c>
      <c r="BG211" s="66" t="str">
        <f t="shared" si="24"/>
        <v>0</v>
      </c>
      <c r="BH211" s="66" t="b">
        <f t="shared" si="25"/>
        <v>0</v>
      </c>
    </row>
    <row r="212" spans="51:60" x14ac:dyDescent="0.4">
      <c r="AY212" s="227" t="s">
        <v>155</v>
      </c>
      <c r="AZ212" s="227"/>
      <c r="BB212" s="64">
        <f t="shared" si="22"/>
        <v>0</v>
      </c>
      <c r="BC212" s="64"/>
      <c r="BD212" s="64"/>
      <c r="BE212" s="64"/>
      <c r="BF212" s="65" t="str">
        <f t="shared" si="23"/>
        <v/>
      </c>
      <c r="BG212" s="66" t="str">
        <f t="shared" si="24"/>
        <v>0</v>
      </c>
      <c r="BH212" s="66" t="b">
        <f t="shared" si="25"/>
        <v>0</v>
      </c>
    </row>
    <row r="213" spans="51:60" x14ac:dyDescent="0.4">
      <c r="AY213" s="227" t="s">
        <v>155</v>
      </c>
      <c r="AZ213" s="227"/>
      <c r="BB213" s="64">
        <f t="shared" si="22"/>
        <v>0</v>
      </c>
      <c r="BC213" s="64"/>
      <c r="BD213" s="64"/>
      <c r="BE213" s="64"/>
      <c r="BF213" s="65" t="str">
        <f t="shared" si="23"/>
        <v/>
      </c>
      <c r="BG213" s="66" t="str">
        <f t="shared" si="24"/>
        <v>0</v>
      </c>
      <c r="BH213" s="66" t="b">
        <f t="shared" si="25"/>
        <v>0</v>
      </c>
    </row>
    <row r="214" spans="51:60" x14ac:dyDescent="0.4">
      <c r="AY214" s="227" t="s">
        <v>155</v>
      </c>
      <c r="AZ214" s="227"/>
      <c r="BB214" s="64">
        <f t="shared" si="22"/>
        <v>0</v>
      </c>
      <c r="BC214" s="64"/>
      <c r="BD214" s="64"/>
      <c r="BE214" s="64"/>
      <c r="BF214" s="65" t="str">
        <f t="shared" si="23"/>
        <v/>
      </c>
      <c r="BG214" s="66" t="str">
        <f t="shared" si="24"/>
        <v>0</v>
      </c>
      <c r="BH214" s="66" t="b">
        <f t="shared" si="25"/>
        <v>0</v>
      </c>
    </row>
    <row r="215" spans="51:60" x14ac:dyDescent="0.4">
      <c r="AY215" s="227" t="s">
        <v>155</v>
      </c>
      <c r="AZ215" s="227"/>
      <c r="BB215" s="64">
        <f t="shared" si="22"/>
        <v>0</v>
      </c>
      <c r="BC215" s="64"/>
      <c r="BD215" s="64"/>
      <c r="BE215" s="64"/>
      <c r="BF215" s="65" t="str">
        <f t="shared" si="23"/>
        <v/>
      </c>
      <c r="BG215" s="66" t="str">
        <f t="shared" si="24"/>
        <v>0</v>
      </c>
      <c r="BH215" s="66" t="b">
        <f t="shared" si="25"/>
        <v>0</v>
      </c>
    </row>
    <row r="216" spans="51:60" x14ac:dyDescent="0.4">
      <c r="AY216" s="227" t="s">
        <v>155</v>
      </c>
      <c r="AZ216" s="227"/>
      <c r="BB216" s="64">
        <f t="shared" si="22"/>
        <v>0</v>
      </c>
      <c r="BC216" s="64"/>
      <c r="BD216" s="64"/>
      <c r="BE216" s="64"/>
      <c r="BF216" s="65" t="str">
        <f t="shared" si="23"/>
        <v/>
      </c>
      <c r="BG216" s="66" t="str">
        <f t="shared" si="24"/>
        <v>0</v>
      </c>
      <c r="BH216" s="66" t="b">
        <f t="shared" si="25"/>
        <v>0</v>
      </c>
    </row>
    <row r="217" spans="51:60" x14ac:dyDescent="0.4">
      <c r="AY217" s="227" t="s">
        <v>155</v>
      </c>
      <c r="AZ217" s="227"/>
      <c r="BB217" s="64">
        <f t="shared" si="22"/>
        <v>0</v>
      </c>
      <c r="BC217" s="64"/>
      <c r="BD217" s="64"/>
      <c r="BE217" s="64"/>
      <c r="BF217" s="65" t="str">
        <f t="shared" si="23"/>
        <v/>
      </c>
      <c r="BG217" s="66" t="str">
        <f t="shared" si="24"/>
        <v>0</v>
      </c>
      <c r="BH217" s="66" t="b">
        <f t="shared" si="25"/>
        <v>0</v>
      </c>
    </row>
    <row r="218" spans="51:60" x14ac:dyDescent="0.4">
      <c r="AY218" s="227" t="s">
        <v>155</v>
      </c>
      <c r="AZ218" s="227"/>
      <c r="BB218" s="64">
        <f t="shared" si="22"/>
        <v>0</v>
      </c>
      <c r="BC218" s="64"/>
      <c r="BD218" s="64"/>
      <c r="BE218" s="64"/>
      <c r="BF218" s="65" t="str">
        <f t="shared" si="23"/>
        <v/>
      </c>
      <c r="BG218" s="66" t="str">
        <f t="shared" si="24"/>
        <v>0</v>
      </c>
      <c r="BH218" s="66" t="b">
        <f t="shared" si="25"/>
        <v>0</v>
      </c>
    </row>
    <row r="219" spans="51:60" x14ac:dyDescent="0.4">
      <c r="AY219" s="227" t="s">
        <v>155</v>
      </c>
      <c r="AZ219" s="227"/>
      <c r="BB219" s="64">
        <f t="shared" si="22"/>
        <v>0</v>
      </c>
      <c r="BC219" s="64"/>
      <c r="BD219" s="64"/>
      <c r="BE219" s="64"/>
      <c r="BF219" s="65" t="str">
        <f t="shared" si="23"/>
        <v/>
      </c>
      <c r="BG219" s="66" t="str">
        <f t="shared" si="24"/>
        <v>0</v>
      </c>
      <c r="BH219" s="66" t="b">
        <f t="shared" si="25"/>
        <v>0</v>
      </c>
    </row>
    <row r="220" spans="51:60" x14ac:dyDescent="0.4">
      <c r="AY220" s="227" t="s">
        <v>155</v>
      </c>
      <c r="AZ220" s="227"/>
      <c r="BB220" s="64">
        <f t="shared" si="22"/>
        <v>0</v>
      </c>
      <c r="BC220" s="64"/>
      <c r="BD220" s="64"/>
      <c r="BE220" s="64"/>
      <c r="BF220" s="65" t="str">
        <f t="shared" si="23"/>
        <v/>
      </c>
      <c r="BG220" s="66" t="str">
        <f t="shared" si="24"/>
        <v>0</v>
      </c>
      <c r="BH220" s="66" t="b">
        <f t="shared" si="25"/>
        <v>0</v>
      </c>
    </row>
    <row r="221" spans="51:60" x14ac:dyDescent="0.4">
      <c r="AY221" s="227" t="s">
        <v>155</v>
      </c>
      <c r="AZ221" s="227"/>
      <c r="BB221" s="64">
        <f t="shared" si="22"/>
        <v>0</v>
      </c>
      <c r="BC221" s="64"/>
      <c r="BD221" s="64"/>
      <c r="BE221" s="64"/>
      <c r="BF221" s="65" t="str">
        <f t="shared" si="23"/>
        <v/>
      </c>
      <c r="BG221" s="66" t="str">
        <f t="shared" si="24"/>
        <v>0</v>
      </c>
      <c r="BH221" s="66" t="b">
        <f t="shared" si="25"/>
        <v>0</v>
      </c>
    </row>
    <row r="222" spans="51:60" x14ac:dyDescent="0.4">
      <c r="AY222" s="227" t="s">
        <v>155</v>
      </c>
      <c r="AZ222" s="227"/>
      <c r="BB222" s="64">
        <f t="shared" si="22"/>
        <v>0</v>
      </c>
      <c r="BC222" s="64"/>
      <c r="BD222" s="64"/>
      <c r="BE222" s="64"/>
      <c r="BF222" s="65" t="str">
        <f t="shared" si="23"/>
        <v/>
      </c>
      <c r="BG222" s="66" t="str">
        <f t="shared" si="24"/>
        <v>0</v>
      </c>
      <c r="BH222" s="66" t="b">
        <f t="shared" si="25"/>
        <v>0</v>
      </c>
    </row>
    <row r="223" spans="51:60" x14ac:dyDescent="0.4">
      <c r="AY223" s="227" t="s">
        <v>155</v>
      </c>
      <c r="AZ223" s="227"/>
      <c r="BB223" s="64">
        <f t="shared" si="22"/>
        <v>0</v>
      </c>
      <c r="BC223" s="64"/>
      <c r="BD223" s="64"/>
      <c r="BE223" s="64"/>
      <c r="BF223" s="65" t="str">
        <f t="shared" si="23"/>
        <v/>
      </c>
      <c r="BG223" s="66" t="str">
        <f t="shared" si="24"/>
        <v>0</v>
      </c>
      <c r="BH223" s="66" t="b">
        <f t="shared" si="25"/>
        <v>0</v>
      </c>
    </row>
    <row r="224" spans="51:60" x14ac:dyDescent="0.4">
      <c r="AY224" s="227" t="s">
        <v>155</v>
      </c>
      <c r="AZ224" s="227"/>
      <c r="BB224" s="64">
        <f t="shared" si="22"/>
        <v>0</v>
      </c>
      <c r="BC224" s="64"/>
      <c r="BD224" s="64"/>
      <c r="BE224" s="64"/>
      <c r="BF224" s="65" t="str">
        <f t="shared" si="23"/>
        <v/>
      </c>
      <c r="BG224" s="66" t="str">
        <f t="shared" si="24"/>
        <v>0</v>
      </c>
      <c r="BH224" s="66" t="b">
        <f t="shared" si="25"/>
        <v>0</v>
      </c>
    </row>
    <row r="225" spans="51:60" x14ac:dyDescent="0.4">
      <c r="AY225" s="227" t="s">
        <v>155</v>
      </c>
      <c r="AZ225" s="227"/>
      <c r="BB225" s="64">
        <f t="shared" si="22"/>
        <v>0</v>
      </c>
      <c r="BC225" s="64"/>
      <c r="BD225" s="64"/>
      <c r="BE225" s="64"/>
      <c r="BF225" s="65" t="str">
        <f t="shared" si="23"/>
        <v/>
      </c>
      <c r="BG225" s="66" t="str">
        <f t="shared" si="24"/>
        <v>0</v>
      </c>
      <c r="BH225" s="66" t="b">
        <f t="shared" si="25"/>
        <v>0</v>
      </c>
    </row>
    <row r="226" spans="51:60" x14ac:dyDescent="0.4">
      <c r="AY226" s="227" t="s">
        <v>155</v>
      </c>
      <c r="AZ226" s="227"/>
      <c r="BB226" s="64">
        <f t="shared" si="22"/>
        <v>0</v>
      </c>
      <c r="BC226" s="64"/>
      <c r="BD226" s="64"/>
      <c r="BE226" s="64"/>
      <c r="BF226" s="65" t="str">
        <f t="shared" si="23"/>
        <v/>
      </c>
      <c r="BG226" s="66" t="str">
        <f t="shared" si="24"/>
        <v>0</v>
      </c>
      <c r="BH226" s="66" t="b">
        <f t="shared" si="25"/>
        <v>0</v>
      </c>
    </row>
    <row r="227" spans="51:60" x14ac:dyDescent="0.4">
      <c r="AY227" s="227" t="s">
        <v>155</v>
      </c>
      <c r="AZ227" s="227"/>
      <c r="BB227" s="64">
        <f t="shared" si="22"/>
        <v>0</v>
      </c>
      <c r="BC227" s="64"/>
      <c r="BD227" s="64"/>
      <c r="BE227" s="64"/>
      <c r="BF227" s="65" t="str">
        <f t="shared" si="23"/>
        <v/>
      </c>
      <c r="BG227" s="66" t="str">
        <f t="shared" si="24"/>
        <v>0</v>
      </c>
      <c r="BH227" s="66" t="b">
        <f t="shared" si="25"/>
        <v>0</v>
      </c>
    </row>
    <row r="228" spans="51:60" x14ac:dyDescent="0.4">
      <c r="AY228" s="227" t="s">
        <v>155</v>
      </c>
      <c r="AZ228" s="227"/>
      <c r="BB228" s="64">
        <f t="shared" si="22"/>
        <v>0</v>
      </c>
      <c r="BC228" s="64"/>
      <c r="BD228" s="64"/>
      <c r="BE228" s="64"/>
      <c r="BF228" s="65" t="str">
        <f t="shared" si="23"/>
        <v/>
      </c>
      <c r="BG228" s="66" t="str">
        <f t="shared" si="24"/>
        <v>0</v>
      </c>
      <c r="BH228" s="66" t="b">
        <f t="shared" si="25"/>
        <v>0</v>
      </c>
    </row>
    <row r="229" spans="51:60" x14ac:dyDescent="0.4">
      <c r="AY229" s="227" t="s">
        <v>155</v>
      </c>
      <c r="AZ229" s="227"/>
      <c r="BB229" s="64">
        <f t="shared" si="22"/>
        <v>0</v>
      </c>
      <c r="BC229" s="64"/>
      <c r="BD229" s="64"/>
      <c r="BE229" s="64"/>
      <c r="BF229" s="65" t="str">
        <f t="shared" si="23"/>
        <v/>
      </c>
      <c r="BG229" s="66" t="str">
        <f t="shared" si="24"/>
        <v>0</v>
      </c>
      <c r="BH229" s="66" t="b">
        <f t="shared" si="25"/>
        <v>0</v>
      </c>
    </row>
    <row r="230" spans="51:60" x14ac:dyDescent="0.4">
      <c r="AY230" s="227" t="s">
        <v>155</v>
      </c>
      <c r="AZ230" s="227"/>
      <c r="BB230" s="64">
        <f t="shared" si="22"/>
        <v>0</v>
      </c>
      <c r="BC230" s="64"/>
      <c r="BD230" s="64"/>
      <c r="BE230" s="64"/>
      <c r="BF230" s="65" t="str">
        <f t="shared" si="23"/>
        <v/>
      </c>
      <c r="BG230" s="66" t="str">
        <f t="shared" si="24"/>
        <v>0</v>
      </c>
      <c r="BH230" s="66" t="b">
        <f t="shared" si="25"/>
        <v>0</v>
      </c>
    </row>
    <row r="231" spans="51:60" x14ac:dyDescent="0.4">
      <c r="AY231" s="227" t="s">
        <v>155</v>
      </c>
      <c r="AZ231" s="227"/>
      <c r="BB231" s="64">
        <f t="shared" si="22"/>
        <v>0</v>
      </c>
      <c r="BC231" s="64"/>
      <c r="BD231" s="64"/>
      <c r="BE231" s="64"/>
      <c r="BF231" s="65" t="str">
        <f t="shared" si="23"/>
        <v/>
      </c>
      <c r="BG231" s="66" t="str">
        <f t="shared" si="24"/>
        <v>0</v>
      </c>
      <c r="BH231" s="66" t="b">
        <f t="shared" si="25"/>
        <v>0</v>
      </c>
    </row>
    <row r="232" spans="51:60" x14ac:dyDescent="0.4">
      <c r="AY232" s="227" t="s">
        <v>155</v>
      </c>
      <c r="AZ232" s="227"/>
      <c r="BB232" s="64">
        <f t="shared" si="22"/>
        <v>0</v>
      </c>
      <c r="BC232" s="64"/>
      <c r="BD232" s="64"/>
      <c r="BE232" s="64"/>
      <c r="BF232" s="65" t="str">
        <f t="shared" si="23"/>
        <v/>
      </c>
      <c r="BG232" s="66" t="str">
        <f t="shared" si="24"/>
        <v>0</v>
      </c>
      <c r="BH232" s="66" t="b">
        <f t="shared" si="25"/>
        <v>0</v>
      </c>
    </row>
    <row r="233" spans="51:60" x14ac:dyDescent="0.4">
      <c r="AY233" s="227" t="s">
        <v>155</v>
      </c>
      <c r="AZ233" s="227"/>
      <c r="BB233" s="64">
        <f t="shared" si="22"/>
        <v>0</v>
      </c>
      <c r="BC233" s="64"/>
      <c r="BD233" s="64"/>
      <c r="BE233" s="64"/>
      <c r="BF233" s="65" t="str">
        <f t="shared" si="23"/>
        <v/>
      </c>
      <c r="BG233" s="66" t="str">
        <f t="shared" si="24"/>
        <v>0</v>
      </c>
      <c r="BH233" s="66" t="b">
        <f t="shared" si="25"/>
        <v>0</v>
      </c>
    </row>
    <row r="234" spans="51:60" x14ac:dyDescent="0.4">
      <c r="AY234" s="227" t="s">
        <v>155</v>
      </c>
      <c r="AZ234" s="227"/>
      <c r="BB234" s="64">
        <f t="shared" si="22"/>
        <v>0</v>
      </c>
      <c r="BC234" s="64"/>
      <c r="BD234" s="64"/>
      <c r="BE234" s="64"/>
      <c r="BF234" s="65" t="str">
        <f t="shared" si="23"/>
        <v/>
      </c>
      <c r="BG234" s="66" t="str">
        <f t="shared" si="24"/>
        <v>0</v>
      </c>
      <c r="BH234" s="66" t="b">
        <f t="shared" si="25"/>
        <v>0</v>
      </c>
    </row>
    <row r="235" spans="51:60" x14ac:dyDescent="0.4">
      <c r="AY235" s="227" t="s">
        <v>155</v>
      </c>
      <c r="AZ235" s="227"/>
      <c r="BB235" s="64">
        <f t="shared" si="22"/>
        <v>0</v>
      </c>
      <c r="BC235" s="64"/>
      <c r="BD235" s="64"/>
      <c r="BE235" s="64"/>
      <c r="BF235" s="65" t="str">
        <f t="shared" si="23"/>
        <v/>
      </c>
      <c r="BG235" s="66" t="str">
        <f t="shared" si="24"/>
        <v>0</v>
      </c>
      <c r="BH235" s="66" t="b">
        <f t="shared" si="25"/>
        <v>0</v>
      </c>
    </row>
    <row r="236" spans="51:60" x14ac:dyDescent="0.4">
      <c r="AY236" s="227" t="s">
        <v>155</v>
      </c>
      <c r="AZ236" s="227"/>
      <c r="BB236" s="64">
        <f t="shared" si="22"/>
        <v>0</v>
      </c>
      <c r="BC236" s="64"/>
      <c r="BD236" s="64"/>
      <c r="BE236" s="64"/>
      <c r="BF236" s="65" t="str">
        <f t="shared" si="23"/>
        <v/>
      </c>
      <c r="BG236" s="66" t="str">
        <f t="shared" si="24"/>
        <v>0</v>
      </c>
      <c r="BH236" s="66" t="b">
        <f t="shared" si="25"/>
        <v>0</v>
      </c>
    </row>
    <row r="237" spans="51:60" x14ac:dyDescent="0.4">
      <c r="AY237" s="227" t="s">
        <v>155</v>
      </c>
      <c r="AZ237" s="227"/>
      <c r="BB237" s="64">
        <f t="shared" si="22"/>
        <v>0</v>
      </c>
      <c r="BC237" s="64"/>
      <c r="BD237" s="64"/>
      <c r="BE237" s="64"/>
      <c r="BF237" s="65" t="str">
        <f t="shared" si="23"/>
        <v/>
      </c>
      <c r="BG237" s="66" t="str">
        <f t="shared" si="24"/>
        <v>0</v>
      </c>
      <c r="BH237" s="66" t="b">
        <f t="shared" si="25"/>
        <v>0</v>
      </c>
    </row>
    <row r="238" spans="51:60" x14ac:dyDescent="0.4">
      <c r="AY238" s="227" t="s">
        <v>155</v>
      </c>
      <c r="AZ238" s="227"/>
      <c r="BB238" s="64">
        <f t="shared" si="22"/>
        <v>0</v>
      </c>
      <c r="BC238" s="64"/>
      <c r="BD238" s="64"/>
      <c r="BE238" s="64"/>
      <c r="BF238" s="65" t="str">
        <f t="shared" si="23"/>
        <v/>
      </c>
      <c r="BG238" s="66" t="str">
        <f t="shared" si="24"/>
        <v>0</v>
      </c>
      <c r="BH238" s="66" t="b">
        <f t="shared" si="25"/>
        <v>0</v>
      </c>
    </row>
    <row r="239" spans="51:60" x14ac:dyDescent="0.4">
      <c r="AY239" s="227" t="s">
        <v>155</v>
      </c>
      <c r="AZ239" s="227"/>
      <c r="BB239" s="64">
        <f t="shared" si="22"/>
        <v>0</v>
      </c>
      <c r="BC239" s="64"/>
      <c r="BD239" s="64"/>
      <c r="BE239" s="64"/>
      <c r="BF239" s="65" t="str">
        <f t="shared" si="23"/>
        <v/>
      </c>
      <c r="BG239" s="66" t="str">
        <f t="shared" si="24"/>
        <v>0</v>
      </c>
      <c r="BH239" s="66" t="b">
        <f t="shared" si="25"/>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9:A14"/>
    <mergeCell ref="B9:B14"/>
    <mergeCell ref="C9:C14"/>
    <mergeCell ref="D9:D14"/>
    <mergeCell ref="AK6:AK8"/>
    <mergeCell ref="E2:AF2"/>
    <mergeCell ref="AG2:AI2"/>
    <mergeCell ref="AL1:AM2"/>
    <mergeCell ref="AO1:AY1"/>
    <mergeCell ref="AO2:AY2"/>
    <mergeCell ref="AT4:BA4"/>
    <mergeCell ref="AL5:AS5"/>
    <mergeCell ref="AT5:BA7"/>
    <mergeCell ref="AL6:AS6"/>
    <mergeCell ref="AL7:AO7"/>
    <mergeCell ref="Y6:AC7"/>
    <mergeCell ref="AD6:AD8"/>
    <mergeCell ref="AE6:AG7"/>
    <mergeCell ref="AH6:AI7"/>
    <mergeCell ref="AJ6:AJ8"/>
    <mergeCell ref="C1:D1"/>
    <mergeCell ref="AJ1:AK1"/>
    <mergeCell ref="C2:D2"/>
    <mergeCell ref="AJ2:AK2"/>
    <mergeCell ref="E1:AF1"/>
    <mergeCell ref="AG1:AI1"/>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G7:G8"/>
    <mergeCell ref="E9:E14"/>
    <mergeCell ref="O9:O14"/>
    <mergeCell ref="Y9:Y14"/>
    <mergeCell ref="Z9:Z14"/>
    <mergeCell ref="AA9:AA14"/>
    <mergeCell ref="I9:I14"/>
    <mergeCell ref="J9:J14"/>
    <mergeCell ref="K9:K14"/>
    <mergeCell ref="L9:L14"/>
    <mergeCell ref="M9:M14"/>
    <mergeCell ref="N9:N14"/>
    <mergeCell ref="F9:F14"/>
    <mergeCell ref="G9:G14"/>
    <mergeCell ref="AT21:BA22"/>
    <mergeCell ref="AT23:BA23"/>
    <mergeCell ref="AB9:AB14"/>
    <mergeCell ref="AC9:AC14"/>
    <mergeCell ref="AD9:AD14"/>
    <mergeCell ref="AJ9:AJ11"/>
    <mergeCell ref="AK9:AK11"/>
    <mergeCell ref="AJ12:AJ14"/>
    <mergeCell ref="AK12:AK14"/>
    <mergeCell ref="AO9:AO14"/>
    <mergeCell ref="AP7:AS7"/>
    <mergeCell ref="AL9:AL14"/>
    <mergeCell ref="AM9:AM14"/>
    <mergeCell ref="AN9:AN14"/>
    <mergeCell ref="AL17:AS23"/>
  </mergeCells>
  <conditionalFormatting sqref="K9">
    <cfRule type="cellIs" dxfId="1483" priority="34" operator="equal">
      <formula>"Muy Baja"</formula>
    </cfRule>
    <cfRule type="cellIs" dxfId="1482" priority="33" operator="equal">
      <formula>"Baja"</formula>
    </cfRule>
    <cfRule type="cellIs" dxfId="1481" priority="32" operator="equal">
      <formula>"Media"</formula>
    </cfRule>
    <cfRule type="cellIs" dxfId="1480" priority="31" operator="equal">
      <formula>"Alta"</formula>
    </cfRule>
    <cfRule type="cellIs" dxfId="1479" priority="30" operator="equal">
      <formula>"Muy Alta"</formula>
    </cfRule>
  </conditionalFormatting>
  <conditionalFormatting sqref="M9">
    <cfRule type="cellIs" dxfId="1478" priority="29" operator="equal">
      <formula>"Leve"</formula>
    </cfRule>
    <cfRule type="cellIs" dxfId="1477" priority="28" operator="equal">
      <formula>"Menor"</formula>
    </cfRule>
    <cfRule type="cellIs" dxfId="1476" priority="27" operator="equal">
      <formula>"Moderado"</formula>
    </cfRule>
    <cfRule type="cellIs" dxfId="1475" priority="26" operator="equal">
      <formula>"Mayor"</formula>
    </cfRule>
    <cfRule type="cellIs" dxfId="1474" priority="25" operator="equal">
      <formula>"Catastrófico"</formula>
    </cfRule>
  </conditionalFormatting>
  <conditionalFormatting sqref="O9">
    <cfRule type="cellIs" dxfId="1473" priority="21" operator="equal">
      <formula>"Extremo"</formula>
    </cfRule>
    <cfRule type="cellIs" dxfId="1472" priority="24" operator="equal">
      <formula>"Bajo"</formula>
    </cfRule>
    <cfRule type="cellIs" dxfId="1471" priority="23" operator="equal">
      <formula>"Moderado"</formula>
    </cfRule>
    <cfRule type="cellIs" dxfId="1470" priority="22" operator="equal">
      <formula>"Alto"</formula>
    </cfRule>
  </conditionalFormatting>
  <conditionalFormatting sqref="Y9">
    <cfRule type="cellIs" dxfId="1469" priority="20" operator="equal">
      <formula>"Muy Baja"</formula>
    </cfRule>
    <cfRule type="cellIs" dxfId="1468" priority="16" operator="equal">
      <formula>"Muy Alta"</formula>
    </cfRule>
    <cfRule type="cellIs" dxfId="1467" priority="17" operator="equal">
      <formula>"Alta"</formula>
    </cfRule>
    <cfRule type="cellIs" dxfId="1466" priority="18" operator="equal">
      <formula>"Media"</formula>
    </cfRule>
    <cfRule type="cellIs" dxfId="1465" priority="19" operator="equal">
      <formula>"Baja"</formula>
    </cfRule>
  </conditionalFormatting>
  <conditionalFormatting sqref="AA9">
    <cfRule type="cellIs" dxfId="1464" priority="15" operator="equal">
      <formula>"Leve"</formula>
    </cfRule>
    <cfRule type="cellIs" dxfId="1463" priority="14" operator="equal">
      <formula>"Menor"</formula>
    </cfRule>
    <cfRule type="cellIs" dxfId="1462" priority="13" operator="equal">
      <formula>"Moderado"</formula>
    </cfRule>
    <cfRule type="cellIs" dxfId="1461" priority="12" operator="equal">
      <formula>"Mayor"</formula>
    </cfRule>
    <cfRule type="cellIs" dxfId="1460" priority="11" operator="equal">
      <formula>"Catastrófico"</formula>
    </cfRule>
  </conditionalFormatting>
  <conditionalFormatting sqref="AC9">
    <cfRule type="cellIs" dxfId="1459" priority="10" operator="equal">
      <formula>"Bajo"</formula>
    </cfRule>
    <cfRule type="cellIs" dxfId="1458" priority="9" operator="equal">
      <formula>"Moderado"</formula>
    </cfRule>
    <cfRule type="cellIs" dxfId="1457" priority="8" operator="equal">
      <formula>"Alto"</formula>
    </cfRule>
    <cfRule type="cellIs" dxfId="1456" priority="7" operator="equal">
      <formula>"Extremo"</formula>
    </cfRule>
  </conditionalFormatting>
  <conditionalFormatting sqref="AT9:AT14 AV9:AV14 AX9:AX14">
    <cfRule type="cellIs" dxfId="1455" priority="6" operator="equal">
      <formula>0</formula>
    </cfRule>
    <cfRule type="cellIs" dxfId="1454" priority="5" operator="equal">
      <formula>50</formula>
    </cfRule>
    <cfRule type="cellIs" dxfId="1453" priority="4" operator="equal">
      <formula>100</formula>
    </cfRule>
  </conditionalFormatting>
  <conditionalFormatting sqref="AU9:AU14 AW9:AW14 BJ9:BJ14 AY9:AZ256 BJ17:BJ23 AT23">
    <cfRule type="containsText" dxfId="1452" priority="2" operator="containsText" text="BUENO">
      <formula>NOT(ISERROR(SEARCH("BUENO",AT9)))</formula>
    </cfRule>
    <cfRule type="containsText" dxfId="1451" priority="3" operator="containsText" text="MALO">
      <formula>NOT(ISERROR(SEARCH("MALO",AT9)))</formula>
    </cfRule>
    <cfRule type="containsText" dxfId="1450" priority="1" operator="containsText" text="REGULAR">
      <formula>NOT(ISERROR(SEARCH("REGULAR",AT9)))</formula>
    </cfRule>
  </conditionalFormatting>
  <dataValidations count="5">
    <dataValidation operator="notEqual" allowBlank="1" showInputMessage="1" showErrorMessage="1" sqref="AU9:AU14 AW9:AW14" xr:uid="{F38E889C-AC90-46BF-A619-76D143F0F5BF}"/>
    <dataValidation type="list" errorStyle="information" operator="notEqual" allowBlank="1" showInputMessage="1" showErrorMessage="1" errorTitle="OPORTUNIDAD" error="No es opcion valida" sqref="AX9:AX14" xr:uid="{03AA00AD-35B3-4EA3-B2C9-B90FB7C64ADE}">
      <formula1>"BUENO,REGULAR,MALO,NO APLICA"</formula1>
    </dataValidation>
    <dataValidation type="list" operator="notEqual" allowBlank="1" showInputMessage="1" showErrorMessage="1" sqref="AT9:AT14" xr:uid="{77F59FAE-DDA1-4784-996D-D6914BD0A93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1" xr:uid="{0AD17C60-764C-43B8-A869-71ECACB7DE9B}">
      <formula1>"BUENO, REGULAR, MALO, Se materializó el riesgo, NO APLICA,"</formula1>
    </dataValidation>
    <dataValidation type="list" operator="notEqual" allowBlank="1" showInputMessage="1" showErrorMessage="1" sqref="AV12:AV14" xr:uid="{179F5139-DFE3-45B3-AFBE-E629B50E04C8}">
      <formula1>$Q$1:$Q$6</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O3294"/>
  <sheetViews>
    <sheetView showGridLines="0" topLeftCell="AG2" zoomScale="40" zoomScaleNormal="40" workbookViewId="0">
      <selection activeCell="AN15" sqref="AN15"/>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45.7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88.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09.2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114</v>
      </c>
      <c r="L9" s="74">
        <v>0.6</v>
      </c>
      <c r="M9" s="76" t="s">
        <v>115</v>
      </c>
      <c r="N9" s="81">
        <v>0.8</v>
      </c>
      <c r="O9" s="80" t="s">
        <v>116</v>
      </c>
      <c r="P9" s="12">
        <v>1</v>
      </c>
      <c r="Q9" s="12" t="s">
        <v>176</v>
      </c>
      <c r="R9" s="12" t="s">
        <v>47</v>
      </c>
      <c r="S9" s="168" t="s">
        <v>118</v>
      </c>
      <c r="T9" s="168" t="s">
        <v>119</v>
      </c>
      <c r="U9" s="168" t="s">
        <v>120</v>
      </c>
      <c r="V9" s="168" t="s">
        <v>177</v>
      </c>
      <c r="W9" s="168" t="s">
        <v>122</v>
      </c>
      <c r="X9" s="14" t="s">
        <v>178</v>
      </c>
      <c r="Y9" s="76" t="s">
        <v>124</v>
      </c>
      <c r="Z9" s="74">
        <v>0.12959999999999999</v>
      </c>
      <c r="AA9" s="76" t="s">
        <v>125</v>
      </c>
      <c r="AB9" s="74">
        <v>0.60000000000000009</v>
      </c>
      <c r="AC9" s="80" t="s">
        <v>125</v>
      </c>
      <c r="AD9" s="68" t="s">
        <v>179</v>
      </c>
      <c r="AE9" s="15" t="s">
        <v>197</v>
      </c>
      <c r="AF9" s="15" t="s">
        <v>197</v>
      </c>
      <c r="AG9" s="12" t="s">
        <v>197</v>
      </c>
      <c r="AH9" s="12" t="s">
        <v>198</v>
      </c>
      <c r="AI9" s="12" t="s">
        <v>128</v>
      </c>
      <c r="AJ9" s="68" t="s">
        <v>129</v>
      </c>
      <c r="AK9" s="68" t="s">
        <v>199</v>
      </c>
      <c r="AL9" s="239" t="s">
        <v>131</v>
      </c>
      <c r="AM9" s="177" t="s">
        <v>132</v>
      </c>
      <c r="AN9" s="177" t="s">
        <v>133</v>
      </c>
      <c r="AO9" s="240" t="s">
        <v>202</v>
      </c>
      <c r="AP9" s="179" t="s">
        <v>135</v>
      </c>
      <c r="AQ9" s="180"/>
      <c r="AR9" s="179"/>
      <c r="AS9" s="184" t="s">
        <v>203</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1">IF(AX9="BUENO","BUENO",
IF(AX9="REGULAR","REGULAR",
IF(AX9="MALO","MALO",
IF(AX9="NO APLICA","NO APLICA",
IF(AX9="","")))))</f>
        <v>BUENO</v>
      </c>
      <c r="AZ9" s="60" t="str">
        <f t="shared" ref="AZ9:AZ14" si="2">IF(BB9&gt;=84,"BUENO",
IF(BB9&gt;=51,"REGULAR",
IF(BB9=0,"  ",
IF(BB9&lt;=50,"MALO"))))</f>
        <v>BUENO</v>
      </c>
      <c r="BA9" s="242"/>
      <c r="BB9" s="41">
        <f t="shared" ref="BB9:BB72" si="3">((IF(AU9="BUENO","100",IF(AU9="REGULAR","75",IF(AU9="MALO","50",IF(AU9="NA","0",IF(AU9="","0"))))))
+(IF(AW9="BUENO","100",IF(AW9="REGULAR","75",IF(AW9="MALO","50",IF(AW9="NA","NA",IF(AW9="","0"))))))
+(IF(AY9="BUENO","100",IF(AY9="MALO","0",IF(AY9="REGULAR","75")))))
/((IF(AT9&lt;&gt;"NO APLICA","1"))+(IF(AV9&lt;&gt;"NO APLICA","1"))+IF(AX9&lt;&gt;"NO APLICA","1"))</f>
        <v>100</v>
      </c>
      <c r="BC9" s="41" t="e">
        <f t="shared" ref="BC9:BC14" si="4">BD9/BE9</f>
        <v>#REF!</v>
      </c>
      <c r="BD9" s="41">
        <f t="shared" ref="BD9:BD14" si="5">((IF(AU9="BUENO","100",IF(AU9="REGULAR","75",IF(AU9="MALO","50",IF(AU9="NA","0",IF(AU9="","0"))))))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6">((
IF(AU9="BUENO","100",
IF(AU9="REGULAR","50",
IF(AU9="MALO","0",
IF(AU9="NO APLICA","NA",
IF(AU9="","")))))))</f>
        <v>100</v>
      </c>
      <c r="BG9" s="43" t="str">
        <f t="shared" ref="BG9:BG72" si="7">IF(AW9="BUENO","100",
IF(AW9="REGULAR","50",
IF(AW9="MALO","0",
IF(AW9="NO APLICA","NA",
IF(AW9="","0")))))</f>
        <v>100</v>
      </c>
      <c r="BH9" s="43" t="str">
        <f t="shared" ref="BH9:BH14" si="8">IF(AY9="BUENO","100",
IF(AY9="MALO","0",
IF(AY9="REGULAR","75",
IF(AY9="N/A","80",
IF(AY9="","0")))))</f>
        <v>100</v>
      </c>
      <c r="BI9" s="40"/>
      <c r="BJ9" s="44" t="e">
        <f>((IF(AT9&lt;&gt;"NO APLICA","1"))+(IF(AV9&lt;&gt;"NO APLICA","1"))+IF(AX9&lt;&gt;"NO APLICA","1"))+(IF(#REF!="SI","1"))</f>
        <v>#REF!</v>
      </c>
      <c r="BK9" s="59">
        <f t="shared" ref="BK9:BK14" si="9">((IF(AU9="BUENO","100",IF(AU9="REGULAR","75",IF(AU9="MALO","50",IF(AU9="NA","0",IF(AU9="","0"))))))
+(IF(AW9="BUENO","100",IF(AW9="REGULAR","75",IF(AW9="MALO","50",IF(AW9="NA","NA",IF(AW9="","0"))))))
+(IF(AY9="BUENO","100",IF(AY9="MALO","1",IF(AY9="REGULAR","75",IF(AY9="NO APLICA","0",))))))</f>
        <v>300</v>
      </c>
      <c r="BL9" s="48" t="e">
        <f t="shared" ref="BL9:BL14" si="10">BK9/BJ9</f>
        <v>#REF!</v>
      </c>
      <c r="BM9" s="40"/>
      <c r="BN9" s="40"/>
      <c r="BO9" s="40"/>
    </row>
    <row r="10" spans="1:67" ht="97.5" customHeight="1" x14ac:dyDescent="0.3">
      <c r="A10" s="75"/>
      <c r="B10" s="75"/>
      <c r="C10" s="75"/>
      <c r="D10" s="75"/>
      <c r="E10" s="75"/>
      <c r="F10" s="75"/>
      <c r="G10" s="75"/>
      <c r="H10" s="12" t="s">
        <v>138</v>
      </c>
      <c r="I10" s="86"/>
      <c r="J10" s="88"/>
      <c r="K10" s="76"/>
      <c r="L10" s="75"/>
      <c r="M10" s="76"/>
      <c r="N10" s="81"/>
      <c r="O10" s="80"/>
      <c r="P10" s="12">
        <v>2</v>
      </c>
      <c r="Q10" s="12" t="s">
        <v>186</v>
      </c>
      <c r="R10" s="12" t="s">
        <v>47</v>
      </c>
      <c r="S10" s="168" t="s">
        <v>118</v>
      </c>
      <c r="T10" s="168" t="s">
        <v>119</v>
      </c>
      <c r="U10" s="168" t="s">
        <v>120</v>
      </c>
      <c r="V10" s="168" t="s">
        <v>177</v>
      </c>
      <c r="W10" s="168" t="s">
        <v>122</v>
      </c>
      <c r="X10" s="14" t="s">
        <v>187</v>
      </c>
      <c r="Y10" s="76"/>
      <c r="Z10" s="75"/>
      <c r="AA10" s="76"/>
      <c r="AB10" s="75"/>
      <c r="AC10" s="80"/>
      <c r="AD10" s="69"/>
      <c r="AE10" s="15" t="s">
        <v>197</v>
      </c>
      <c r="AF10" s="15" t="s">
        <v>197</v>
      </c>
      <c r="AG10" s="12" t="s">
        <v>197</v>
      </c>
      <c r="AH10" s="12" t="s">
        <v>197</v>
      </c>
      <c r="AI10" s="12" t="s">
        <v>197</v>
      </c>
      <c r="AJ10" s="69"/>
      <c r="AK10" s="69"/>
      <c r="AL10" s="239"/>
      <c r="AM10" s="177"/>
      <c r="AN10" s="177"/>
      <c r="AO10" s="240"/>
      <c r="AP10" s="179" t="s">
        <v>135</v>
      </c>
      <c r="AQ10" s="180"/>
      <c r="AR10" s="179"/>
      <c r="AS10" s="184" t="s">
        <v>204</v>
      </c>
      <c r="AT10" s="45" t="s">
        <v>166</v>
      </c>
      <c r="AU10" s="45" t="str">
        <f t="shared" si="0"/>
        <v>BUENO</v>
      </c>
      <c r="AV10" s="45" t="s">
        <v>133</v>
      </c>
      <c r="AW10" s="45" t="str">
        <f t="shared" ref="AW10:AW11" si="11">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1"/>
        <v>BUENO</v>
      </c>
      <c r="AZ10" s="60" t="str">
        <f t="shared" si="2"/>
        <v>BUENO</v>
      </c>
      <c r="BA10" s="242"/>
      <c r="BB10" s="41">
        <f t="shared" si="3"/>
        <v>100</v>
      </c>
      <c r="BC10" s="41" t="e">
        <f t="shared" si="4"/>
        <v>#REF!</v>
      </c>
      <c r="BD10" s="41">
        <f t="shared" si="5"/>
        <v>300</v>
      </c>
      <c r="BE10" s="41" t="e">
        <f>((IF(AT10&lt;&gt;"NO APLICA","1"))+(IF(AV10&lt;&gt;"NO APLICA","1"))+IF(AX10&lt;&gt;"NO APLICA","1"))+(IF(#REF!="SI","3"))</f>
        <v>#REF!</v>
      </c>
      <c r="BF10" s="42" t="str">
        <f t="shared" si="6"/>
        <v>100</v>
      </c>
      <c r="BG10" s="43" t="str">
        <f t="shared" si="7"/>
        <v>100</v>
      </c>
      <c r="BH10" s="43" t="str">
        <f t="shared" si="8"/>
        <v>100</v>
      </c>
      <c r="BI10" s="40"/>
      <c r="BJ10" s="44" t="e">
        <f>((IF(AT10&lt;&gt;"NO APLICA","1"))+(IF(AV10&lt;&gt;"NO APLICA","1"))+IF(AX10&lt;&gt;"NO APLICA","1"))+(IF(#REF!="SI","1"))</f>
        <v>#REF!</v>
      </c>
      <c r="BK10" s="59">
        <f t="shared" si="9"/>
        <v>300</v>
      </c>
      <c r="BL10" s="48" t="e">
        <f t="shared" si="10"/>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190</v>
      </c>
      <c r="Y11" s="76"/>
      <c r="Z11" s="75"/>
      <c r="AA11" s="76"/>
      <c r="AB11" s="75"/>
      <c r="AC11" s="80"/>
      <c r="AD11" s="69"/>
      <c r="AE11" s="15" t="s">
        <v>197</v>
      </c>
      <c r="AF11" s="15" t="s">
        <v>197</v>
      </c>
      <c r="AG11" s="12" t="s">
        <v>197</v>
      </c>
      <c r="AH11" s="12" t="s">
        <v>197</v>
      </c>
      <c r="AI11" s="12" t="s">
        <v>197</v>
      </c>
      <c r="AJ11" s="70"/>
      <c r="AK11" s="70"/>
      <c r="AL11" s="239"/>
      <c r="AM11" s="177"/>
      <c r="AN11" s="177"/>
      <c r="AO11" s="240"/>
      <c r="AP11" s="179" t="s">
        <v>135</v>
      </c>
      <c r="AQ11" s="180"/>
      <c r="AR11" s="179"/>
      <c r="AS11" s="184" t="s">
        <v>204</v>
      </c>
      <c r="AT11" s="45" t="s">
        <v>166</v>
      </c>
      <c r="AU11" s="45" t="str">
        <f t="shared" si="0"/>
        <v>BUENO</v>
      </c>
      <c r="AV11" s="45" t="s">
        <v>133</v>
      </c>
      <c r="AW11" s="45" t="str">
        <f t="shared" si="11"/>
        <v>BUENO</v>
      </c>
      <c r="AX11" s="45" t="s">
        <v>133</v>
      </c>
      <c r="AY11" s="45" t="str">
        <f t="shared" si="1"/>
        <v>BUENO</v>
      </c>
      <c r="AZ11" s="60" t="str">
        <f t="shared" si="2"/>
        <v>BUENO</v>
      </c>
      <c r="BA11" s="243"/>
      <c r="BB11" s="41">
        <f t="shared" si="3"/>
        <v>100</v>
      </c>
      <c r="BC11" s="41" t="e">
        <f t="shared" si="4"/>
        <v>#REF!</v>
      </c>
      <c r="BD11" s="41">
        <f t="shared" si="5"/>
        <v>300</v>
      </c>
      <c r="BE11" s="41" t="e">
        <f>((IF(AT11&lt;&gt;"NO APLICA","1"))+(IF(AV11&lt;&gt;"NO APLICA","1"))+IF(AX11&lt;&gt;"NO APLICA","1"))+(IF(#REF!="SI","3"))</f>
        <v>#REF!</v>
      </c>
      <c r="BF11" s="42" t="str">
        <f t="shared" si="6"/>
        <v>100</v>
      </c>
      <c r="BG11" s="43" t="str">
        <f t="shared" si="7"/>
        <v>100</v>
      </c>
      <c r="BH11" s="43" t="str">
        <f t="shared" si="8"/>
        <v>100</v>
      </c>
      <c r="BI11" s="40"/>
      <c r="BJ11" s="44" t="e">
        <f>((IF(AT11&lt;&gt;"NO APLICA","1"))+(IF(AV11&lt;&gt;"NO APLICA","1"))+IF(AX11&lt;&gt;"NO APLICA","1"))+(IF(#REF!="SI","1"))</f>
        <v>#REF!</v>
      </c>
      <c r="BK11" s="59">
        <f t="shared" si="9"/>
        <v>300</v>
      </c>
      <c r="BL11" s="48" t="e">
        <f t="shared" si="10"/>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76"/>
      <c r="Z12" s="75"/>
      <c r="AA12" s="76"/>
      <c r="AB12" s="75"/>
      <c r="AC12" s="80"/>
      <c r="AD12" s="69"/>
      <c r="AE12" s="15" t="s">
        <v>197</v>
      </c>
      <c r="AF12" s="15" t="s">
        <v>197</v>
      </c>
      <c r="AG12" s="12" t="s">
        <v>197</v>
      </c>
      <c r="AH12" s="12" t="s">
        <v>197</v>
      </c>
      <c r="AI12" s="12" t="s">
        <v>197</v>
      </c>
      <c r="AJ12" s="68" t="s">
        <v>193</v>
      </c>
      <c r="AK12" s="68" t="s">
        <v>194</v>
      </c>
      <c r="AL12" s="239"/>
      <c r="AM12" s="177"/>
      <c r="AN12" s="177"/>
      <c r="AO12" s="240"/>
      <c r="AP12" s="179" t="s">
        <v>135</v>
      </c>
      <c r="AQ12" s="180"/>
      <c r="AR12" s="179"/>
      <c r="AS12" s="184" t="s">
        <v>204</v>
      </c>
      <c r="AT12" s="45"/>
      <c r="AU12" s="45" t="str">
        <f t="shared" si="0"/>
        <v/>
      </c>
      <c r="AV12" s="45"/>
      <c r="AW12" s="45" t="str">
        <f>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1"/>
        <v/>
      </c>
      <c r="AZ12" s="60" t="str">
        <f t="shared" si="2"/>
        <v xml:space="preserve">  </v>
      </c>
      <c r="BA12" s="243"/>
      <c r="BB12" s="41">
        <f t="shared" si="3"/>
        <v>0</v>
      </c>
      <c r="BC12" s="41" t="e">
        <f t="shared" si="4"/>
        <v>#REF!</v>
      </c>
      <c r="BD12" s="41">
        <f t="shared" si="5"/>
        <v>0</v>
      </c>
      <c r="BE12" s="41" t="e">
        <f>((IF(AT12&lt;&gt;"NO APLICA","1"))+(IF(AV12&lt;&gt;"NO APLICA","1"))+IF(AX12&lt;&gt;"NO APLICA","1"))+(IF(#REF!="SI","3"))</f>
        <v>#REF!</v>
      </c>
      <c r="BF12" s="42" t="str">
        <f t="shared" si="6"/>
        <v/>
      </c>
      <c r="BG12" s="43" t="str">
        <f t="shared" si="7"/>
        <v>0</v>
      </c>
      <c r="BH12" s="43" t="str">
        <f t="shared" si="8"/>
        <v>0</v>
      </c>
      <c r="BI12" s="40"/>
      <c r="BJ12" s="44" t="e">
        <f>((IF(AT12&lt;&gt;"NO APLICA","1"))+(IF(AV12&lt;&gt;"NO APLICA","1"))+IF(AX12&lt;&gt;"NO APLICA","1"))+(IF(#REF!="SI","1"))</f>
        <v>#REF!</v>
      </c>
      <c r="BK12" s="59">
        <f t="shared" si="9"/>
        <v>0</v>
      </c>
      <c r="BL12" s="48" t="e">
        <f t="shared" si="10"/>
        <v>#REF!</v>
      </c>
      <c r="BM12" s="40"/>
      <c r="BN12" s="40"/>
      <c r="BO12" s="40"/>
    </row>
    <row r="13" spans="1:67" ht="97.5" customHeight="1" x14ac:dyDescent="0.3">
      <c r="A13" s="75"/>
      <c r="B13" s="75"/>
      <c r="C13" s="75"/>
      <c r="D13" s="75"/>
      <c r="E13" s="75"/>
      <c r="F13" s="75"/>
      <c r="G13" s="75"/>
      <c r="H13" s="12" t="s">
        <v>197</v>
      </c>
      <c r="I13" s="86"/>
      <c r="J13" s="88"/>
      <c r="K13" s="76"/>
      <c r="L13" s="75"/>
      <c r="M13" s="76"/>
      <c r="N13" s="81"/>
      <c r="O13" s="80"/>
      <c r="P13" s="12">
        <v>5</v>
      </c>
      <c r="Q13" s="12" t="s">
        <v>197</v>
      </c>
      <c r="R13" s="12" t="s">
        <v>137</v>
      </c>
      <c r="S13" s="168" t="s">
        <v>197</v>
      </c>
      <c r="T13" s="168" t="s">
        <v>197</v>
      </c>
      <c r="U13" s="168" t="s">
        <v>197</v>
      </c>
      <c r="V13" s="168" t="s">
        <v>197</v>
      </c>
      <c r="W13" s="168" t="s">
        <v>197</v>
      </c>
      <c r="X13" s="14" t="s">
        <v>197</v>
      </c>
      <c r="Y13" s="76"/>
      <c r="Z13" s="75"/>
      <c r="AA13" s="76"/>
      <c r="AB13" s="75"/>
      <c r="AC13" s="80"/>
      <c r="AD13" s="69"/>
      <c r="AE13" s="15" t="s">
        <v>197</v>
      </c>
      <c r="AF13" s="15" t="s">
        <v>197</v>
      </c>
      <c r="AG13" s="12" t="s">
        <v>197</v>
      </c>
      <c r="AH13" s="12"/>
      <c r="AI13" s="12"/>
      <c r="AJ13" s="69"/>
      <c r="AK13" s="69"/>
      <c r="AL13" s="239"/>
      <c r="AM13" s="177"/>
      <c r="AN13" s="177"/>
      <c r="AO13" s="240"/>
      <c r="AP13" s="179"/>
      <c r="AQ13" s="180"/>
      <c r="AR13" s="179"/>
      <c r="AS13" s="184"/>
      <c r="AT13" s="45"/>
      <c r="AU13" s="45" t="str">
        <f t="shared" si="0"/>
        <v/>
      </c>
      <c r="AV13" s="45"/>
      <c r="AW13" s="45" t="str">
        <f>IF(AV13="Resultado Indicador: BUENO","BUENO",
IF(AV13="Resultado Indicador: REGULAR","REGULAR",
IF(AV13="Resultado Indicador: MALO","MALO",
IF(AV13="Resultado Indicador: BUENO/No reporta Evidencia","REGULAR",
IF(AV13="Resultado Indicador: REGULAR/No reporta Evidencia","REGULAR",
IF(AV13="Se materializó el riesgo","MALO",
IF(AV13="NO APLICA","NO APLICA",
IF(AV13="",""))))))))</f>
        <v/>
      </c>
      <c r="AX13" s="45"/>
      <c r="AY13" s="45" t="str">
        <f t="shared" si="1"/>
        <v/>
      </c>
      <c r="AZ13" s="60" t="str">
        <f t="shared" si="2"/>
        <v xml:space="preserve">  </v>
      </c>
      <c r="BA13" s="243"/>
      <c r="BB13" s="41">
        <f t="shared" si="3"/>
        <v>0</v>
      </c>
      <c r="BC13" s="41" t="e">
        <f t="shared" si="4"/>
        <v>#REF!</v>
      </c>
      <c r="BD13" s="41">
        <f t="shared" si="5"/>
        <v>0</v>
      </c>
      <c r="BE13" s="41" t="e">
        <f>((IF(AT13&lt;&gt;"NO APLICA","1"))+(IF(AV13&lt;&gt;"NO APLICA","1"))+IF(AX13&lt;&gt;"NO APLICA","1"))+(IF(#REF!="SI","3"))</f>
        <v>#REF!</v>
      </c>
      <c r="BF13" s="42" t="str">
        <f t="shared" si="6"/>
        <v/>
      </c>
      <c r="BG13" s="43" t="str">
        <f t="shared" si="7"/>
        <v>0</v>
      </c>
      <c r="BH13" s="43" t="str">
        <f t="shared" si="8"/>
        <v>0</v>
      </c>
      <c r="BI13" s="40"/>
      <c r="BJ13" s="44" t="e">
        <f>((IF(AT13&lt;&gt;"NO APLICA","1"))+(IF(AV13&lt;&gt;"NO APLICA","1"))+IF(AX13&lt;&gt;"NO APLICA","1"))+(IF(#REF!="SI","1"))</f>
        <v>#REF!</v>
      </c>
      <c r="BK13" s="59">
        <f t="shared" si="9"/>
        <v>0</v>
      </c>
      <c r="BL13" s="48" t="e">
        <f t="shared" si="10"/>
        <v>#REF!</v>
      </c>
      <c r="BM13" s="40"/>
      <c r="BN13" s="40"/>
      <c r="BO13" s="40"/>
    </row>
    <row r="14" spans="1:67" ht="97.5" customHeight="1" thickBot="1" x14ac:dyDescent="0.35">
      <c r="A14" s="75"/>
      <c r="B14" s="75"/>
      <c r="C14" s="75"/>
      <c r="D14" s="75"/>
      <c r="E14" s="75"/>
      <c r="F14" s="75"/>
      <c r="G14" s="75"/>
      <c r="H14" s="12" t="s">
        <v>197</v>
      </c>
      <c r="I14" s="87"/>
      <c r="J14" s="88"/>
      <c r="K14" s="76"/>
      <c r="L14" s="75"/>
      <c r="M14" s="76"/>
      <c r="N14" s="81"/>
      <c r="O14" s="80"/>
      <c r="P14" s="12">
        <v>6</v>
      </c>
      <c r="Q14" s="12" t="s">
        <v>197</v>
      </c>
      <c r="R14" s="12" t="s">
        <v>137</v>
      </c>
      <c r="S14" s="168" t="s">
        <v>197</v>
      </c>
      <c r="T14" s="168" t="s">
        <v>197</v>
      </c>
      <c r="U14" s="168" t="s">
        <v>197</v>
      </c>
      <c r="V14" s="168" t="s">
        <v>197</v>
      </c>
      <c r="W14" s="168" t="s">
        <v>197</v>
      </c>
      <c r="X14" s="14" t="s">
        <v>197</v>
      </c>
      <c r="Y14" s="76"/>
      <c r="Z14" s="75"/>
      <c r="AA14" s="76"/>
      <c r="AB14" s="75"/>
      <c r="AC14" s="80"/>
      <c r="AD14" s="70"/>
      <c r="AE14" s="15" t="s">
        <v>197</v>
      </c>
      <c r="AF14" s="15" t="s">
        <v>197</v>
      </c>
      <c r="AG14" s="12" t="s">
        <v>197</v>
      </c>
      <c r="AH14" s="12"/>
      <c r="AI14" s="12"/>
      <c r="AJ14" s="70"/>
      <c r="AK14" s="70"/>
      <c r="AL14" s="244"/>
      <c r="AM14" s="186"/>
      <c r="AN14" s="186"/>
      <c r="AO14" s="245"/>
      <c r="AP14" s="179"/>
      <c r="AQ14" s="180"/>
      <c r="AR14" s="179"/>
      <c r="AS14" s="184"/>
      <c r="AT14" s="45"/>
      <c r="AU14" s="45" t="str">
        <f t="shared" si="0"/>
        <v/>
      </c>
      <c r="AV14" s="45"/>
      <c r="AW14" s="45" t="str">
        <f>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1"/>
        <v/>
      </c>
      <c r="AZ14" s="60" t="str">
        <f t="shared" si="2"/>
        <v xml:space="preserve">  </v>
      </c>
      <c r="BA14" s="246"/>
      <c r="BB14" s="41">
        <f t="shared" si="3"/>
        <v>0</v>
      </c>
      <c r="BC14" s="41" t="e">
        <f t="shared" si="4"/>
        <v>#REF!</v>
      </c>
      <c r="BD14" s="41">
        <f t="shared" si="5"/>
        <v>0</v>
      </c>
      <c r="BE14" s="41" t="e">
        <f>((IF(AT14&lt;&gt;"NO APLICA","1"))+(IF(AV14&lt;&gt;"NO APLICA","1"))+IF(AX14&lt;&gt;"NO APLICA","1"))+(IF(#REF!="SI","3"))</f>
        <v>#REF!</v>
      </c>
      <c r="BF14" s="42" t="str">
        <f t="shared" si="6"/>
        <v/>
      </c>
      <c r="BG14" s="43" t="str">
        <f t="shared" si="7"/>
        <v>0</v>
      </c>
      <c r="BH14" s="43" t="str">
        <f t="shared" si="8"/>
        <v>0</v>
      </c>
      <c r="BI14" s="40"/>
      <c r="BJ14" s="44" t="e">
        <f>((IF(AT14&lt;&gt;"NO APLICA","1"))+(IF(AV14&lt;&gt;"NO APLICA","1"))+IF(AX14&lt;&gt;"NO APLICA","1"))+(IF(#REF!="SI","1"))</f>
        <v>#REF!</v>
      </c>
      <c r="BK14" s="59">
        <f t="shared" si="9"/>
        <v>0</v>
      </c>
      <c r="BL14" s="48" t="e">
        <f t="shared" si="10"/>
        <v>#REF!</v>
      </c>
      <c r="BM14" s="40"/>
      <c r="BN14" s="40"/>
      <c r="BO14" s="40"/>
    </row>
    <row r="15" spans="1:67" x14ac:dyDescent="0.4">
      <c r="AY15" s="227" t="s">
        <v>155</v>
      </c>
      <c r="AZ15" s="227"/>
      <c r="BB15" s="41">
        <f t="shared" si="3"/>
        <v>0</v>
      </c>
      <c r="BC15" s="41"/>
      <c r="BD15" s="41"/>
      <c r="BE15" s="41"/>
      <c r="BF15" s="42" t="str">
        <f t="shared" si="6"/>
        <v/>
      </c>
      <c r="BG15" s="43" t="str">
        <f t="shared" si="7"/>
        <v>0</v>
      </c>
      <c r="BH15" s="43" t="b">
        <f t="shared" ref="BH15:BH78" si="12">IF(AY15="BUENO","100",
IF(AY15="MALO","0",
IF(AY15="REGULAR","75",
IF(AY15="","0"))))</f>
        <v>0</v>
      </c>
      <c r="BI15" s="40"/>
      <c r="BJ15" s="40"/>
      <c r="BK15" s="40"/>
      <c r="BL15" s="40"/>
      <c r="BM15" s="40"/>
      <c r="BN15" s="40"/>
      <c r="BO15" s="40"/>
    </row>
    <row r="16" spans="1:67" ht="30.75" thickBot="1" x14ac:dyDescent="0.45">
      <c r="A16" s="247"/>
      <c r="AY16" s="227" t="s">
        <v>155</v>
      </c>
      <c r="AZ16" s="227"/>
      <c r="BB16" s="41">
        <f t="shared" si="3"/>
        <v>0</v>
      </c>
      <c r="BC16" s="41"/>
      <c r="BD16" s="41"/>
      <c r="BE16" s="41"/>
      <c r="BF16" s="42" t="str">
        <f t="shared" si="6"/>
        <v/>
      </c>
      <c r="BG16" s="43" t="str">
        <f t="shared" si="7"/>
        <v>0</v>
      </c>
      <c r="BH16" s="43" t="b">
        <f t="shared" si="12"/>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3"/>
        <v>0</v>
      </c>
      <c r="BC17" s="41"/>
      <c r="BD17" s="41"/>
      <c r="BE17" s="41"/>
      <c r="BF17" s="42" t="str">
        <f t="shared" si="6"/>
        <v/>
      </c>
      <c r="BG17" s="43" t="str">
        <f t="shared" si="7"/>
        <v>0</v>
      </c>
      <c r="BH17" s="43" t="str">
        <f t="shared" si="12"/>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3"/>
        <v>0</v>
      </c>
      <c r="BC18" s="41"/>
      <c r="BD18" s="41"/>
      <c r="BE18" s="41"/>
      <c r="BF18" s="42" t="str">
        <f t="shared" si="6"/>
        <v/>
      </c>
      <c r="BG18" s="43" t="str">
        <f t="shared" si="7"/>
        <v>0</v>
      </c>
      <c r="BH18" s="43" t="str">
        <f t="shared" si="12"/>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3"/>
        <v>0</v>
      </c>
      <c r="BC19" s="41"/>
      <c r="BD19" s="41"/>
      <c r="BE19" s="41"/>
      <c r="BF19" s="42" t="str">
        <f t="shared" si="6"/>
        <v/>
      </c>
      <c r="BG19" s="43" t="str">
        <f t="shared" si="7"/>
        <v>0</v>
      </c>
      <c r="BH19" s="43" t="str">
        <f t="shared" si="12"/>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3"/>
        <v>0</v>
      </c>
      <c r="BC20" s="41"/>
      <c r="BD20" s="41"/>
      <c r="BE20" s="41"/>
      <c r="BF20" s="42" t="str">
        <f t="shared" si="6"/>
        <v/>
      </c>
      <c r="BG20" s="43" t="str">
        <f t="shared" si="7"/>
        <v>0</v>
      </c>
      <c r="BH20" s="43" t="str">
        <f t="shared" si="12"/>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3"/>
        <v>0</v>
      </c>
      <c r="BC21" s="41"/>
      <c r="BD21" s="41"/>
      <c r="BE21" s="41"/>
      <c r="BF21" s="42" t="str">
        <f t="shared" si="6"/>
        <v/>
      </c>
      <c r="BG21" s="43" t="str">
        <f t="shared" si="7"/>
        <v>0</v>
      </c>
      <c r="BH21" s="43" t="str">
        <f t="shared" si="12"/>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3"/>
        <v>0</v>
      </c>
      <c r="BC22" s="41"/>
      <c r="BD22" s="41"/>
      <c r="BE22" s="41"/>
      <c r="BF22" s="42" t="str">
        <f t="shared" si="6"/>
        <v/>
      </c>
      <c r="BG22" s="43" t="str">
        <f t="shared" si="7"/>
        <v>0</v>
      </c>
      <c r="BH22" s="43" t="str">
        <f t="shared" si="12"/>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3"/>
        <v>0</v>
      </c>
      <c r="BC23" s="41"/>
      <c r="BD23" s="41"/>
      <c r="BE23" s="41"/>
      <c r="BF23" s="42" t="str">
        <f t="shared" si="6"/>
        <v/>
      </c>
      <c r="BG23" s="43" t="str">
        <f t="shared" si="7"/>
        <v>0</v>
      </c>
      <c r="BH23" s="43" t="str">
        <f t="shared" si="12"/>
        <v>0</v>
      </c>
      <c r="BI23" s="40"/>
      <c r="BJ23" s="63"/>
      <c r="BK23" s="48"/>
      <c r="BL23" s="48"/>
      <c r="BM23" s="40"/>
      <c r="BN23" s="40"/>
      <c r="BO23" s="40"/>
    </row>
    <row r="24" spans="1:67" x14ac:dyDescent="0.4">
      <c r="AY24" s="227" t="s">
        <v>155</v>
      </c>
      <c r="AZ24" s="227"/>
      <c r="BB24" s="41">
        <f t="shared" si="3"/>
        <v>0</v>
      </c>
      <c r="BC24" s="41"/>
      <c r="BD24" s="41"/>
      <c r="BE24" s="41"/>
      <c r="BF24" s="42" t="str">
        <f t="shared" si="6"/>
        <v/>
      </c>
      <c r="BG24" s="43" t="str">
        <f t="shared" si="7"/>
        <v>0</v>
      </c>
      <c r="BH24" s="43" t="b">
        <f t="shared" si="12"/>
        <v>0</v>
      </c>
      <c r="BI24" s="40"/>
      <c r="BJ24" s="40"/>
      <c r="BK24" s="40"/>
      <c r="BL24" s="40"/>
      <c r="BM24" s="40"/>
      <c r="BN24" s="40"/>
      <c r="BO24" s="40"/>
    </row>
    <row r="25" spans="1:67" x14ac:dyDescent="0.4">
      <c r="AY25" s="227" t="s">
        <v>155</v>
      </c>
      <c r="AZ25" s="227"/>
      <c r="BB25" s="41">
        <f t="shared" si="3"/>
        <v>0</v>
      </c>
      <c r="BC25" s="41"/>
      <c r="BD25" s="41"/>
      <c r="BE25" s="41"/>
      <c r="BF25" s="42" t="str">
        <f t="shared" si="6"/>
        <v/>
      </c>
      <c r="BG25" s="43" t="str">
        <f t="shared" si="7"/>
        <v>0</v>
      </c>
      <c r="BH25" s="43" t="b">
        <f t="shared" si="12"/>
        <v>0</v>
      </c>
      <c r="BI25" s="40"/>
      <c r="BJ25" s="40"/>
      <c r="BK25" s="40"/>
      <c r="BL25" s="40"/>
      <c r="BM25" s="40"/>
      <c r="BN25" s="40"/>
      <c r="BO25" s="40"/>
    </row>
    <row r="26" spans="1:67" x14ac:dyDescent="0.4">
      <c r="AY26" s="227" t="s">
        <v>155</v>
      </c>
      <c r="AZ26" s="227"/>
      <c r="BB26" s="41">
        <f t="shared" si="3"/>
        <v>0</v>
      </c>
      <c r="BC26" s="41"/>
      <c r="BD26" s="41"/>
      <c r="BE26" s="41"/>
      <c r="BF26" s="42" t="str">
        <f t="shared" si="6"/>
        <v/>
      </c>
      <c r="BG26" s="43" t="str">
        <f t="shared" si="7"/>
        <v>0</v>
      </c>
      <c r="BH26" s="43" t="b">
        <f t="shared" si="12"/>
        <v>0</v>
      </c>
      <c r="BI26" s="40"/>
      <c r="BJ26" s="40"/>
      <c r="BK26" s="40"/>
      <c r="BL26" s="40"/>
      <c r="BM26" s="40"/>
      <c r="BN26" s="40"/>
      <c r="BO26" s="40"/>
    </row>
    <row r="27" spans="1:67" x14ac:dyDescent="0.4">
      <c r="AY27" s="227" t="s">
        <v>155</v>
      </c>
      <c r="AZ27" s="227"/>
      <c r="BB27" s="41">
        <f t="shared" si="3"/>
        <v>0</v>
      </c>
      <c r="BC27" s="41"/>
      <c r="BD27" s="41"/>
      <c r="BE27" s="41"/>
      <c r="BF27" s="42" t="str">
        <f t="shared" si="6"/>
        <v/>
      </c>
      <c r="BG27" s="43" t="str">
        <f t="shared" si="7"/>
        <v>0</v>
      </c>
      <c r="BH27" s="43" t="b">
        <f t="shared" si="12"/>
        <v>0</v>
      </c>
      <c r="BI27" s="40"/>
      <c r="BJ27" s="40"/>
      <c r="BK27" s="40"/>
      <c r="BL27" s="40"/>
      <c r="BM27" s="40"/>
      <c r="BN27" s="40"/>
      <c r="BO27" s="40"/>
    </row>
    <row r="28" spans="1:67" x14ac:dyDescent="0.4">
      <c r="AY28" s="227" t="s">
        <v>155</v>
      </c>
      <c r="AZ28" s="227"/>
      <c r="BB28" s="41">
        <f t="shared" si="3"/>
        <v>0</v>
      </c>
      <c r="BC28" s="41"/>
      <c r="BD28" s="41"/>
      <c r="BE28" s="41"/>
      <c r="BF28" s="42" t="str">
        <f t="shared" si="6"/>
        <v/>
      </c>
      <c r="BG28" s="43" t="str">
        <f t="shared" si="7"/>
        <v>0</v>
      </c>
      <c r="BH28" s="43" t="b">
        <f t="shared" si="12"/>
        <v>0</v>
      </c>
      <c r="BI28" s="40"/>
      <c r="BJ28" s="40"/>
      <c r="BK28" s="40"/>
      <c r="BL28" s="40"/>
      <c r="BM28" s="40"/>
      <c r="BN28" s="40"/>
      <c r="BO28" s="40"/>
    </row>
    <row r="29" spans="1:67" x14ac:dyDescent="0.4">
      <c r="AY29" s="227" t="s">
        <v>155</v>
      </c>
      <c r="AZ29" s="227"/>
      <c r="BB29" s="41">
        <f t="shared" si="3"/>
        <v>0</v>
      </c>
      <c r="BC29" s="41"/>
      <c r="BD29" s="41"/>
      <c r="BE29" s="41"/>
      <c r="BF29" s="42" t="str">
        <f t="shared" si="6"/>
        <v/>
      </c>
      <c r="BG29" s="43" t="str">
        <f t="shared" si="7"/>
        <v>0</v>
      </c>
      <c r="BH29" s="43" t="b">
        <f t="shared" si="12"/>
        <v>0</v>
      </c>
      <c r="BI29" s="40"/>
      <c r="BJ29" s="40"/>
      <c r="BK29" s="40"/>
      <c r="BL29" s="40"/>
      <c r="BM29" s="40"/>
      <c r="BN29" s="40"/>
      <c r="BO29" s="40"/>
    </row>
    <row r="30" spans="1:67" x14ac:dyDescent="0.4">
      <c r="AY30" s="227" t="s">
        <v>155</v>
      </c>
      <c r="AZ30" s="227"/>
      <c r="BB30" s="41">
        <f t="shared" si="3"/>
        <v>0</v>
      </c>
      <c r="BC30" s="41"/>
      <c r="BD30" s="41"/>
      <c r="BE30" s="41"/>
      <c r="BF30" s="42" t="str">
        <f t="shared" si="6"/>
        <v/>
      </c>
      <c r="BG30" s="43" t="str">
        <f t="shared" si="7"/>
        <v>0</v>
      </c>
      <c r="BH30" s="43" t="b">
        <f t="shared" si="12"/>
        <v>0</v>
      </c>
      <c r="BI30" s="40"/>
      <c r="BJ30" s="40"/>
      <c r="BK30" s="40"/>
      <c r="BL30" s="40"/>
      <c r="BM30" s="40"/>
      <c r="BN30" s="40"/>
      <c r="BO30" s="40"/>
    </row>
    <row r="31" spans="1:67" x14ac:dyDescent="0.4">
      <c r="AY31" s="227" t="s">
        <v>155</v>
      </c>
      <c r="AZ31" s="227"/>
      <c r="BB31" s="41">
        <f t="shared" si="3"/>
        <v>0</v>
      </c>
      <c r="BC31" s="41"/>
      <c r="BD31" s="41"/>
      <c r="BE31" s="41"/>
      <c r="BF31" s="42" t="str">
        <f t="shared" si="6"/>
        <v/>
      </c>
      <c r="BG31" s="43" t="str">
        <f t="shared" si="7"/>
        <v>0</v>
      </c>
      <c r="BH31" s="43" t="b">
        <f t="shared" si="12"/>
        <v>0</v>
      </c>
      <c r="BI31" s="40"/>
      <c r="BJ31" s="40"/>
      <c r="BK31" s="40"/>
      <c r="BL31" s="40"/>
      <c r="BM31" s="40"/>
      <c r="BN31" s="40"/>
      <c r="BO31" s="40"/>
    </row>
    <row r="32" spans="1:67" x14ac:dyDescent="0.4">
      <c r="AY32" s="227" t="s">
        <v>155</v>
      </c>
      <c r="AZ32" s="227"/>
      <c r="BB32" s="41">
        <f t="shared" si="3"/>
        <v>0</v>
      </c>
      <c r="BC32" s="41"/>
      <c r="BD32" s="41"/>
      <c r="BE32" s="41"/>
      <c r="BF32" s="42" t="str">
        <f t="shared" si="6"/>
        <v/>
      </c>
      <c r="BG32" s="43" t="str">
        <f t="shared" si="7"/>
        <v>0</v>
      </c>
      <c r="BH32" s="43" t="b">
        <f t="shared" si="12"/>
        <v>0</v>
      </c>
      <c r="BI32" s="40"/>
      <c r="BJ32" s="40"/>
      <c r="BK32" s="40"/>
      <c r="BL32" s="40"/>
      <c r="BM32" s="40"/>
      <c r="BN32" s="40"/>
      <c r="BO32" s="40"/>
    </row>
    <row r="33" spans="51:67" x14ac:dyDescent="0.4">
      <c r="AY33" s="227" t="s">
        <v>155</v>
      </c>
      <c r="AZ33" s="227"/>
      <c r="BB33" s="41">
        <f t="shared" si="3"/>
        <v>0</v>
      </c>
      <c r="BC33" s="41"/>
      <c r="BD33" s="41"/>
      <c r="BE33" s="41"/>
      <c r="BF33" s="42" t="str">
        <f t="shared" si="6"/>
        <v/>
      </c>
      <c r="BG33" s="43" t="str">
        <f t="shared" si="7"/>
        <v>0</v>
      </c>
      <c r="BH33" s="43" t="b">
        <f t="shared" si="12"/>
        <v>0</v>
      </c>
      <c r="BI33" s="40"/>
      <c r="BJ33" s="40"/>
      <c r="BK33" s="40"/>
      <c r="BL33" s="40"/>
      <c r="BM33" s="40"/>
      <c r="BN33" s="40"/>
      <c r="BO33" s="40"/>
    </row>
    <row r="34" spans="51:67" x14ac:dyDescent="0.4">
      <c r="AY34" s="227" t="s">
        <v>155</v>
      </c>
      <c r="AZ34" s="227"/>
      <c r="BB34" s="41">
        <f t="shared" si="3"/>
        <v>0</v>
      </c>
      <c r="BC34" s="41"/>
      <c r="BD34" s="41"/>
      <c r="BE34" s="41"/>
      <c r="BF34" s="42" t="str">
        <f t="shared" si="6"/>
        <v/>
      </c>
      <c r="BG34" s="43" t="str">
        <f t="shared" si="7"/>
        <v>0</v>
      </c>
      <c r="BH34" s="43" t="b">
        <f t="shared" si="12"/>
        <v>0</v>
      </c>
      <c r="BI34" s="40"/>
      <c r="BJ34" s="40"/>
      <c r="BK34" s="40"/>
      <c r="BL34" s="40"/>
      <c r="BM34" s="40"/>
      <c r="BN34" s="40"/>
      <c r="BO34" s="40"/>
    </row>
    <row r="35" spans="51:67" x14ac:dyDescent="0.4">
      <c r="AY35" s="227" t="s">
        <v>155</v>
      </c>
      <c r="AZ35" s="227"/>
      <c r="BB35" s="41">
        <f t="shared" si="3"/>
        <v>0</v>
      </c>
      <c r="BC35" s="41"/>
      <c r="BD35" s="41"/>
      <c r="BE35" s="41"/>
      <c r="BF35" s="42" t="str">
        <f t="shared" si="6"/>
        <v/>
      </c>
      <c r="BG35" s="43" t="str">
        <f t="shared" si="7"/>
        <v>0</v>
      </c>
      <c r="BH35" s="43" t="b">
        <f t="shared" si="12"/>
        <v>0</v>
      </c>
      <c r="BI35" s="40"/>
      <c r="BJ35" s="40"/>
      <c r="BK35" s="40"/>
      <c r="BL35" s="40"/>
      <c r="BM35" s="40"/>
      <c r="BN35" s="40"/>
      <c r="BO35" s="40"/>
    </row>
    <row r="36" spans="51:67" x14ac:dyDescent="0.4">
      <c r="AY36" s="227" t="s">
        <v>155</v>
      </c>
      <c r="AZ36" s="227"/>
      <c r="BB36" s="41">
        <f t="shared" si="3"/>
        <v>0</v>
      </c>
      <c r="BC36" s="41"/>
      <c r="BD36" s="41"/>
      <c r="BE36" s="41"/>
      <c r="BF36" s="42" t="str">
        <f t="shared" si="6"/>
        <v/>
      </c>
      <c r="BG36" s="43" t="str">
        <f t="shared" si="7"/>
        <v>0</v>
      </c>
      <c r="BH36" s="43" t="b">
        <f t="shared" si="12"/>
        <v>0</v>
      </c>
      <c r="BI36" s="40"/>
      <c r="BJ36" s="40"/>
      <c r="BK36" s="40"/>
      <c r="BL36" s="40"/>
      <c r="BM36" s="40"/>
      <c r="BN36" s="40"/>
      <c r="BO36" s="40"/>
    </row>
    <row r="37" spans="51:67" x14ac:dyDescent="0.4">
      <c r="AY37" s="227" t="s">
        <v>155</v>
      </c>
      <c r="AZ37" s="227"/>
      <c r="BB37" s="41">
        <f t="shared" si="3"/>
        <v>0</v>
      </c>
      <c r="BC37" s="41"/>
      <c r="BD37" s="41"/>
      <c r="BE37" s="41"/>
      <c r="BF37" s="42" t="str">
        <f t="shared" si="6"/>
        <v/>
      </c>
      <c r="BG37" s="43" t="str">
        <f t="shared" si="7"/>
        <v>0</v>
      </c>
      <c r="BH37" s="43" t="b">
        <f t="shared" si="12"/>
        <v>0</v>
      </c>
      <c r="BI37" s="40"/>
      <c r="BJ37" s="40"/>
      <c r="BK37" s="40"/>
      <c r="BL37" s="40"/>
      <c r="BM37" s="40"/>
      <c r="BN37" s="40"/>
      <c r="BO37" s="40"/>
    </row>
    <row r="38" spans="51:67" x14ac:dyDescent="0.4">
      <c r="AY38" s="227" t="s">
        <v>155</v>
      </c>
      <c r="AZ38" s="227"/>
      <c r="BB38" s="41">
        <f t="shared" si="3"/>
        <v>0</v>
      </c>
      <c r="BC38" s="41"/>
      <c r="BD38" s="41"/>
      <c r="BE38" s="41"/>
      <c r="BF38" s="42" t="str">
        <f t="shared" si="6"/>
        <v/>
      </c>
      <c r="BG38" s="43" t="str">
        <f t="shared" si="7"/>
        <v>0</v>
      </c>
      <c r="BH38" s="43" t="b">
        <f t="shared" si="12"/>
        <v>0</v>
      </c>
      <c r="BI38" s="40"/>
      <c r="BJ38" s="40"/>
      <c r="BK38" s="40"/>
      <c r="BL38" s="40"/>
      <c r="BM38" s="40"/>
      <c r="BN38" s="40"/>
      <c r="BO38" s="40"/>
    </row>
    <row r="39" spans="51:67" x14ac:dyDescent="0.4">
      <c r="AY39" s="227" t="s">
        <v>155</v>
      </c>
      <c r="AZ39" s="227"/>
      <c r="BB39" s="41">
        <f t="shared" si="3"/>
        <v>0</v>
      </c>
      <c r="BC39" s="41"/>
      <c r="BD39" s="41"/>
      <c r="BE39" s="41"/>
      <c r="BF39" s="42" t="str">
        <f t="shared" si="6"/>
        <v/>
      </c>
      <c r="BG39" s="43" t="str">
        <f t="shared" si="7"/>
        <v>0</v>
      </c>
      <c r="BH39" s="43" t="b">
        <f t="shared" si="12"/>
        <v>0</v>
      </c>
      <c r="BI39" s="40"/>
      <c r="BJ39" s="40"/>
      <c r="BK39" s="40"/>
      <c r="BL39" s="40"/>
      <c r="BM39" s="40"/>
      <c r="BN39" s="40"/>
      <c r="BO39" s="40"/>
    </row>
    <row r="40" spans="51:67" x14ac:dyDescent="0.4">
      <c r="AY40" s="227" t="s">
        <v>155</v>
      </c>
      <c r="AZ40" s="227"/>
      <c r="BB40" s="41">
        <f t="shared" si="3"/>
        <v>0</v>
      </c>
      <c r="BC40" s="41"/>
      <c r="BD40" s="41"/>
      <c r="BE40" s="41"/>
      <c r="BF40" s="42" t="str">
        <f t="shared" si="6"/>
        <v/>
      </c>
      <c r="BG40" s="43" t="str">
        <f t="shared" si="7"/>
        <v>0</v>
      </c>
      <c r="BH40" s="43" t="b">
        <f t="shared" si="12"/>
        <v>0</v>
      </c>
      <c r="BI40" s="40"/>
      <c r="BJ40" s="40"/>
      <c r="BK40" s="40"/>
      <c r="BL40" s="40"/>
      <c r="BM40" s="40"/>
      <c r="BN40" s="40"/>
      <c r="BO40" s="40"/>
    </row>
    <row r="41" spans="51:67" x14ac:dyDescent="0.4">
      <c r="AY41" s="227" t="s">
        <v>155</v>
      </c>
      <c r="AZ41" s="227"/>
      <c r="BB41" s="41">
        <f t="shared" si="3"/>
        <v>0</v>
      </c>
      <c r="BC41" s="41"/>
      <c r="BD41" s="41"/>
      <c r="BE41" s="41"/>
      <c r="BF41" s="42" t="str">
        <f t="shared" si="6"/>
        <v/>
      </c>
      <c r="BG41" s="43" t="str">
        <f t="shared" si="7"/>
        <v>0</v>
      </c>
      <c r="BH41" s="43" t="b">
        <f t="shared" si="12"/>
        <v>0</v>
      </c>
      <c r="BI41" s="40"/>
      <c r="BJ41" s="40"/>
      <c r="BK41" s="40"/>
      <c r="BL41" s="40"/>
      <c r="BM41" s="40"/>
      <c r="BN41" s="40"/>
      <c r="BO41" s="40"/>
    </row>
    <row r="42" spans="51:67" x14ac:dyDescent="0.4">
      <c r="AY42" s="227" t="s">
        <v>155</v>
      </c>
      <c r="AZ42" s="227"/>
      <c r="BB42" s="41">
        <f t="shared" si="3"/>
        <v>0</v>
      </c>
      <c r="BC42" s="41"/>
      <c r="BD42" s="41"/>
      <c r="BE42" s="41"/>
      <c r="BF42" s="42" t="str">
        <f t="shared" si="6"/>
        <v/>
      </c>
      <c r="BG42" s="43" t="str">
        <f t="shared" si="7"/>
        <v>0</v>
      </c>
      <c r="BH42" s="43" t="b">
        <f t="shared" si="12"/>
        <v>0</v>
      </c>
      <c r="BI42" s="40"/>
      <c r="BJ42" s="40"/>
      <c r="BK42" s="40"/>
      <c r="BL42" s="40"/>
      <c r="BM42" s="40"/>
      <c r="BN42" s="40"/>
      <c r="BO42" s="40"/>
    </row>
    <row r="43" spans="51:67" x14ac:dyDescent="0.4">
      <c r="AY43" s="227" t="s">
        <v>155</v>
      </c>
      <c r="AZ43" s="227"/>
      <c r="BB43" s="41">
        <f t="shared" si="3"/>
        <v>0</v>
      </c>
      <c r="BC43" s="41"/>
      <c r="BD43" s="41"/>
      <c r="BE43" s="41"/>
      <c r="BF43" s="42" t="str">
        <f t="shared" si="6"/>
        <v/>
      </c>
      <c r="BG43" s="43" t="str">
        <f t="shared" si="7"/>
        <v>0</v>
      </c>
      <c r="BH43" s="43" t="b">
        <f t="shared" si="12"/>
        <v>0</v>
      </c>
      <c r="BI43" s="40"/>
      <c r="BJ43" s="40"/>
      <c r="BK43" s="40"/>
      <c r="BL43" s="40"/>
      <c r="BM43" s="40"/>
      <c r="BN43" s="40"/>
      <c r="BO43" s="40"/>
    </row>
    <row r="44" spans="51:67" x14ac:dyDescent="0.4">
      <c r="AY44" s="227" t="s">
        <v>155</v>
      </c>
      <c r="AZ44" s="227"/>
      <c r="BB44" s="41">
        <f t="shared" si="3"/>
        <v>0</v>
      </c>
      <c r="BC44" s="41"/>
      <c r="BD44" s="41"/>
      <c r="BE44" s="41"/>
      <c r="BF44" s="42" t="str">
        <f t="shared" si="6"/>
        <v/>
      </c>
      <c r="BG44" s="43" t="str">
        <f t="shared" si="7"/>
        <v>0</v>
      </c>
      <c r="BH44" s="43" t="b">
        <f t="shared" si="12"/>
        <v>0</v>
      </c>
      <c r="BI44" s="40"/>
      <c r="BJ44" s="40"/>
      <c r="BK44" s="40"/>
      <c r="BL44" s="40"/>
      <c r="BM44" s="40"/>
      <c r="BN44" s="40"/>
      <c r="BO44" s="40"/>
    </row>
    <row r="45" spans="51:67" x14ac:dyDescent="0.4">
      <c r="AY45" s="227" t="s">
        <v>155</v>
      </c>
      <c r="AZ45" s="227"/>
      <c r="BB45" s="41">
        <f t="shared" si="3"/>
        <v>0</v>
      </c>
      <c r="BC45" s="41"/>
      <c r="BD45" s="41"/>
      <c r="BE45" s="41"/>
      <c r="BF45" s="42" t="str">
        <f t="shared" si="6"/>
        <v/>
      </c>
      <c r="BG45" s="43" t="str">
        <f t="shared" si="7"/>
        <v>0</v>
      </c>
      <c r="BH45" s="43" t="b">
        <f t="shared" si="12"/>
        <v>0</v>
      </c>
      <c r="BI45" s="40"/>
      <c r="BJ45" s="40"/>
      <c r="BK45" s="40"/>
      <c r="BL45" s="40"/>
      <c r="BM45" s="40"/>
      <c r="BN45" s="40"/>
      <c r="BO45" s="40"/>
    </row>
    <row r="46" spans="51:67" x14ac:dyDescent="0.4">
      <c r="AY46" s="227" t="s">
        <v>155</v>
      </c>
      <c r="AZ46" s="227"/>
      <c r="BB46" s="41">
        <f t="shared" si="3"/>
        <v>0</v>
      </c>
      <c r="BC46" s="41"/>
      <c r="BD46" s="41"/>
      <c r="BE46" s="41"/>
      <c r="BF46" s="42" t="str">
        <f t="shared" si="6"/>
        <v/>
      </c>
      <c r="BG46" s="43" t="str">
        <f t="shared" si="7"/>
        <v>0</v>
      </c>
      <c r="BH46" s="43" t="b">
        <f t="shared" si="12"/>
        <v>0</v>
      </c>
      <c r="BI46" s="40"/>
      <c r="BJ46" s="40"/>
      <c r="BK46" s="40"/>
      <c r="BL46" s="40"/>
      <c r="BM46" s="40"/>
      <c r="BN46" s="40"/>
      <c r="BO46" s="40"/>
    </row>
    <row r="47" spans="51:67" x14ac:dyDescent="0.4">
      <c r="AY47" s="227" t="s">
        <v>155</v>
      </c>
      <c r="AZ47" s="227"/>
      <c r="BB47" s="41">
        <f t="shared" si="3"/>
        <v>0</v>
      </c>
      <c r="BC47" s="41"/>
      <c r="BD47" s="41"/>
      <c r="BE47" s="41"/>
      <c r="BF47" s="42" t="str">
        <f t="shared" si="6"/>
        <v/>
      </c>
      <c r="BG47" s="43" t="str">
        <f t="shared" si="7"/>
        <v>0</v>
      </c>
      <c r="BH47" s="43" t="b">
        <f t="shared" si="12"/>
        <v>0</v>
      </c>
      <c r="BI47" s="40"/>
      <c r="BJ47" s="40"/>
      <c r="BK47" s="40"/>
      <c r="BL47" s="40"/>
      <c r="BM47" s="40"/>
      <c r="BN47" s="40"/>
      <c r="BO47" s="40"/>
    </row>
    <row r="48" spans="51:67" x14ac:dyDescent="0.4">
      <c r="AY48" s="227" t="s">
        <v>155</v>
      </c>
      <c r="AZ48" s="227"/>
      <c r="BB48" s="41">
        <f t="shared" si="3"/>
        <v>0</v>
      </c>
      <c r="BC48" s="41"/>
      <c r="BD48" s="41"/>
      <c r="BE48" s="41"/>
      <c r="BF48" s="42" t="str">
        <f t="shared" si="6"/>
        <v/>
      </c>
      <c r="BG48" s="43" t="str">
        <f t="shared" si="7"/>
        <v>0</v>
      </c>
      <c r="BH48" s="43" t="b">
        <f t="shared" si="12"/>
        <v>0</v>
      </c>
      <c r="BI48" s="40"/>
      <c r="BJ48" s="40"/>
      <c r="BK48" s="40"/>
      <c r="BL48" s="40"/>
      <c r="BM48" s="40"/>
      <c r="BN48" s="40"/>
      <c r="BO48" s="40"/>
    </row>
    <row r="49" spans="51:67" x14ac:dyDescent="0.4">
      <c r="AY49" s="227" t="s">
        <v>155</v>
      </c>
      <c r="AZ49" s="227"/>
      <c r="BB49" s="41">
        <f t="shared" si="3"/>
        <v>0</v>
      </c>
      <c r="BC49" s="41"/>
      <c r="BD49" s="41"/>
      <c r="BE49" s="41"/>
      <c r="BF49" s="42" t="str">
        <f t="shared" si="6"/>
        <v/>
      </c>
      <c r="BG49" s="43" t="str">
        <f t="shared" si="7"/>
        <v>0</v>
      </c>
      <c r="BH49" s="43" t="b">
        <f t="shared" si="12"/>
        <v>0</v>
      </c>
      <c r="BI49" s="40"/>
      <c r="BJ49" s="40"/>
      <c r="BK49" s="40"/>
      <c r="BL49" s="40"/>
      <c r="BM49" s="40"/>
      <c r="BN49" s="40"/>
      <c r="BO49" s="40"/>
    </row>
    <row r="50" spans="51:67" x14ac:dyDescent="0.4">
      <c r="AY50" s="227" t="s">
        <v>155</v>
      </c>
      <c r="AZ50" s="227"/>
      <c r="BB50" s="41">
        <f t="shared" si="3"/>
        <v>0</v>
      </c>
      <c r="BC50" s="41"/>
      <c r="BD50" s="41"/>
      <c r="BE50" s="41"/>
      <c r="BF50" s="42" t="str">
        <f t="shared" si="6"/>
        <v/>
      </c>
      <c r="BG50" s="43" t="str">
        <f t="shared" si="7"/>
        <v>0</v>
      </c>
      <c r="BH50" s="43" t="b">
        <f t="shared" si="12"/>
        <v>0</v>
      </c>
      <c r="BI50" s="40"/>
      <c r="BJ50" s="40"/>
      <c r="BK50" s="40"/>
      <c r="BL50" s="40"/>
      <c r="BM50" s="40"/>
      <c r="BN50" s="40"/>
      <c r="BO50" s="40"/>
    </row>
    <row r="51" spans="51:67" x14ac:dyDescent="0.4">
      <c r="AY51" s="227" t="s">
        <v>155</v>
      </c>
      <c r="AZ51" s="227"/>
      <c r="BB51" s="41">
        <f t="shared" si="3"/>
        <v>0</v>
      </c>
      <c r="BC51" s="41"/>
      <c r="BD51" s="41"/>
      <c r="BE51" s="41"/>
      <c r="BF51" s="42" t="str">
        <f t="shared" si="6"/>
        <v/>
      </c>
      <c r="BG51" s="43" t="str">
        <f t="shared" si="7"/>
        <v>0</v>
      </c>
      <c r="BH51" s="43" t="b">
        <f t="shared" si="12"/>
        <v>0</v>
      </c>
      <c r="BI51" s="40"/>
      <c r="BJ51" s="40"/>
      <c r="BK51" s="40"/>
      <c r="BL51" s="40"/>
      <c r="BM51" s="40"/>
      <c r="BN51" s="40"/>
      <c r="BO51" s="40"/>
    </row>
    <row r="52" spans="51:67" x14ac:dyDescent="0.4">
      <c r="AY52" s="227" t="s">
        <v>155</v>
      </c>
      <c r="AZ52" s="227"/>
      <c r="BB52" s="41">
        <f t="shared" si="3"/>
        <v>0</v>
      </c>
      <c r="BC52" s="41"/>
      <c r="BD52" s="41"/>
      <c r="BE52" s="41"/>
      <c r="BF52" s="42" t="str">
        <f t="shared" si="6"/>
        <v/>
      </c>
      <c r="BG52" s="43" t="str">
        <f t="shared" si="7"/>
        <v>0</v>
      </c>
      <c r="BH52" s="43" t="b">
        <f t="shared" si="12"/>
        <v>0</v>
      </c>
      <c r="BI52" s="40"/>
      <c r="BJ52" s="40"/>
      <c r="BK52" s="40"/>
      <c r="BL52" s="40"/>
      <c r="BM52" s="40"/>
      <c r="BN52" s="40"/>
      <c r="BO52" s="40"/>
    </row>
    <row r="53" spans="51:67" x14ac:dyDescent="0.4">
      <c r="AY53" s="227" t="s">
        <v>155</v>
      </c>
      <c r="AZ53" s="227"/>
      <c r="BB53" s="41">
        <f t="shared" si="3"/>
        <v>0</v>
      </c>
      <c r="BC53" s="41"/>
      <c r="BD53" s="41"/>
      <c r="BE53" s="41"/>
      <c r="BF53" s="42" t="str">
        <f t="shared" si="6"/>
        <v/>
      </c>
      <c r="BG53" s="43" t="str">
        <f t="shared" si="7"/>
        <v>0</v>
      </c>
      <c r="BH53" s="43" t="b">
        <f t="shared" si="12"/>
        <v>0</v>
      </c>
      <c r="BI53" s="40"/>
      <c r="BJ53" s="40"/>
      <c r="BK53" s="40"/>
      <c r="BL53" s="40"/>
      <c r="BM53" s="40"/>
      <c r="BN53" s="40"/>
      <c r="BO53" s="40"/>
    </row>
    <row r="54" spans="51:67" x14ac:dyDescent="0.4">
      <c r="AY54" s="227" t="s">
        <v>155</v>
      </c>
      <c r="AZ54" s="227"/>
      <c r="BB54" s="41">
        <f t="shared" si="3"/>
        <v>0</v>
      </c>
      <c r="BC54" s="41"/>
      <c r="BD54" s="41"/>
      <c r="BE54" s="41"/>
      <c r="BF54" s="42" t="str">
        <f t="shared" si="6"/>
        <v/>
      </c>
      <c r="BG54" s="43" t="str">
        <f t="shared" si="7"/>
        <v>0</v>
      </c>
      <c r="BH54" s="43" t="b">
        <f t="shared" si="12"/>
        <v>0</v>
      </c>
      <c r="BI54" s="40"/>
      <c r="BJ54" s="40"/>
      <c r="BK54" s="40"/>
      <c r="BL54" s="40"/>
      <c r="BM54" s="40"/>
      <c r="BN54" s="40"/>
      <c r="BO54" s="40"/>
    </row>
    <row r="55" spans="51:67" x14ac:dyDescent="0.4">
      <c r="AY55" s="227" t="s">
        <v>155</v>
      </c>
      <c r="AZ55" s="227"/>
      <c r="BB55" s="41">
        <f t="shared" si="3"/>
        <v>0</v>
      </c>
      <c r="BC55" s="41"/>
      <c r="BD55" s="41"/>
      <c r="BE55" s="41"/>
      <c r="BF55" s="42" t="str">
        <f t="shared" si="6"/>
        <v/>
      </c>
      <c r="BG55" s="43" t="str">
        <f t="shared" si="7"/>
        <v>0</v>
      </c>
      <c r="BH55" s="43" t="b">
        <f t="shared" si="12"/>
        <v>0</v>
      </c>
      <c r="BI55" s="40"/>
      <c r="BJ55" s="40"/>
      <c r="BK55" s="40"/>
      <c r="BL55" s="40"/>
      <c r="BM55" s="40"/>
      <c r="BN55" s="40"/>
      <c r="BO55" s="40"/>
    </row>
    <row r="56" spans="51:67" x14ac:dyDescent="0.4">
      <c r="AY56" s="227" t="s">
        <v>155</v>
      </c>
      <c r="AZ56" s="227"/>
      <c r="BB56" s="41">
        <f t="shared" si="3"/>
        <v>0</v>
      </c>
      <c r="BC56" s="41"/>
      <c r="BD56" s="41"/>
      <c r="BE56" s="41"/>
      <c r="BF56" s="42" t="str">
        <f t="shared" si="6"/>
        <v/>
      </c>
      <c r="BG56" s="43" t="str">
        <f t="shared" si="7"/>
        <v>0</v>
      </c>
      <c r="BH56" s="43" t="b">
        <f t="shared" si="12"/>
        <v>0</v>
      </c>
      <c r="BI56" s="40"/>
      <c r="BJ56" s="40"/>
      <c r="BK56" s="40"/>
      <c r="BL56" s="40"/>
      <c r="BM56" s="40"/>
      <c r="BN56" s="40"/>
      <c r="BO56" s="40"/>
    </row>
    <row r="57" spans="51:67" x14ac:dyDescent="0.4">
      <c r="AY57" s="227" t="s">
        <v>155</v>
      </c>
      <c r="AZ57" s="227"/>
      <c r="BB57" s="41">
        <f t="shared" si="3"/>
        <v>0</v>
      </c>
      <c r="BC57" s="41"/>
      <c r="BD57" s="41"/>
      <c r="BE57" s="41"/>
      <c r="BF57" s="42" t="str">
        <f t="shared" si="6"/>
        <v/>
      </c>
      <c r="BG57" s="43" t="str">
        <f t="shared" si="7"/>
        <v>0</v>
      </c>
      <c r="BH57" s="43" t="b">
        <f t="shared" si="12"/>
        <v>0</v>
      </c>
      <c r="BI57" s="40"/>
      <c r="BJ57" s="40"/>
      <c r="BK57" s="40"/>
      <c r="BL57" s="40"/>
      <c r="BM57" s="40"/>
      <c r="BN57" s="40"/>
      <c r="BO57" s="40"/>
    </row>
    <row r="58" spans="51:67" x14ac:dyDescent="0.4">
      <c r="AY58" s="227" t="s">
        <v>155</v>
      </c>
      <c r="AZ58" s="227"/>
      <c r="BB58" s="41">
        <f t="shared" si="3"/>
        <v>0</v>
      </c>
      <c r="BC58" s="41"/>
      <c r="BD58" s="41"/>
      <c r="BE58" s="41"/>
      <c r="BF58" s="42" t="str">
        <f t="shared" si="6"/>
        <v/>
      </c>
      <c r="BG58" s="43" t="str">
        <f t="shared" si="7"/>
        <v>0</v>
      </c>
      <c r="BH58" s="43" t="b">
        <f t="shared" si="12"/>
        <v>0</v>
      </c>
      <c r="BI58" s="40"/>
      <c r="BJ58" s="40"/>
      <c r="BK58" s="40"/>
      <c r="BL58" s="40"/>
      <c r="BM58" s="40"/>
      <c r="BN58" s="40"/>
      <c r="BO58" s="40"/>
    </row>
    <row r="59" spans="51:67" x14ac:dyDescent="0.4">
      <c r="AY59" s="227" t="s">
        <v>155</v>
      </c>
      <c r="AZ59" s="227"/>
      <c r="BB59" s="41">
        <f t="shared" si="3"/>
        <v>0</v>
      </c>
      <c r="BC59" s="41"/>
      <c r="BD59" s="41"/>
      <c r="BE59" s="41"/>
      <c r="BF59" s="42" t="str">
        <f t="shared" si="6"/>
        <v/>
      </c>
      <c r="BG59" s="43" t="str">
        <f t="shared" si="7"/>
        <v>0</v>
      </c>
      <c r="BH59" s="43" t="b">
        <f t="shared" si="12"/>
        <v>0</v>
      </c>
      <c r="BI59" s="40"/>
      <c r="BJ59" s="40"/>
      <c r="BK59" s="40"/>
      <c r="BL59" s="40"/>
      <c r="BM59" s="40"/>
      <c r="BN59" s="40"/>
      <c r="BO59" s="40"/>
    </row>
    <row r="60" spans="51:67" x14ac:dyDescent="0.4">
      <c r="AY60" s="227" t="s">
        <v>155</v>
      </c>
      <c r="AZ60" s="227"/>
      <c r="BB60" s="41">
        <f t="shared" si="3"/>
        <v>0</v>
      </c>
      <c r="BC60" s="41"/>
      <c r="BD60" s="41"/>
      <c r="BE60" s="41"/>
      <c r="BF60" s="42" t="str">
        <f t="shared" si="6"/>
        <v/>
      </c>
      <c r="BG60" s="43" t="str">
        <f t="shared" si="7"/>
        <v>0</v>
      </c>
      <c r="BH60" s="43" t="b">
        <f t="shared" si="12"/>
        <v>0</v>
      </c>
      <c r="BI60" s="40"/>
      <c r="BJ60" s="40"/>
      <c r="BK60" s="40"/>
      <c r="BL60" s="40"/>
      <c r="BM60" s="40"/>
      <c r="BN60" s="40"/>
      <c r="BO60" s="40"/>
    </row>
    <row r="61" spans="51:67" x14ac:dyDescent="0.4">
      <c r="AY61" s="227" t="s">
        <v>155</v>
      </c>
      <c r="AZ61" s="227"/>
      <c r="BB61" s="41">
        <f t="shared" si="3"/>
        <v>0</v>
      </c>
      <c r="BC61" s="41"/>
      <c r="BD61" s="41"/>
      <c r="BE61" s="41"/>
      <c r="BF61" s="42" t="str">
        <f t="shared" si="6"/>
        <v/>
      </c>
      <c r="BG61" s="43" t="str">
        <f t="shared" si="7"/>
        <v>0</v>
      </c>
      <c r="BH61" s="43" t="b">
        <f t="shared" si="12"/>
        <v>0</v>
      </c>
      <c r="BI61" s="40"/>
      <c r="BJ61" s="40"/>
      <c r="BK61" s="40"/>
      <c r="BL61" s="40"/>
      <c r="BM61" s="40"/>
      <c r="BN61" s="40"/>
      <c r="BO61" s="40"/>
    </row>
    <row r="62" spans="51:67" x14ac:dyDescent="0.4">
      <c r="AY62" s="227" t="s">
        <v>155</v>
      </c>
      <c r="AZ62" s="227"/>
      <c r="BB62" s="41">
        <f t="shared" si="3"/>
        <v>0</v>
      </c>
      <c r="BC62" s="41"/>
      <c r="BD62" s="41"/>
      <c r="BE62" s="41"/>
      <c r="BF62" s="42" t="str">
        <f t="shared" si="6"/>
        <v/>
      </c>
      <c r="BG62" s="43" t="str">
        <f t="shared" si="7"/>
        <v>0</v>
      </c>
      <c r="BH62" s="43" t="b">
        <f t="shared" si="12"/>
        <v>0</v>
      </c>
      <c r="BI62" s="40"/>
      <c r="BJ62" s="40"/>
      <c r="BK62" s="40"/>
      <c r="BL62" s="40"/>
      <c r="BM62" s="40"/>
      <c r="BN62" s="40"/>
      <c r="BO62" s="40"/>
    </row>
    <row r="63" spans="51:67" x14ac:dyDescent="0.4">
      <c r="AY63" s="227" t="s">
        <v>155</v>
      </c>
      <c r="AZ63" s="227"/>
      <c r="BB63" s="41">
        <f t="shared" si="3"/>
        <v>0</v>
      </c>
      <c r="BC63" s="41"/>
      <c r="BD63" s="41"/>
      <c r="BE63" s="41"/>
      <c r="BF63" s="42" t="str">
        <f t="shared" si="6"/>
        <v/>
      </c>
      <c r="BG63" s="43" t="str">
        <f t="shared" si="7"/>
        <v>0</v>
      </c>
      <c r="BH63" s="43" t="b">
        <f t="shared" si="12"/>
        <v>0</v>
      </c>
      <c r="BI63" s="40"/>
      <c r="BJ63" s="40"/>
      <c r="BK63" s="40"/>
      <c r="BL63" s="40"/>
      <c r="BM63" s="40"/>
      <c r="BN63" s="40"/>
      <c r="BO63" s="40"/>
    </row>
    <row r="64" spans="51:67" x14ac:dyDescent="0.4">
      <c r="AY64" s="227" t="s">
        <v>155</v>
      </c>
      <c r="AZ64" s="227"/>
      <c r="BB64" s="41">
        <f t="shared" si="3"/>
        <v>0</v>
      </c>
      <c r="BC64" s="41"/>
      <c r="BD64" s="41"/>
      <c r="BE64" s="41"/>
      <c r="BF64" s="42" t="str">
        <f t="shared" si="6"/>
        <v/>
      </c>
      <c r="BG64" s="43" t="str">
        <f t="shared" si="7"/>
        <v>0</v>
      </c>
      <c r="BH64" s="43" t="b">
        <f t="shared" si="12"/>
        <v>0</v>
      </c>
      <c r="BI64" s="40"/>
      <c r="BJ64" s="40"/>
      <c r="BK64" s="40"/>
      <c r="BL64" s="40"/>
      <c r="BM64" s="40"/>
      <c r="BN64" s="40"/>
      <c r="BO64" s="40"/>
    </row>
    <row r="65" spans="51:67" x14ac:dyDescent="0.4">
      <c r="AY65" s="227" t="s">
        <v>155</v>
      </c>
      <c r="AZ65" s="227"/>
      <c r="BB65" s="41">
        <f t="shared" si="3"/>
        <v>0</v>
      </c>
      <c r="BC65" s="41"/>
      <c r="BD65" s="41"/>
      <c r="BE65" s="41"/>
      <c r="BF65" s="42" t="str">
        <f t="shared" si="6"/>
        <v/>
      </c>
      <c r="BG65" s="43" t="str">
        <f t="shared" si="7"/>
        <v>0</v>
      </c>
      <c r="BH65" s="43" t="b">
        <f t="shared" si="12"/>
        <v>0</v>
      </c>
      <c r="BI65" s="40"/>
      <c r="BJ65" s="40"/>
      <c r="BK65" s="40"/>
      <c r="BL65" s="40"/>
      <c r="BM65" s="40"/>
      <c r="BN65" s="40"/>
      <c r="BO65" s="40"/>
    </row>
    <row r="66" spans="51:67" x14ac:dyDescent="0.4">
      <c r="AY66" s="227" t="s">
        <v>155</v>
      </c>
      <c r="AZ66" s="227"/>
      <c r="BB66" s="41">
        <f t="shared" si="3"/>
        <v>0</v>
      </c>
      <c r="BC66" s="41"/>
      <c r="BD66" s="41"/>
      <c r="BE66" s="41"/>
      <c r="BF66" s="42" t="str">
        <f t="shared" si="6"/>
        <v/>
      </c>
      <c r="BG66" s="43" t="str">
        <f t="shared" si="7"/>
        <v>0</v>
      </c>
      <c r="BH66" s="43" t="b">
        <f t="shared" si="12"/>
        <v>0</v>
      </c>
      <c r="BI66" s="40"/>
      <c r="BJ66" s="40"/>
      <c r="BK66" s="40"/>
      <c r="BL66" s="40"/>
      <c r="BM66" s="40"/>
      <c r="BN66" s="40"/>
      <c r="BO66" s="40"/>
    </row>
    <row r="67" spans="51:67" x14ac:dyDescent="0.4">
      <c r="AY67" s="227" t="s">
        <v>155</v>
      </c>
      <c r="AZ67" s="227"/>
      <c r="BB67" s="41">
        <f t="shared" si="3"/>
        <v>0</v>
      </c>
      <c r="BC67" s="41"/>
      <c r="BD67" s="41"/>
      <c r="BE67" s="41"/>
      <c r="BF67" s="42" t="str">
        <f t="shared" si="6"/>
        <v/>
      </c>
      <c r="BG67" s="43" t="str">
        <f t="shared" si="7"/>
        <v>0</v>
      </c>
      <c r="BH67" s="43" t="b">
        <f t="shared" si="12"/>
        <v>0</v>
      </c>
      <c r="BI67" s="40"/>
      <c r="BJ67" s="40"/>
      <c r="BK67" s="40"/>
      <c r="BL67" s="40"/>
      <c r="BM67" s="40"/>
      <c r="BN67" s="40"/>
      <c r="BO67" s="40"/>
    </row>
    <row r="68" spans="51:67" x14ac:dyDescent="0.4">
      <c r="AY68" s="227" t="s">
        <v>155</v>
      </c>
      <c r="AZ68" s="227"/>
      <c r="BB68" s="41">
        <f t="shared" si="3"/>
        <v>0</v>
      </c>
      <c r="BC68" s="41"/>
      <c r="BD68" s="41"/>
      <c r="BE68" s="41"/>
      <c r="BF68" s="42" t="str">
        <f t="shared" si="6"/>
        <v/>
      </c>
      <c r="BG68" s="43" t="str">
        <f t="shared" si="7"/>
        <v>0</v>
      </c>
      <c r="BH68" s="43" t="b">
        <f t="shared" si="12"/>
        <v>0</v>
      </c>
      <c r="BI68" s="40"/>
      <c r="BJ68" s="40"/>
      <c r="BK68" s="40"/>
      <c r="BL68" s="40"/>
      <c r="BM68" s="40"/>
      <c r="BN68" s="40"/>
      <c r="BO68" s="40"/>
    </row>
    <row r="69" spans="51:67" x14ac:dyDescent="0.4">
      <c r="AY69" s="227" t="s">
        <v>155</v>
      </c>
      <c r="AZ69" s="227"/>
      <c r="BB69" s="41">
        <f t="shared" si="3"/>
        <v>0</v>
      </c>
      <c r="BC69" s="41"/>
      <c r="BD69" s="41"/>
      <c r="BE69" s="41"/>
      <c r="BF69" s="42" t="str">
        <f t="shared" si="6"/>
        <v/>
      </c>
      <c r="BG69" s="43" t="str">
        <f t="shared" si="7"/>
        <v>0</v>
      </c>
      <c r="BH69" s="43" t="b">
        <f t="shared" si="12"/>
        <v>0</v>
      </c>
      <c r="BI69" s="40"/>
      <c r="BJ69" s="40"/>
      <c r="BK69" s="40"/>
      <c r="BL69" s="40"/>
      <c r="BM69" s="40"/>
      <c r="BN69" s="40"/>
      <c r="BO69" s="40"/>
    </row>
    <row r="70" spans="51:67" x14ac:dyDescent="0.4">
      <c r="AY70" s="227" t="s">
        <v>155</v>
      </c>
      <c r="AZ70" s="227"/>
      <c r="BB70" s="41">
        <f t="shared" si="3"/>
        <v>0</v>
      </c>
      <c r="BC70" s="41"/>
      <c r="BD70" s="41"/>
      <c r="BE70" s="41"/>
      <c r="BF70" s="42" t="str">
        <f t="shared" si="6"/>
        <v/>
      </c>
      <c r="BG70" s="43" t="str">
        <f t="shared" si="7"/>
        <v>0</v>
      </c>
      <c r="BH70" s="43" t="b">
        <f t="shared" si="12"/>
        <v>0</v>
      </c>
      <c r="BI70" s="40"/>
      <c r="BJ70" s="40"/>
      <c r="BK70" s="40"/>
      <c r="BL70" s="40"/>
      <c r="BM70" s="40"/>
      <c r="BN70" s="40"/>
      <c r="BO70" s="40"/>
    </row>
    <row r="71" spans="51:67" x14ac:dyDescent="0.4">
      <c r="AY71" s="227" t="s">
        <v>155</v>
      </c>
      <c r="AZ71" s="227"/>
      <c r="BB71" s="41">
        <f t="shared" si="3"/>
        <v>0</v>
      </c>
      <c r="BC71" s="41"/>
      <c r="BD71" s="41"/>
      <c r="BE71" s="41"/>
      <c r="BF71" s="42" t="str">
        <f t="shared" si="6"/>
        <v/>
      </c>
      <c r="BG71" s="43" t="str">
        <f t="shared" si="7"/>
        <v>0</v>
      </c>
      <c r="BH71" s="43" t="b">
        <f t="shared" si="12"/>
        <v>0</v>
      </c>
      <c r="BI71" s="40"/>
      <c r="BJ71" s="40"/>
      <c r="BK71" s="40"/>
      <c r="BL71" s="40"/>
      <c r="BM71" s="40"/>
      <c r="BN71" s="40"/>
      <c r="BO71" s="40"/>
    </row>
    <row r="72" spans="51:67" x14ac:dyDescent="0.4">
      <c r="AY72" s="227" t="s">
        <v>155</v>
      </c>
      <c r="AZ72" s="227"/>
      <c r="BB72" s="41">
        <f t="shared" si="3"/>
        <v>0</v>
      </c>
      <c r="BC72" s="41"/>
      <c r="BD72" s="41"/>
      <c r="BE72" s="41"/>
      <c r="BF72" s="42" t="str">
        <f t="shared" si="6"/>
        <v/>
      </c>
      <c r="BG72" s="43" t="str">
        <f t="shared" si="7"/>
        <v>0</v>
      </c>
      <c r="BH72" s="43" t="b">
        <f t="shared" si="12"/>
        <v>0</v>
      </c>
      <c r="BI72" s="40"/>
      <c r="BJ72" s="40"/>
      <c r="BK72" s="40"/>
      <c r="BL72" s="40"/>
      <c r="BM72" s="40"/>
      <c r="BN72" s="40"/>
      <c r="BO72" s="40"/>
    </row>
    <row r="73" spans="51:67" x14ac:dyDescent="0.4">
      <c r="AY73" s="227" t="s">
        <v>155</v>
      </c>
      <c r="AZ73" s="227"/>
      <c r="BB73" s="41">
        <f t="shared" ref="BB73:BB136" si="13">((IF(AU73="BUENO","100",IF(AU73="REGULAR","75",IF(AU73="MALO","50",IF(AU73="NA","0",IF(AU73="","0"))))))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4">((
IF(AU73="BUENO","100",
IF(AU73="REGULAR","50",
IF(AU73="MALO","0",
IF(AU73="NO APLICA","NA",
IF(AU73="","")))))))</f>
        <v/>
      </c>
      <c r="BG73" s="43" t="str">
        <f t="shared" ref="BG73:BG136" si="15">IF(AW73="BUENO","100",
IF(AW73="REGULAR","50",
IF(AW73="MALO","0",
IF(AW73="NO APLICA","NA",
IF(AW73="","0")))))</f>
        <v>0</v>
      </c>
      <c r="BH73" s="43" t="b">
        <f t="shared" si="12"/>
        <v>0</v>
      </c>
      <c r="BI73" s="40"/>
      <c r="BJ73" s="40"/>
      <c r="BK73" s="40"/>
      <c r="BL73" s="40"/>
      <c r="BM73" s="40"/>
      <c r="BN73" s="40"/>
      <c r="BO73" s="40"/>
    </row>
    <row r="74" spans="51:67" x14ac:dyDescent="0.4">
      <c r="AY74" s="227" t="s">
        <v>155</v>
      </c>
      <c r="AZ74" s="227"/>
      <c r="BB74" s="41">
        <f t="shared" si="13"/>
        <v>0</v>
      </c>
      <c r="BC74" s="41"/>
      <c r="BD74" s="41"/>
      <c r="BE74" s="41"/>
      <c r="BF74" s="42" t="str">
        <f t="shared" si="14"/>
        <v/>
      </c>
      <c r="BG74" s="43" t="str">
        <f t="shared" si="15"/>
        <v>0</v>
      </c>
      <c r="BH74" s="43" t="b">
        <f t="shared" si="12"/>
        <v>0</v>
      </c>
      <c r="BI74" s="40"/>
      <c r="BJ74" s="40"/>
      <c r="BK74" s="40"/>
      <c r="BL74" s="40"/>
      <c r="BM74" s="40"/>
      <c r="BN74" s="40"/>
      <c r="BO74" s="40"/>
    </row>
    <row r="75" spans="51:67" x14ac:dyDescent="0.4">
      <c r="AY75" s="227" t="s">
        <v>155</v>
      </c>
      <c r="AZ75" s="22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27" t="s">
        <v>155</v>
      </c>
      <c r="AZ76" s="22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27" t="s">
        <v>155</v>
      </c>
      <c r="AZ77" s="22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27" t="s">
        <v>155</v>
      </c>
      <c r="AZ78" s="22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27" t="s">
        <v>155</v>
      </c>
      <c r="AZ79" s="22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27" t="s">
        <v>155</v>
      </c>
      <c r="AZ80" s="22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27" t="s">
        <v>155</v>
      </c>
      <c r="AZ81" s="22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27" t="s">
        <v>155</v>
      </c>
      <c r="AZ82" s="22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27" t="s">
        <v>155</v>
      </c>
      <c r="AZ83" s="22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27" t="s">
        <v>155</v>
      </c>
      <c r="AZ84" s="22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27" t="s">
        <v>155</v>
      </c>
      <c r="AZ85" s="22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27" t="s">
        <v>155</v>
      </c>
      <c r="AZ86" s="22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27" t="s">
        <v>155</v>
      </c>
      <c r="AZ87" s="22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27" t="s">
        <v>155</v>
      </c>
      <c r="AZ88" s="22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27" t="s">
        <v>155</v>
      </c>
      <c r="AZ89" s="22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27" t="s">
        <v>155</v>
      </c>
      <c r="AZ90" s="22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27" t="s">
        <v>155</v>
      </c>
      <c r="AZ91" s="22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27" t="s">
        <v>155</v>
      </c>
      <c r="AZ92" s="22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27" t="s">
        <v>155</v>
      </c>
      <c r="AZ93" s="22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27" t="s">
        <v>155</v>
      </c>
      <c r="AZ94" s="22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27" t="s">
        <v>155</v>
      </c>
      <c r="AZ95" s="22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27" t="s">
        <v>155</v>
      </c>
      <c r="AZ96" s="22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27" t="s">
        <v>155</v>
      </c>
      <c r="AZ97" s="22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27" t="s">
        <v>155</v>
      </c>
      <c r="AZ98" s="22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27" t="s">
        <v>155</v>
      </c>
      <c r="AZ99" s="22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27" t="s">
        <v>155</v>
      </c>
      <c r="AZ100" s="22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27" t="s">
        <v>155</v>
      </c>
      <c r="AZ101" s="22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27" t="s">
        <v>155</v>
      </c>
      <c r="AZ102" s="22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27" t="s">
        <v>155</v>
      </c>
      <c r="AZ103" s="22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27" t="s">
        <v>155</v>
      </c>
      <c r="AZ104" s="22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27" t="s">
        <v>155</v>
      </c>
      <c r="AZ105" s="22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27" t="s">
        <v>155</v>
      </c>
      <c r="AZ106" s="22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27" t="s">
        <v>155</v>
      </c>
      <c r="AZ107" s="22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27" t="s">
        <v>155</v>
      </c>
      <c r="AZ108" s="22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27" t="s">
        <v>155</v>
      </c>
      <c r="AZ109" s="22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27" t="s">
        <v>155</v>
      </c>
      <c r="AZ110" s="22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27" t="s">
        <v>155</v>
      </c>
      <c r="AZ111" s="22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27" t="s">
        <v>155</v>
      </c>
      <c r="AZ112" s="22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27" t="s">
        <v>155</v>
      </c>
      <c r="AZ113" s="22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27" t="s">
        <v>155</v>
      </c>
      <c r="AZ114" s="22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27" t="s">
        <v>155</v>
      </c>
      <c r="AZ115" s="22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27" t="s">
        <v>155</v>
      </c>
      <c r="AZ116" s="22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27" t="s">
        <v>155</v>
      </c>
      <c r="AZ117" s="22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27" t="s">
        <v>155</v>
      </c>
      <c r="AZ118" s="22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27" t="s">
        <v>155</v>
      </c>
      <c r="AZ119" s="22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27" t="s">
        <v>155</v>
      </c>
      <c r="AZ120" s="22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27" t="s">
        <v>155</v>
      </c>
      <c r="AZ121" s="22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27" t="s">
        <v>155</v>
      </c>
      <c r="AZ122" s="22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27" t="s">
        <v>155</v>
      </c>
      <c r="AZ123" s="22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27" t="s">
        <v>155</v>
      </c>
      <c r="AZ124" s="22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27" t="s">
        <v>155</v>
      </c>
      <c r="AZ125" s="22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27" t="s">
        <v>155</v>
      </c>
      <c r="AZ126" s="22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27" t="s">
        <v>155</v>
      </c>
      <c r="AZ127" s="22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27" t="s">
        <v>155</v>
      </c>
      <c r="AZ128" s="22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27" t="s">
        <v>155</v>
      </c>
      <c r="AZ129" s="22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27" t="s">
        <v>155</v>
      </c>
      <c r="AZ130" s="22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27" t="s">
        <v>155</v>
      </c>
      <c r="AZ131" s="22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27" t="s">
        <v>155</v>
      </c>
      <c r="AZ132" s="22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27" t="s">
        <v>155</v>
      </c>
      <c r="AZ133" s="22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27" t="s">
        <v>155</v>
      </c>
      <c r="AZ134" s="22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27" t="s">
        <v>155</v>
      </c>
      <c r="AZ135" s="22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27" t="s">
        <v>155</v>
      </c>
      <c r="AZ136" s="22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27" t="s">
        <v>155</v>
      </c>
      <c r="AZ137" s="227"/>
      <c r="BB137" s="41">
        <f t="shared" ref="BB137:BB200" si="17">((IF(AU137="BUENO","100",IF(AU137="REGULAR","75",IF(AU137="MALO","50",IF(AU137="NA","0",IF(AU137="","0"))))))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8">((
IF(AU137="BUENO","100",
IF(AU137="REGULAR","50",
IF(AU137="MALO","0",
IF(AU137="NO APLICA","NA",
IF(AU137="","")))))))</f>
        <v/>
      </c>
      <c r="BG137" s="43" t="str">
        <f t="shared" ref="BG137:BG200" si="19">IF(AW137="BUENO","100",
IF(AW137="REGULAR","50",
IF(AW137="MALO","0",
IF(AW137="NO APLICA","NA",
IF(AW137="","0")))))</f>
        <v>0</v>
      </c>
      <c r="BH137" s="43" t="b">
        <f t="shared" si="16"/>
        <v>0</v>
      </c>
      <c r="BI137" s="40"/>
      <c r="BJ137" s="40"/>
      <c r="BK137" s="40"/>
      <c r="BL137" s="40"/>
      <c r="BM137" s="40"/>
      <c r="BN137" s="40"/>
      <c r="BO137" s="40"/>
    </row>
    <row r="138" spans="51:67" x14ac:dyDescent="0.4">
      <c r="AY138" s="227" t="s">
        <v>155</v>
      </c>
      <c r="AZ138" s="227"/>
      <c r="BB138" s="41">
        <f t="shared" si="17"/>
        <v>0</v>
      </c>
      <c r="BC138" s="41"/>
      <c r="BD138" s="41"/>
      <c r="BE138" s="41"/>
      <c r="BF138" s="42" t="str">
        <f t="shared" si="18"/>
        <v/>
      </c>
      <c r="BG138" s="43" t="str">
        <f t="shared" si="19"/>
        <v>0</v>
      </c>
      <c r="BH138" s="43" t="b">
        <f t="shared" si="16"/>
        <v>0</v>
      </c>
      <c r="BI138" s="40"/>
      <c r="BJ138" s="40"/>
      <c r="BK138" s="40"/>
      <c r="BL138" s="40"/>
      <c r="BM138" s="40"/>
      <c r="BN138" s="40"/>
      <c r="BO138" s="40"/>
    </row>
    <row r="139" spans="51:67" x14ac:dyDescent="0.4">
      <c r="AY139" s="227" t="s">
        <v>155</v>
      </c>
      <c r="AZ139" s="22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27" t="s">
        <v>155</v>
      </c>
      <c r="AZ140" s="22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27" t="s">
        <v>155</v>
      </c>
      <c r="AZ141" s="22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27" t="s">
        <v>155</v>
      </c>
      <c r="AZ142" s="22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27" t="s">
        <v>155</v>
      </c>
      <c r="AZ143" s="22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27" t="s">
        <v>155</v>
      </c>
      <c r="AZ144" s="22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27" t="s">
        <v>155</v>
      </c>
      <c r="AZ145" s="22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27" t="s">
        <v>155</v>
      </c>
      <c r="AZ146" s="22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27" t="s">
        <v>155</v>
      </c>
      <c r="AZ147" s="22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27" t="s">
        <v>155</v>
      </c>
      <c r="AZ148" s="22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27" t="s">
        <v>155</v>
      </c>
      <c r="AZ149" s="22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27" t="s">
        <v>155</v>
      </c>
      <c r="AZ150" s="22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27" t="s">
        <v>155</v>
      </c>
      <c r="AZ151" s="22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27" t="s">
        <v>155</v>
      </c>
      <c r="AZ152" s="22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27" t="s">
        <v>155</v>
      </c>
      <c r="AZ153" s="22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27" t="s">
        <v>155</v>
      </c>
      <c r="AZ154" s="22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27" t="s">
        <v>155</v>
      </c>
      <c r="AZ155" s="22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27" t="s">
        <v>155</v>
      </c>
      <c r="AZ156" s="227"/>
      <c r="BB156" s="64">
        <f t="shared" si="17"/>
        <v>0</v>
      </c>
      <c r="BC156" s="64"/>
      <c r="BD156" s="64"/>
      <c r="BE156" s="64"/>
      <c r="BF156" s="65" t="str">
        <f t="shared" si="18"/>
        <v/>
      </c>
      <c r="BG156" s="66" t="str">
        <f t="shared" si="19"/>
        <v>0</v>
      </c>
      <c r="BH156" s="66" t="b">
        <f t="shared" si="20"/>
        <v>0</v>
      </c>
    </row>
    <row r="157" spans="51:67" x14ac:dyDescent="0.4">
      <c r="AY157" s="227" t="s">
        <v>155</v>
      </c>
      <c r="AZ157" s="227"/>
      <c r="BB157" s="64">
        <f t="shared" si="17"/>
        <v>0</v>
      </c>
      <c r="BC157" s="64"/>
      <c r="BD157" s="64"/>
      <c r="BE157" s="64"/>
      <c r="BF157" s="65" t="str">
        <f t="shared" si="18"/>
        <v/>
      </c>
      <c r="BG157" s="66" t="str">
        <f t="shared" si="19"/>
        <v>0</v>
      </c>
      <c r="BH157" s="66" t="b">
        <f t="shared" si="20"/>
        <v>0</v>
      </c>
    </row>
    <row r="158" spans="51:67" x14ac:dyDescent="0.4">
      <c r="AY158" s="227" t="s">
        <v>155</v>
      </c>
      <c r="AZ158" s="227"/>
      <c r="BB158" s="64">
        <f t="shared" si="17"/>
        <v>0</v>
      </c>
      <c r="BC158" s="64"/>
      <c r="BD158" s="64"/>
      <c r="BE158" s="64"/>
      <c r="BF158" s="65" t="str">
        <f t="shared" si="18"/>
        <v/>
      </c>
      <c r="BG158" s="66" t="str">
        <f t="shared" si="19"/>
        <v>0</v>
      </c>
      <c r="BH158" s="66" t="b">
        <f t="shared" si="20"/>
        <v>0</v>
      </c>
    </row>
    <row r="159" spans="51:67" x14ac:dyDescent="0.4">
      <c r="AY159" s="227" t="s">
        <v>155</v>
      </c>
      <c r="AZ159" s="227"/>
      <c r="BB159" s="64">
        <f t="shared" si="17"/>
        <v>0</v>
      </c>
      <c r="BC159" s="64"/>
      <c r="BD159" s="64"/>
      <c r="BE159" s="64"/>
      <c r="BF159" s="65" t="str">
        <f t="shared" si="18"/>
        <v/>
      </c>
      <c r="BG159" s="66" t="str">
        <f t="shared" si="19"/>
        <v>0</v>
      </c>
      <c r="BH159" s="66" t="b">
        <f t="shared" si="20"/>
        <v>0</v>
      </c>
    </row>
    <row r="160" spans="51:67" x14ac:dyDescent="0.4">
      <c r="AY160" s="227" t="s">
        <v>155</v>
      </c>
      <c r="AZ160" s="227"/>
      <c r="BB160" s="64">
        <f t="shared" si="17"/>
        <v>0</v>
      </c>
      <c r="BC160" s="64"/>
      <c r="BD160" s="64"/>
      <c r="BE160" s="64"/>
      <c r="BF160" s="65" t="str">
        <f t="shared" si="18"/>
        <v/>
      </c>
      <c r="BG160" s="66" t="str">
        <f t="shared" si="19"/>
        <v>0</v>
      </c>
      <c r="BH160" s="66" t="b">
        <f t="shared" si="20"/>
        <v>0</v>
      </c>
    </row>
    <row r="161" spans="51:60" x14ac:dyDescent="0.4">
      <c r="AY161" s="227" t="s">
        <v>155</v>
      </c>
      <c r="AZ161" s="227"/>
      <c r="BB161" s="64">
        <f t="shared" si="17"/>
        <v>0</v>
      </c>
      <c r="BC161" s="64"/>
      <c r="BD161" s="64"/>
      <c r="BE161" s="64"/>
      <c r="BF161" s="65" t="str">
        <f t="shared" si="18"/>
        <v/>
      </c>
      <c r="BG161" s="66" t="str">
        <f t="shared" si="19"/>
        <v>0</v>
      </c>
      <c r="BH161" s="66" t="b">
        <f t="shared" si="20"/>
        <v>0</v>
      </c>
    </row>
    <row r="162" spans="51:60" x14ac:dyDescent="0.4">
      <c r="AY162" s="227" t="s">
        <v>155</v>
      </c>
      <c r="AZ162" s="227"/>
      <c r="BB162" s="64">
        <f t="shared" si="17"/>
        <v>0</v>
      </c>
      <c r="BC162" s="64"/>
      <c r="BD162" s="64"/>
      <c r="BE162" s="64"/>
      <c r="BF162" s="65" t="str">
        <f t="shared" si="18"/>
        <v/>
      </c>
      <c r="BG162" s="66" t="str">
        <f t="shared" si="19"/>
        <v>0</v>
      </c>
      <c r="BH162" s="66" t="b">
        <f t="shared" si="20"/>
        <v>0</v>
      </c>
    </row>
    <row r="163" spans="51:60" x14ac:dyDescent="0.4">
      <c r="AY163" s="227" t="s">
        <v>155</v>
      </c>
      <c r="AZ163" s="227"/>
      <c r="BB163" s="64">
        <f t="shared" si="17"/>
        <v>0</v>
      </c>
      <c r="BC163" s="64"/>
      <c r="BD163" s="64"/>
      <c r="BE163" s="64"/>
      <c r="BF163" s="65" t="str">
        <f t="shared" si="18"/>
        <v/>
      </c>
      <c r="BG163" s="66" t="str">
        <f t="shared" si="19"/>
        <v>0</v>
      </c>
      <c r="BH163" s="66" t="b">
        <f t="shared" si="20"/>
        <v>0</v>
      </c>
    </row>
    <row r="164" spans="51:60" x14ac:dyDescent="0.4">
      <c r="AY164" s="227" t="s">
        <v>155</v>
      </c>
      <c r="AZ164" s="227"/>
      <c r="BB164" s="64">
        <f t="shared" si="17"/>
        <v>0</v>
      </c>
      <c r="BC164" s="64"/>
      <c r="BD164" s="64"/>
      <c r="BE164" s="64"/>
      <c r="BF164" s="65" t="str">
        <f t="shared" si="18"/>
        <v/>
      </c>
      <c r="BG164" s="66" t="str">
        <f t="shared" si="19"/>
        <v>0</v>
      </c>
      <c r="BH164" s="66" t="b">
        <f t="shared" si="20"/>
        <v>0</v>
      </c>
    </row>
    <row r="165" spans="51:60" x14ac:dyDescent="0.4">
      <c r="AY165" s="227" t="s">
        <v>155</v>
      </c>
      <c r="AZ165" s="227"/>
      <c r="BB165" s="64">
        <f t="shared" si="17"/>
        <v>0</v>
      </c>
      <c r="BC165" s="64"/>
      <c r="BD165" s="64"/>
      <c r="BE165" s="64"/>
      <c r="BF165" s="65" t="str">
        <f t="shared" si="18"/>
        <v/>
      </c>
      <c r="BG165" s="66" t="str">
        <f t="shared" si="19"/>
        <v>0</v>
      </c>
      <c r="BH165" s="66" t="b">
        <f t="shared" si="20"/>
        <v>0</v>
      </c>
    </row>
    <row r="166" spans="51:60" x14ac:dyDescent="0.4">
      <c r="AY166" s="227" t="s">
        <v>155</v>
      </c>
      <c r="AZ166" s="227"/>
      <c r="BB166" s="64">
        <f t="shared" si="17"/>
        <v>0</v>
      </c>
      <c r="BC166" s="64"/>
      <c r="BD166" s="64"/>
      <c r="BE166" s="64"/>
      <c r="BF166" s="65" t="str">
        <f t="shared" si="18"/>
        <v/>
      </c>
      <c r="BG166" s="66" t="str">
        <f t="shared" si="19"/>
        <v>0</v>
      </c>
      <c r="BH166" s="66" t="b">
        <f t="shared" si="20"/>
        <v>0</v>
      </c>
    </row>
    <row r="167" spans="51:60" x14ac:dyDescent="0.4">
      <c r="AY167" s="227" t="s">
        <v>155</v>
      </c>
      <c r="AZ167" s="227"/>
      <c r="BB167" s="64">
        <f t="shared" si="17"/>
        <v>0</v>
      </c>
      <c r="BC167" s="64"/>
      <c r="BD167" s="64"/>
      <c r="BE167" s="64"/>
      <c r="BF167" s="65" t="str">
        <f t="shared" si="18"/>
        <v/>
      </c>
      <c r="BG167" s="66" t="str">
        <f t="shared" si="19"/>
        <v>0</v>
      </c>
      <c r="BH167" s="66" t="b">
        <f t="shared" si="20"/>
        <v>0</v>
      </c>
    </row>
    <row r="168" spans="51:60" x14ac:dyDescent="0.4">
      <c r="AY168" s="227" t="s">
        <v>155</v>
      </c>
      <c r="AZ168" s="227"/>
      <c r="BB168" s="64">
        <f t="shared" si="17"/>
        <v>0</v>
      </c>
      <c r="BC168" s="64"/>
      <c r="BD168" s="64"/>
      <c r="BE168" s="64"/>
      <c r="BF168" s="65" t="str">
        <f t="shared" si="18"/>
        <v/>
      </c>
      <c r="BG168" s="66" t="str">
        <f t="shared" si="19"/>
        <v>0</v>
      </c>
      <c r="BH168" s="66" t="b">
        <f t="shared" si="20"/>
        <v>0</v>
      </c>
    </row>
    <row r="169" spans="51:60" x14ac:dyDescent="0.4">
      <c r="AY169" s="227" t="s">
        <v>155</v>
      </c>
      <c r="AZ169" s="227"/>
      <c r="BB169" s="64">
        <f t="shared" si="17"/>
        <v>0</v>
      </c>
      <c r="BC169" s="64"/>
      <c r="BD169" s="64"/>
      <c r="BE169" s="64"/>
      <c r="BF169" s="65" t="str">
        <f t="shared" si="18"/>
        <v/>
      </c>
      <c r="BG169" s="66" t="str">
        <f t="shared" si="19"/>
        <v>0</v>
      </c>
      <c r="BH169" s="66" t="b">
        <f t="shared" si="20"/>
        <v>0</v>
      </c>
    </row>
    <row r="170" spans="51:60" x14ac:dyDescent="0.4">
      <c r="AY170" s="227" t="s">
        <v>155</v>
      </c>
      <c r="AZ170" s="227"/>
      <c r="BB170" s="64">
        <f t="shared" si="17"/>
        <v>0</v>
      </c>
      <c r="BC170" s="64"/>
      <c r="BD170" s="64"/>
      <c r="BE170" s="64"/>
      <c r="BF170" s="65" t="str">
        <f t="shared" si="18"/>
        <v/>
      </c>
      <c r="BG170" s="66" t="str">
        <f t="shared" si="19"/>
        <v>0</v>
      </c>
      <c r="BH170" s="66" t="b">
        <f t="shared" si="20"/>
        <v>0</v>
      </c>
    </row>
    <row r="171" spans="51:60" x14ac:dyDescent="0.4">
      <c r="AY171" s="227" t="s">
        <v>155</v>
      </c>
      <c r="AZ171" s="227"/>
      <c r="BB171" s="64">
        <f t="shared" si="17"/>
        <v>0</v>
      </c>
      <c r="BC171" s="64"/>
      <c r="BD171" s="64"/>
      <c r="BE171" s="64"/>
      <c r="BF171" s="65" t="str">
        <f t="shared" si="18"/>
        <v/>
      </c>
      <c r="BG171" s="66" t="str">
        <f t="shared" si="19"/>
        <v>0</v>
      </c>
      <c r="BH171" s="66" t="b">
        <f t="shared" si="20"/>
        <v>0</v>
      </c>
    </row>
    <row r="172" spans="51:60" x14ac:dyDescent="0.4">
      <c r="AY172" s="227" t="s">
        <v>155</v>
      </c>
      <c r="AZ172" s="227"/>
      <c r="BB172" s="64">
        <f t="shared" si="17"/>
        <v>0</v>
      </c>
      <c r="BC172" s="64"/>
      <c r="BD172" s="64"/>
      <c r="BE172" s="64"/>
      <c r="BF172" s="65" t="str">
        <f t="shared" si="18"/>
        <v/>
      </c>
      <c r="BG172" s="66" t="str">
        <f t="shared" si="19"/>
        <v>0</v>
      </c>
      <c r="BH172" s="66" t="b">
        <f t="shared" si="20"/>
        <v>0</v>
      </c>
    </row>
    <row r="173" spans="51:60" x14ac:dyDescent="0.4">
      <c r="AY173" s="227" t="s">
        <v>155</v>
      </c>
      <c r="AZ173" s="227"/>
      <c r="BB173" s="64">
        <f t="shared" si="17"/>
        <v>0</v>
      </c>
      <c r="BC173" s="64"/>
      <c r="BD173" s="64"/>
      <c r="BE173" s="64"/>
      <c r="BF173" s="65" t="str">
        <f t="shared" si="18"/>
        <v/>
      </c>
      <c r="BG173" s="66" t="str">
        <f t="shared" si="19"/>
        <v>0</v>
      </c>
      <c r="BH173" s="66" t="b">
        <f t="shared" si="20"/>
        <v>0</v>
      </c>
    </row>
    <row r="174" spans="51:60" x14ac:dyDescent="0.4">
      <c r="AY174" s="227" t="s">
        <v>155</v>
      </c>
      <c r="AZ174" s="227"/>
      <c r="BB174" s="64">
        <f t="shared" si="17"/>
        <v>0</v>
      </c>
      <c r="BC174" s="64"/>
      <c r="BD174" s="64"/>
      <c r="BE174" s="64"/>
      <c r="BF174" s="65" t="str">
        <f t="shared" si="18"/>
        <v/>
      </c>
      <c r="BG174" s="66" t="str">
        <f t="shared" si="19"/>
        <v>0</v>
      </c>
      <c r="BH174" s="66" t="b">
        <f t="shared" si="20"/>
        <v>0</v>
      </c>
    </row>
    <row r="175" spans="51:60" x14ac:dyDescent="0.4">
      <c r="AY175" s="227" t="s">
        <v>155</v>
      </c>
      <c r="AZ175" s="227"/>
      <c r="BB175" s="64">
        <f t="shared" si="17"/>
        <v>0</v>
      </c>
      <c r="BC175" s="64"/>
      <c r="BD175" s="64"/>
      <c r="BE175" s="64"/>
      <c r="BF175" s="65" t="str">
        <f t="shared" si="18"/>
        <v/>
      </c>
      <c r="BG175" s="66" t="str">
        <f t="shared" si="19"/>
        <v>0</v>
      </c>
      <c r="BH175" s="66" t="b">
        <f t="shared" si="20"/>
        <v>0</v>
      </c>
    </row>
    <row r="176" spans="51:60" x14ac:dyDescent="0.4">
      <c r="AY176" s="227" t="s">
        <v>155</v>
      </c>
      <c r="AZ176" s="227"/>
      <c r="BB176" s="64">
        <f t="shared" si="17"/>
        <v>0</v>
      </c>
      <c r="BC176" s="64"/>
      <c r="BD176" s="64"/>
      <c r="BE176" s="64"/>
      <c r="BF176" s="65" t="str">
        <f t="shared" si="18"/>
        <v/>
      </c>
      <c r="BG176" s="66" t="str">
        <f t="shared" si="19"/>
        <v>0</v>
      </c>
      <c r="BH176" s="66" t="b">
        <f t="shared" si="20"/>
        <v>0</v>
      </c>
    </row>
    <row r="177" spans="51:60" x14ac:dyDescent="0.4">
      <c r="AY177" s="227" t="s">
        <v>155</v>
      </c>
      <c r="AZ177" s="227"/>
      <c r="BB177" s="64">
        <f t="shared" si="17"/>
        <v>0</v>
      </c>
      <c r="BC177" s="64"/>
      <c r="BD177" s="64"/>
      <c r="BE177" s="64"/>
      <c r="BF177" s="65" t="str">
        <f t="shared" si="18"/>
        <v/>
      </c>
      <c r="BG177" s="66" t="str">
        <f t="shared" si="19"/>
        <v>0</v>
      </c>
      <c r="BH177" s="66" t="b">
        <f t="shared" si="20"/>
        <v>0</v>
      </c>
    </row>
    <row r="178" spans="51:60" x14ac:dyDescent="0.4">
      <c r="AY178" s="227" t="s">
        <v>155</v>
      </c>
      <c r="AZ178" s="227"/>
      <c r="BB178" s="64">
        <f t="shared" si="17"/>
        <v>0</v>
      </c>
      <c r="BC178" s="64"/>
      <c r="BD178" s="64"/>
      <c r="BE178" s="64"/>
      <c r="BF178" s="65" t="str">
        <f t="shared" si="18"/>
        <v/>
      </c>
      <c r="BG178" s="66" t="str">
        <f t="shared" si="19"/>
        <v>0</v>
      </c>
      <c r="BH178" s="66" t="b">
        <f t="shared" si="20"/>
        <v>0</v>
      </c>
    </row>
    <row r="179" spans="51:60" x14ac:dyDescent="0.4">
      <c r="AY179" s="227" t="s">
        <v>155</v>
      </c>
      <c r="AZ179" s="227"/>
      <c r="BB179" s="64">
        <f t="shared" si="17"/>
        <v>0</v>
      </c>
      <c r="BC179" s="64"/>
      <c r="BD179" s="64"/>
      <c r="BE179" s="64"/>
      <c r="BF179" s="65" t="str">
        <f t="shared" si="18"/>
        <v/>
      </c>
      <c r="BG179" s="66" t="str">
        <f t="shared" si="19"/>
        <v>0</v>
      </c>
      <c r="BH179" s="66" t="b">
        <f t="shared" si="20"/>
        <v>0</v>
      </c>
    </row>
    <row r="180" spans="51:60" x14ac:dyDescent="0.4">
      <c r="AY180" s="227" t="s">
        <v>155</v>
      </c>
      <c r="AZ180" s="227"/>
      <c r="BB180" s="64">
        <f t="shared" si="17"/>
        <v>0</v>
      </c>
      <c r="BC180" s="64"/>
      <c r="BD180" s="64"/>
      <c r="BE180" s="64"/>
      <c r="BF180" s="65" t="str">
        <f t="shared" si="18"/>
        <v/>
      </c>
      <c r="BG180" s="66" t="str">
        <f t="shared" si="19"/>
        <v>0</v>
      </c>
      <c r="BH180" s="66" t="b">
        <f t="shared" si="20"/>
        <v>0</v>
      </c>
    </row>
    <row r="181" spans="51:60" x14ac:dyDescent="0.4">
      <c r="AY181" s="227" t="s">
        <v>155</v>
      </c>
      <c r="AZ181" s="227"/>
      <c r="BB181" s="64">
        <f t="shared" si="17"/>
        <v>0</v>
      </c>
      <c r="BC181" s="64"/>
      <c r="BD181" s="64"/>
      <c r="BE181" s="64"/>
      <c r="BF181" s="65" t="str">
        <f t="shared" si="18"/>
        <v/>
      </c>
      <c r="BG181" s="66" t="str">
        <f t="shared" si="19"/>
        <v>0</v>
      </c>
      <c r="BH181" s="66" t="b">
        <f t="shared" si="20"/>
        <v>0</v>
      </c>
    </row>
    <row r="182" spans="51:60" x14ac:dyDescent="0.4">
      <c r="AY182" s="227" t="s">
        <v>155</v>
      </c>
      <c r="AZ182" s="227"/>
      <c r="BB182" s="64">
        <f t="shared" si="17"/>
        <v>0</v>
      </c>
      <c r="BC182" s="64"/>
      <c r="BD182" s="64"/>
      <c r="BE182" s="64"/>
      <c r="BF182" s="65" t="str">
        <f t="shared" si="18"/>
        <v/>
      </c>
      <c r="BG182" s="66" t="str">
        <f t="shared" si="19"/>
        <v>0</v>
      </c>
      <c r="BH182" s="66" t="b">
        <f t="shared" si="20"/>
        <v>0</v>
      </c>
    </row>
    <row r="183" spans="51:60" x14ac:dyDescent="0.4">
      <c r="AY183" s="227" t="s">
        <v>155</v>
      </c>
      <c r="AZ183" s="227"/>
      <c r="BB183" s="64">
        <f t="shared" si="17"/>
        <v>0</v>
      </c>
      <c r="BC183" s="64"/>
      <c r="BD183" s="64"/>
      <c r="BE183" s="64"/>
      <c r="BF183" s="65" t="str">
        <f t="shared" si="18"/>
        <v/>
      </c>
      <c r="BG183" s="66" t="str">
        <f t="shared" si="19"/>
        <v>0</v>
      </c>
      <c r="BH183" s="66" t="b">
        <f t="shared" si="20"/>
        <v>0</v>
      </c>
    </row>
    <row r="184" spans="51:60" x14ac:dyDescent="0.4">
      <c r="AY184" s="227" t="s">
        <v>155</v>
      </c>
      <c r="AZ184" s="227"/>
      <c r="BB184" s="64">
        <f t="shared" si="17"/>
        <v>0</v>
      </c>
      <c r="BC184" s="64"/>
      <c r="BD184" s="64"/>
      <c r="BE184" s="64"/>
      <c r="BF184" s="65" t="str">
        <f t="shared" si="18"/>
        <v/>
      </c>
      <c r="BG184" s="66" t="str">
        <f t="shared" si="19"/>
        <v>0</v>
      </c>
      <c r="BH184" s="66" t="b">
        <f t="shared" si="20"/>
        <v>0</v>
      </c>
    </row>
    <row r="185" spans="51:60" x14ac:dyDescent="0.4">
      <c r="AY185" s="227" t="s">
        <v>155</v>
      </c>
      <c r="AZ185" s="227"/>
      <c r="BB185" s="64">
        <f t="shared" si="17"/>
        <v>0</v>
      </c>
      <c r="BC185" s="64"/>
      <c r="BD185" s="64"/>
      <c r="BE185" s="64"/>
      <c r="BF185" s="65" t="str">
        <f t="shared" si="18"/>
        <v/>
      </c>
      <c r="BG185" s="66" t="str">
        <f t="shared" si="19"/>
        <v>0</v>
      </c>
      <c r="BH185" s="66" t="b">
        <f t="shared" si="20"/>
        <v>0</v>
      </c>
    </row>
    <row r="186" spans="51:60" x14ac:dyDescent="0.4">
      <c r="AY186" s="227" t="s">
        <v>155</v>
      </c>
      <c r="AZ186" s="227"/>
      <c r="BB186" s="64">
        <f t="shared" si="17"/>
        <v>0</v>
      </c>
      <c r="BC186" s="64"/>
      <c r="BD186" s="64"/>
      <c r="BE186" s="64"/>
      <c r="BF186" s="65" t="str">
        <f t="shared" si="18"/>
        <v/>
      </c>
      <c r="BG186" s="66" t="str">
        <f t="shared" si="19"/>
        <v>0</v>
      </c>
      <c r="BH186" s="66" t="b">
        <f t="shared" si="20"/>
        <v>0</v>
      </c>
    </row>
    <row r="187" spans="51:60" x14ac:dyDescent="0.4">
      <c r="AY187" s="227" t="s">
        <v>155</v>
      </c>
      <c r="AZ187" s="227"/>
      <c r="BB187" s="64">
        <f t="shared" si="17"/>
        <v>0</v>
      </c>
      <c r="BC187" s="64"/>
      <c r="BD187" s="64"/>
      <c r="BE187" s="64"/>
      <c r="BF187" s="65" t="str">
        <f t="shared" si="18"/>
        <v/>
      </c>
      <c r="BG187" s="66" t="str">
        <f t="shared" si="19"/>
        <v>0</v>
      </c>
      <c r="BH187" s="66" t="b">
        <f t="shared" si="20"/>
        <v>0</v>
      </c>
    </row>
    <row r="188" spans="51:60" x14ac:dyDescent="0.4">
      <c r="AY188" s="227" t="s">
        <v>155</v>
      </c>
      <c r="AZ188" s="227"/>
      <c r="BB188" s="64">
        <f t="shared" si="17"/>
        <v>0</v>
      </c>
      <c r="BC188" s="64"/>
      <c r="BD188" s="64"/>
      <c r="BE188" s="64"/>
      <c r="BF188" s="65" t="str">
        <f t="shared" si="18"/>
        <v/>
      </c>
      <c r="BG188" s="66" t="str">
        <f t="shared" si="19"/>
        <v>0</v>
      </c>
      <c r="BH188" s="66" t="b">
        <f t="shared" si="20"/>
        <v>0</v>
      </c>
    </row>
    <row r="189" spans="51:60" x14ac:dyDescent="0.4">
      <c r="AY189" s="227" t="s">
        <v>155</v>
      </c>
      <c r="AZ189" s="227"/>
      <c r="BB189" s="64">
        <f t="shared" si="17"/>
        <v>0</v>
      </c>
      <c r="BC189" s="64"/>
      <c r="BD189" s="64"/>
      <c r="BE189" s="64"/>
      <c r="BF189" s="65" t="str">
        <f t="shared" si="18"/>
        <v/>
      </c>
      <c r="BG189" s="66" t="str">
        <f t="shared" si="19"/>
        <v>0</v>
      </c>
      <c r="BH189" s="66" t="b">
        <f t="shared" si="20"/>
        <v>0</v>
      </c>
    </row>
    <row r="190" spans="51:60" x14ac:dyDescent="0.4">
      <c r="AY190" s="227" t="s">
        <v>155</v>
      </c>
      <c r="AZ190" s="227"/>
      <c r="BB190" s="64">
        <f t="shared" si="17"/>
        <v>0</v>
      </c>
      <c r="BC190" s="64"/>
      <c r="BD190" s="64"/>
      <c r="BE190" s="64"/>
      <c r="BF190" s="65" t="str">
        <f t="shared" si="18"/>
        <v/>
      </c>
      <c r="BG190" s="66" t="str">
        <f t="shared" si="19"/>
        <v>0</v>
      </c>
      <c r="BH190" s="66" t="b">
        <f t="shared" si="20"/>
        <v>0</v>
      </c>
    </row>
    <row r="191" spans="51:60" x14ac:dyDescent="0.4">
      <c r="AY191" s="227" t="s">
        <v>155</v>
      </c>
      <c r="AZ191" s="227"/>
      <c r="BB191" s="64">
        <f t="shared" si="17"/>
        <v>0</v>
      </c>
      <c r="BC191" s="64"/>
      <c r="BD191" s="64"/>
      <c r="BE191" s="64"/>
      <c r="BF191" s="65" t="str">
        <f t="shared" si="18"/>
        <v/>
      </c>
      <c r="BG191" s="66" t="str">
        <f t="shared" si="19"/>
        <v>0</v>
      </c>
      <c r="BH191" s="66" t="b">
        <f t="shared" si="20"/>
        <v>0</v>
      </c>
    </row>
    <row r="192" spans="51:60" x14ac:dyDescent="0.4">
      <c r="AY192" s="227" t="s">
        <v>155</v>
      </c>
      <c r="AZ192" s="227"/>
      <c r="BB192" s="64">
        <f t="shared" si="17"/>
        <v>0</v>
      </c>
      <c r="BC192" s="64"/>
      <c r="BD192" s="64"/>
      <c r="BE192" s="64"/>
      <c r="BF192" s="65" t="str">
        <f t="shared" si="18"/>
        <v/>
      </c>
      <c r="BG192" s="66" t="str">
        <f t="shared" si="19"/>
        <v>0</v>
      </c>
      <c r="BH192" s="66" t="b">
        <f t="shared" si="20"/>
        <v>0</v>
      </c>
    </row>
    <row r="193" spans="51:60" x14ac:dyDescent="0.4">
      <c r="AY193" s="227" t="s">
        <v>155</v>
      </c>
      <c r="AZ193" s="227"/>
      <c r="BB193" s="64">
        <f t="shared" si="17"/>
        <v>0</v>
      </c>
      <c r="BC193" s="64"/>
      <c r="BD193" s="64"/>
      <c r="BE193" s="64"/>
      <c r="BF193" s="65" t="str">
        <f t="shared" si="18"/>
        <v/>
      </c>
      <c r="BG193" s="66" t="str">
        <f t="shared" si="19"/>
        <v>0</v>
      </c>
      <c r="BH193" s="66" t="b">
        <f t="shared" si="20"/>
        <v>0</v>
      </c>
    </row>
    <row r="194" spans="51:60" x14ac:dyDescent="0.4">
      <c r="AY194" s="227" t="s">
        <v>155</v>
      </c>
      <c r="AZ194" s="227"/>
      <c r="BB194" s="64">
        <f t="shared" si="17"/>
        <v>0</v>
      </c>
      <c r="BC194" s="64"/>
      <c r="BD194" s="64"/>
      <c r="BE194" s="64"/>
      <c r="BF194" s="65" t="str">
        <f t="shared" si="18"/>
        <v/>
      </c>
      <c r="BG194" s="66" t="str">
        <f t="shared" si="19"/>
        <v>0</v>
      </c>
      <c r="BH194" s="66" t="b">
        <f t="shared" si="20"/>
        <v>0</v>
      </c>
    </row>
    <row r="195" spans="51:60" x14ac:dyDescent="0.4">
      <c r="AY195" s="227" t="s">
        <v>155</v>
      </c>
      <c r="AZ195" s="227"/>
      <c r="BB195" s="64">
        <f t="shared" si="17"/>
        <v>0</v>
      </c>
      <c r="BC195" s="64"/>
      <c r="BD195" s="64"/>
      <c r="BE195" s="64"/>
      <c r="BF195" s="65" t="str">
        <f t="shared" si="18"/>
        <v/>
      </c>
      <c r="BG195" s="66" t="str">
        <f t="shared" si="19"/>
        <v>0</v>
      </c>
      <c r="BH195" s="66" t="b">
        <f t="shared" si="20"/>
        <v>0</v>
      </c>
    </row>
    <row r="196" spans="51:60" x14ac:dyDescent="0.4">
      <c r="AY196" s="227" t="s">
        <v>155</v>
      </c>
      <c r="AZ196" s="227"/>
      <c r="BB196" s="64">
        <f t="shared" si="17"/>
        <v>0</v>
      </c>
      <c r="BC196" s="64"/>
      <c r="BD196" s="64"/>
      <c r="BE196" s="64"/>
      <c r="BF196" s="65" t="str">
        <f t="shared" si="18"/>
        <v/>
      </c>
      <c r="BG196" s="66" t="str">
        <f t="shared" si="19"/>
        <v>0</v>
      </c>
      <c r="BH196" s="66" t="b">
        <f t="shared" si="20"/>
        <v>0</v>
      </c>
    </row>
    <row r="197" spans="51:60" x14ac:dyDescent="0.4">
      <c r="AY197" s="227" t="s">
        <v>155</v>
      </c>
      <c r="AZ197" s="227"/>
      <c r="BB197" s="64">
        <f t="shared" si="17"/>
        <v>0</v>
      </c>
      <c r="BC197" s="64"/>
      <c r="BD197" s="64"/>
      <c r="BE197" s="64"/>
      <c r="BF197" s="65" t="str">
        <f t="shared" si="18"/>
        <v/>
      </c>
      <c r="BG197" s="66" t="str">
        <f t="shared" si="19"/>
        <v>0</v>
      </c>
      <c r="BH197" s="66" t="b">
        <f t="shared" si="20"/>
        <v>0</v>
      </c>
    </row>
    <row r="198" spans="51:60" x14ac:dyDescent="0.4">
      <c r="AY198" s="227" t="s">
        <v>155</v>
      </c>
      <c r="AZ198" s="227"/>
      <c r="BB198" s="64">
        <f t="shared" si="17"/>
        <v>0</v>
      </c>
      <c r="BC198" s="64"/>
      <c r="BD198" s="64"/>
      <c r="BE198" s="64"/>
      <c r="BF198" s="65" t="str">
        <f t="shared" si="18"/>
        <v/>
      </c>
      <c r="BG198" s="66" t="str">
        <f t="shared" si="19"/>
        <v>0</v>
      </c>
      <c r="BH198" s="66" t="b">
        <f t="shared" si="20"/>
        <v>0</v>
      </c>
    </row>
    <row r="199" spans="51:60" x14ac:dyDescent="0.4">
      <c r="AY199" s="227" t="s">
        <v>155</v>
      </c>
      <c r="AZ199" s="227"/>
      <c r="BB199" s="64">
        <f t="shared" si="17"/>
        <v>0</v>
      </c>
      <c r="BC199" s="64"/>
      <c r="BD199" s="64"/>
      <c r="BE199" s="64"/>
      <c r="BF199" s="65" t="str">
        <f t="shared" si="18"/>
        <v/>
      </c>
      <c r="BG199" s="66" t="str">
        <f t="shared" si="19"/>
        <v>0</v>
      </c>
      <c r="BH199" s="66" t="b">
        <f t="shared" si="20"/>
        <v>0</v>
      </c>
    </row>
    <row r="200" spans="51:60" x14ac:dyDescent="0.4">
      <c r="AY200" s="227" t="s">
        <v>155</v>
      </c>
      <c r="AZ200" s="227"/>
      <c r="BB200" s="64">
        <f t="shared" si="17"/>
        <v>0</v>
      </c>
      <c r="BC200" s="64"/>
      <c r="BD200" s="64"/>
      <c r="BE200" s="64"/>
      <c r="BF200" s="65" t="str">
        <f t="shared" si="18"/>
        <v/>
      </c>
      <c r="BG200" s="66" t="str">
        <f t="shared" si="19"/>
        <v>0</v>
      </c>
      <c r="BH200" s="66" t="b">
        <f t="shared" si="20"/>
        <v>0</v>
      </c>
    </row>
    <row r="201" spans="51:60" x14ac:dyDescent="0.4">
      <c r="AY201" s="227" t="s">
        <v>155</v>
      </c>
      <c r="AZ201" s="227"/>
      <c r="BB201" s="64">
        <f t="shared" ref="BB201:BB239" si="21">((IF(AU201="BUENO","100",IF(AU201="REGULAR","75",IF(AU201="MALO","50",IF(AU201="NA","0",IF(AU201="","0"))))))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2">((
IF(AU201="BUENO","100",
IF(AU201="REGULAR","50",
IF(AU201="MALO","0",
IF(AU201="NO APLICA","NA",
IF(AU201="","")))))))</f>
        <v/>
      </c>
      <c r="BG201" s="66" t="str">
        <f t="shared" ref="BG201:BG239" si="23">IF(AW201="BUENO","100",
IF(AW201="REGULAR","50",
IF(AW201="MALO","0",
IF(AW201="NO APLICA","NA",
IF(AW201="","0")))))</f>
        <v>0</v>
      </c>
      <c r="BH201" s="66" t="b">
        <f t="shared" si="20"/>
        <v>0</v>
      </c>
    </row>
    <row r="202" spans="51:60" x14ac:dyDescent="0.4">
      <c r="AY202" s="227" t="s">
        <v>155</v>
      </c>
      <c r="AZ202" s="227"/>
      <c r="BB202" s="64">
        <f t="shared" si="21"/>
        <v>0</v>
      </c>
      <c r="BC202" s="64"/>
      <c r="BD202" s="64"/>
      <c r="BE202" s="64"/>
      <c r="BF202" s="65" t="str">
        <f t="shared" si="22"/>
        <v/>
      </c>
      <c r="BG202" s="66" t="str">
        <f t="shared" si="23"/>
        <v>0</v>
      </c>
      <c r="BH202" s="66" t="b">
        <f t="shared" si="20"/>
        <v>0</v>
      </c>
    </row>
    <row r="203" spans="51:60" x14ac:dyDescent="0.4">
      <c r="AY203" s="227" t="s">
        <v>155</v>
      </c>
      <c r="AZ203" s="227"/>
      <c r="BB203" s="64">
        <f t="shared" si="21"/>
        <v>0</v>
      </c>
      <c r="BC203" s="64"/>
      <c r="BD203" s="64"/>
      <c r="BE203" s="64"/>
      <c r="BF203" s="65" t="str">
        <f t="shared" si="22"/>
        <v/>
      </c>
      <c r="BG203" s="66" t="str">
        <f t="shared" si="23"/>
        <v>0</v>
      </c>
      <c r="BH203" s="66" t="b">
        <f t="shared" si="20"/>
        <v>0</v>
      </c>
    </row>
    <row r="204" spans="51:60" x14ac:dyDescent="0.4">
      <c r="AY204" s="227" t="s">
        <v>155</v>
      </c>
      <c r="AZ204" s="227"/>
      <c r="BB204" s="64">
        <f t="shared" si="21"/>
        <v>0</v>
      </c>
      <c r="BC204" s="64"/>
      <c r="BD204" s="64"/>
      <c r="BE204" s="64"/>
      <c r="BF204" s="65" t="str">
        <f t="shared" si="22"/>
        <v/>
      </c>
      <c r="BG204" s="66" t="str">
        <f t="shared" si="23"/>
        <v>0</v>
      </c>
      <c r="BH204" s="66" t="b">
        <f t="shared" si="20"/>
        <v>0</v>
      </c>
    </row>
    <row r="205" spans="51:60" x14ac:dyDescent="0.4">
      <c r="AY205" s="227" t="s">
        <v>155</v>
      </c>
      <c r="AZ205" s="227"/>
      <c r="BB205" s="64">
        <f t="shared" si="21"/>
        <v>0</v>
      </c>
      <c r="BC205" s="64"/>
      <c r="BD205" s="64"/>
      <c r="BE205" s="64"/>
      <c r="BF205" s="65" t="str">
        <f t="shared" si="22"/>
        <v/>
      </c>
      <c r="BG205" s="66" t="str">
        <f t="shared" si="23"/>
        <v>0</v>
      </c>
      <c r="BH205" s="66" t="b">
        <f t="shared" si="20"/>
        <v>0</v>
      </c>
    </row>
    <row r="206" spans="51:60" x14ac:dyDescent="0.4">
      <c r="AY206" s="227" t="s">
        <v>155</v>
      </c>
      <c r="AZ206" s="227"/>
      <c r="BB206" s="64">
        <f t="shared" si="21"/>
        <v>0</v>
      </c>
      <c r="BC206" s="64"/>
      <c r="BD206" s="64"/>
      <c r="BE206" s="64"/>
      <c r="BF206" s="65" t="str">
        <f t="shared" si="22"/>
        <v/>
      </c>
      <c r="BG206" s="66" t="str">
        <f t="shared" si="23"/>
        <v>0</v>
      </c>
      <c r="BH206" s="66" t="b">
        <f t="shared" si="20"/>
        <v>0</v>
      </c>
    </row>
    <row r="207" spans="51:60" x14ac:dyDescent="0.4">
      <c r="AY207" s="227" t="s">
        <v>155</v>
      </c>
      <c r="AZ207" s="227"/>
      <c r="BB207" s="64">
        <f t="shared" si="21"/>
        <v>0</v>
      </c>
      <c r="BC207" s="64"/>
      <c r="BD207" s="64"/>
      <c r="BE207" s="64"/>
      <c r="BF207" s="65" t="str">
        <f t="shared" si="22"/>
        <v/>
      </c>
      <c r="BG207" s="66" t="str">
        <f t="shared" si="23"/>
        <v>0</v>
      </c>
      <c r="BH207" s="66" t="b">
        <f t="shared" ref="BH207:BH239" si="24">IF(AY207="BUENO","100",
IF(AY207="MALO","0",
IF(AY207="REGULAR","75",
IF(AY207="","0"))))</f>
        <v>0</v>
      </c>
    </row>
    <row r="208" spans="51:60" x14ac:dyDescent="0.4">
      <c r="AY208" s="227" t="s">
        <v>155</v>
      </c>
      <c r="AZ208" s="227"/>
      <c r="BB208" s="64">
        <f t="shared" si="21"/>
        <v>0</v>
      </c>
      <c r="BC208" s="64"/>
      <c r="BD208" s="64"/>
      <c r="BE208" s="64"/>
      <c r="BF208" s="65" t="str">
        <f t="shared" si="22"/>
        <v/>
      </c>
      <c r="BG208" s="66" t="str">
        <f t="shared" si="23"/>
        <v>0</v>
      </c>
      <c r="BH208" s="66" t="b">
        <f t="shared" si="24"/>
        <v>0</v>
      </c>
    </row>
    <row r="209" spans="51:60" x14ac:dyDescent="0.4">
      <c r="AY209" s="227" t="s">
        <v>155</v>
      </c>
      <c r="AZ209" s="227"/>
      <c r="BB209" s="64">
        <f t="shared" si="21"/>
        <v>0</v>
      </c>
      <c r="BC209" s="64"/>
      <c r="BD209" s="64"/>
      <c r="BE209" s="64"/>
      <c r="BF209" s="65" t="str">
        <f t="shared" si="22"/>
        <v/>
      </c>
      <c r="BG209" s="66" t="str">
        <f t="shared" si="23"/>
        <v>0</v>
      </c>
      <c r="BH209" s="66" t="b">
        <f t="shared" si="24"/>
        <v>0</v>
      </c>
    </row>
    <row r="210" spans="51:60" x14ac:dyDescent="0.4">
      <c r="AY210" s="227" t="s">
        <v>155</v>
      </c>
      <c r="AZ210" s="227"/>
      <c r="BB210" s="64">
        <f t="shared" si="21"/>
        <v>0</v>
      </c>
      <c r="BC210" s="64"/>
      <c r="BD210" s="64"/>
      <c r="BE210" s="64"/>
      <c r="BF210" s="65" t="str">
        <f t="shared" si="22"/>
        <v/>
      </c>
      <c r="BG210" s="66" t="str">
        <f t="shared" si="23"/>
        <v>0</v>
      </c>
      <c r="BH210" s="66" t="b">
        <f t="shared" si="24"/>
        <v>0</v>
      </c>
    </row>
    <row r="211" spans="51:60" x14ac:dyDescent="0.4">
      <c r="AY211" s="227" t="s">
        <v>155</v>
      </c>
      <c r="AZ211" s="227"/>
      <c r="BB211" s="64">
        <f t="shared" si="21"/>
        <v>0</v>
      </c>
      <c r="BC211" s="64"/>
      <c r="BD211" s="64"/>
      <c r="BE211" s="64"/>
      <c r="BF211" s="65" t="str">
        <f t="shared" si="22"/>
        <v/>
      </c>
      <c r="BG211" s="66" t="str">
        <f t="shared" si="23"/>
        <v>0</v>
      </c>
      <c r="BH211" s="66" t="b">
        <f t="shared" si="24"/>
        <v>0</v>
      </c>
    </row>
    <row r="212" spans="51:60" x14ac:dyDescent="0.4">
      <c r="AY212" s="227" t="s">
        <v>155</v>
      </c>
      <c r="AZ212" s="227"/>
      <c r="BB212" s="64">
        <f t="shared" si="21"/>
        <v>0</v>
      </c>
      <c r="BC212" s="64"/>
      <c r="BD212" s="64"/>
      <c r="BE212" s="64"/>
      <c r="BF212" s="65" t="str">
        <f t="shared" si="22"/>
        <v/>
      </c>
      <c r="BG212" s="66" t="str">
        <f t="shared" si="23"/>
        <v>0</v>
      </c>
      <c r="BH212" s="66" t="b">
        <f t="shared" si="24"/>
        <v>0</v>
      </c>
    </row>
    <row r="213" spans="51:60" x14ac:dyDescent="0.4">
      <c r="AY213" s="227" t="s">
        <v>155</v>
      </c>
      <c r="AZ213" s="227"/>
      <c r="BB213" s="64">
        <f t="shared" si="21"/>
        <v>0</v>
      </c>
      <c r="BC213" s="64"/>
      <c r="BD213" s="64"/>
      <c r="BE213" s="64"/>
      <c r="BF213" s="65" t="str">
        <f t="shared" si="22"/>
        <v/>
      </c>
      <c r="BG213" s="66" t="str">
        <f t="shared" si="23"/>
        <v>0</v>
      </c>
      <c r="BH213" s="66" t="b">
        <f t="shared" si="24"/>
        <v>0</v>
      </c>
    </row>
    <row r="214" spans="51:60" x14ac:dyDescent="0.4">
      <c r="AY214" s="227" t="s">
        <v>155</v>
      </c>
      <c r="AZ214" s="227"/>
      <c r="BB214" s="64">
        <f t="shared" si="21"/>
        <v>0</v>
      </c>
      <c r="BC214" s="64"/>
      <c r="BD214" s="64"/>
      <c r="BE214" s="64"/>
      <c r="BF214" s="65" t="str">
        <f t="shared" si="22"/>
        <v/>
      </c>
      <c r="BG214" s="66" t="str">
        <f t="shared" si="23"/>
        <v>0</v>
      </c>
      <c r="BH214" s="66" t="b">
        <f t="shared" si="24"/>
        <v>0</v>
      </c>
    </row>
    <row r="215" spans="51:60" x14ac:dyDescent="0.4">
      <c r="AY215" s="227" t="s">
        <v>155</v>
      </c>
      <c r="AZ215" s="227"/>
      <c r="BB215" s="64">
        <f t="shared" si="21"/>
        <v>0</v>
      </c>
      <c r="BC215" s="64"/>
      <c r="BD215" s="64"/>
      <c r="BE215" s="64"/>
      <c r="BF215" s="65" t="str">
        <f t="shared" si="22"/>
        <v/>
      </c>
      <c r="BG215" s="66" t="str">
        <f t="shared" si="23"/>
        <v>0</v>
      </c>
      <c r="BH215" s="66" t="b">
        <f t="shared" si="24"/>
        <v>0</v>
      </c>
    </row>
    <row r="216" spans="51:60" x14ac:dyDescent="0.4">
      <c r="AY216" s="227" t="s">
        <v>155</v>
      </c>
      <c r="AZ216" s="227"/>
      <c r="BB216" s="64">
        <f t="shared" si="21"/>
        <v>0</v>
      </c>
      <c r="BC216" s="64"/>
      <c r="BD216" s="64"/>
      <c r="BE216" s="64"/>
      <c r="BF216" s="65" t="str">
        <f t="shared" si="22"/>
        <v/>
      </c>
      <c r="BG216" s="66" t="str">
        <f t="shared" si="23"/>
        <v>0</v>
      </c>
      <c r="BH216" s="66" t="b">
        <f t="shared" si="24"/>
        <v>0</v>
      </c>
    </row>
    <row r="217" spans="51:60" x14ac:dyDescent="0.4">
      <c r="AY217" s="227" t="s">
        <v>155</v>
      </c>
      <c r="AZ217" s="227"/>
      <c r="BB217" s="64">
        <f t="shared" si="21"/>
        <v>0</v>
      </c>
      <c r="BC217" s="64"/>
      <c r="BD217" s="64"/>
      <c r="BE217" s="64"/>
      <c r="BF217" s="65" t="str">
        <f t="shared" si="22"/>
        <v/>
      </c>
      <c r="BG217" s="66" t="str">
        <f t="shared" si="23"/>
        <v>0</v>
      </c>
      <c r="BH217" s="66" t="b">
        <f t="shared" si="24"/>
        <v>0</v>
      </c>
    </row>
    <row r="218" spans="51:60" x14ac:dyDescent="0.4">
      <c r="AY218" s="227" t="s">
        <v>155</v>
      </c>
      <c r="AZ218" s="227"/>
      <c r="BB218" s="64">
        <f t="shared" si="21"/>
        <v>0</v>
      </c>
      <c r="BC218" s="64"/>
      <c r="BD218" s="64"/>
      <c r="BE218" s="64"/>
      <c r="BF218" s="65" t="str">
        <f t="shared" si="22"/>
        <v/>
      </c>
      <c r="BG218" s="66" t="str">
        <f t="shared" si="23"/>
        <v>0</v>
      </c>
      <c r="BH218" s="66" t="b">
        <f t="shared" si="24"/>
        <v>0</v>
      </c>
    </row>
    <row r="219" spans="51:60" x14ac:dyDescent="0.4">
      <c r="AY219" s="227" t="s">
        <v>155</v>
      </c>
      <c r="AZ219" s="227"/>
      <c r="BB219" s="64">
        <f t="shared" si="21"/>
        <v>0</v>
      </c>
      <c r="BC219" s="64"/>
      <c r="BD219" s="64"/>
      <c r="BE219" s="64"/>
      <c r="BF219" s="65" t="str">
        <f t="shared" si="22"/>
        <v/>
      </c>
      <c r="BG219" s="66" t="str">
        <f t="shared" si="23"/>
        <v>0</v>
      </c>
      <c r="BH219" s="66" t="b">
        <f t="shared" si="24"/>
        <v>0</v>
      </c>
    </row>
    <row r="220" spans="51:60" x14ac:dyDescent="0.4">
      <c r="AY220" s="227" t="s">
        <v>155</v>
      </c>
      <c r="AZ220" s="227"/>
      <c r="BB220" s="64">
        <f t="shared" si="21"/>
        <v>0</v>
      </c>
      <c r="BC220" s="64"/>
      <c r="BD220" s="64"/>
      <c r="BE220" s="64"/>
      <c r="BF220" s="65" t="str">
        <f t="shared" si="22"/>
        <v/>
      </c>
      <c r="BG220" s="66" t="str">
        <f t="shared" si="23"/>
        <v>0</v>
      </c>
      <c r="BH220" s="66" t="b">
        <f t="shared" si="24"/>
        <v>0</v>
      </c>
    </row>
    <row r="221" spans="51:60" x14ac:dyDescent="0.4">
      <c r="AY221" s="227" t="s">
        <v>155</v>
      </c>
      <c r="AZ221" s="227"/>
      <c r="BB221" s="64">
        <f t="shared" si="21"/>
        <v>0</v>
      </c>
      <c r="BC221" s="64"/>
      <c r="BD221" s="64"/>
      <c r="BE221" s="64"/>
      <c r="BF221" s="65" t="str">
        <f t="shared" si="22"/>
        <v/>
      </c>
      <c r="BG221" s="66" t="str">
        <f t="shared" si="23"/>
        <v>0</v>
      </c>
      <c r="BH221" s="66" t="b">
        <f t="shared" si="24"/>
        <v>0</v>
      </c>
    </row>
    <row r="222" spans="51:60" x14ac:dyDescent="0.4">
      <c r="AY222" s="227" t="s">
        <v>155</v>
      </c>
      <c r="AZ222" s="227"/>
      <c r="BB222" s="64">
        <f t="shared" si="21"/>
        <v>0</v>
      </c>
      <c r="BC222" s="64"/>
      <c r="BD222" s="64"/>
      <c r="BE222" s="64"/>
      <c r="BF222" s="65" t="str">
        <f t="shared" si="22"/>
        <v/>
      </c>
      <c r="BG222" s="66" t="str">
        <f t="shared" si="23"/>
        <v>0</v>
      </c>
      <c r="BH222" s="66" t="b">
        <f t="shared" si="24"/>
        <v>0</v>
      </c>
    </row>
    <row r="223" spans="51:60" x14ac:dyDescent="0.4">
      <c r="AY223" s="227" t="s">
        <v>155</v>
      </c>
      <c r="AZ223" s="227"/>
      <c r="BB223" s="64">
        <f t="shared" si="21"/>
        <v>0</v>
      </c>
      <c r="BC223" s="64"/>
      <c r="BD223" s="64"/>
      <c r="BE223" s="64"/>
      <c r="BF223" s="65" t="str">
        <f t="shared" si="22"/>
        <v/>
      </c>
      <c r="BG223" s="66" t="str">
        <f t="shared" si="23"/>
        <v>0</v>
      </c>
      <c r="BH223" s="66" t="b">
        <f t="shared" si="24"/>
        <v>0</v>
      </c>
    </row>
    <row r="224" spans="51:60" x14ac:dyDescent="0.4">
      <c r="AY224" s="227" t="s">
        <v>155</v>
      </c>
      <c r="AZ224" s="227"/>
      <c r="BB224" s="64">
        <f t="shared" si="21"/>
        <v>0</v>
      </c>
      <c r="BC224" s="64"/>
      <c r="BD224" s="64"/>
      <c r="BE224" s="64"/>
      <c r="BF224" s="65" t="str">
        <f t="shared" si="22"/>
        <v/>
      </c>
      <c r="BG224" s="66" t="str">
        <f t="shared" si="23"/>
        <v>0</v>
      </c>
      <c r="BH224" s="66" t="b">
        <f t="shared" si="24"/>
        <v>0</v>
      </c>
    </row>
    <row r="225" spans="51:60" x14ac:dyDescent="0.4">
      <c r="AY225" s="227" t="s">
        <v>155</v>
      </c>
      <c r="AZ225" s="227"/>
      <c r="BB225" s="64">
        <f t="shared" si="21"/>
        <v>0</v>
      </c>
      <c r="BC225" s="64"/>
      <c r="BD225" s="64"/>
      <c r="BE225" s="64"/>
      <c r="BF225" s="65" t="str">
        <f t="shared" si="22"/>
        <v/>
      </c>
      <c r="BG225" s="66" t="str">
        <f t="shared" si="23"/>
        <v>0</v>
      </c>
      <c r="BH225" s="66" t="b">
        <f t="shared" si="24"/>
        <v>0</v>
      </c>
    </row>
    <row r="226" spans="51:60" x14ac:dyDescent="0.4">
      <c r="AY226" s="227" t="s">
        <v>155</v>
      </c>
      <c r="AZ226" s="227"/>
      <c r="BB226" s="64">
        <f t="shared" si="21"/>
        <v>0</v>
      </c>
      <c r="BC226" s="64"/>
      <c r="BD226" s="64"/>
      <c r="BE226" s="64"/>
      <c r="BF226" s="65" t="str">
        <f t="shared" si="22"/>
        <v/>
      </c>
      <c r="BG226" s="66" t="str">
        <f t="shared" si="23"/>
        <v>0</v>
      </c>
      <c r="BH226" s="66" t="b">
        <f t="shared" si="24"/>
        <v>0</v>
      </c>
    </row>
    <row r="227" spans="51:60" x14ac:dyDescent="0.4">
      <c r="AY227" s="227" t="s">
        <v>155</v>
      </c>
      <c r="AZ227" s="227"/>
      <c r="BB227" s="64">
        <f t="shared" si="21"/>
        <v>0</v>
      </c>
      <c r="BC227" s="64"/>
      <c r="BD227" s="64"/>
      <c r="BE227" s="64"/>
      <c r="BF227" s="65" t="str">
        <f t="shared" si="22"/>
        <v/>
      </c>
      <c r="BG227" s="66" t="str">
        <f t="shared" si="23"/>
        <v>0</v>
      </c>
      <c r="BH227" s="66" t="b">
        <f t="shared" si="24"/>
        <v>0</v>
      </c>
    </row>
    <row r="228" spans="51:60" x14ac:dyDescent="0.4">
      <c r="AY228" s="227" t="s">
        <v>155</v>
      </c>
      <c r="AZ228" s="227"/>
      <c r="BB228" s="64">
        <f t="shared" si="21"/>
        <v>0</v>
      </c>
      <c r="BC228" s="64"/>
      <c r="BD228" s="64"/>
      <c r="BE228" s="64"/>
      <c r="BF228" s="65" t="str">
        <f t="shared" si="22"/>
        <v/>
      </c>
      <c r="BG228" s="66" t="str">
        <f t="shared" si="23"/>
        <v>0</v>
      </c>
      <c r="BH228" s="66" t="b">
        <f t="shared" si="24"/>
        <v>0</v>
      </c>
    </row>
    <row r="229" spans="51:60" x14ac:dyDescent="0.4">
      <c r="AY229" s="227" t="s">
        <v>155</v>
      </c>
      <c r="AZ229" s="227"/>
      <c r="BB229" s="64">
        <f t="shared" si="21"/>
        <v>0</v>
      </c>
      <c r="BC229" s="64"/>
      <c r="BD229" s="64"/>
      <c r="BE229" s="64"/>
      <c r="BF229" s="65" t="str">
        <f t="shared" si="22"/>
        <v/>
      </c>
      <c r="BG229" s="66" t="str">
        <f t="shared" si="23"/>
        <v>0</v>
      </c>
      <c r="BH229" s="66" t="b">
        <f t="shared" si="24"/>
        <v>0</v>
      </c>
    </row>
    <row r="230" spans="51:60" x14ac:dyDescent="0.4">
      <c r="AY230" s="227" t="s">
        <v>155</v>
      </c>
      <c r="AZ230" s="227"/>
      <c r="BB230" s="64">
        <f t="shared" si="21"/>
        <v>0</v>
      </c>
      <c r="BC230" s="64"/>
      <c r="BD230" s="64"/>
      <c r="BE230" s="64"/>
      <c r="BF230" s="65" t="str">
        <f t="shared" si="22"/>
        <v/>
      </c>
      <c r="BG230" s="66" t="str">
        <f t="shared" si="23"/>
        <v>0</v>
      </c>
      <c r="BH230" s="66" t="b">
        <f t="shared" si="24"/>
        <v>0</v>
      </c>
    </row>
    <row r="231" spans="51:60" x14ac:dyDescent="0.4">
      <c r="AY231" s="227" t="s">
        <v>155</v>
      </c>
      <c r="AZ231" s="227"/>
      <c r="BB231" s="64">
        <f t="shared" si="21"/>
        <v>0</v>
      </c>
      <c r="BC231" s="64"/>
      <c r="BD231" s="64"/>
      <c r="BE231" s="64"/>
      <c r="BF231" s="65" t="str">
        <f t="shared" si="22"/>
        <v/>
      </c>
      <c r="BG231" s="66" t="str">
        <f t="shared" si="23"/>
        <v>0</v>
      </c>
      <c r="BH231" s="66" t="b">
        <f t="shared" si="24"/>
        <v>0</v>
      </c>
    </row>
    <row r="232" spans="51:60" x14ac:dyDescent="0.4">
      <c r="AY232" s="227" t="s">
        <v>155</v>
      </c>
      <c r="AZ232" s="227"/>
      <c r="BB232" s="64">
        <f t="shared" si="21"/>
        <v>0</v>
      </c>
      <c r="BC232" s="64"/>
      <c r="BD232" s="64"/>
      <c r="BE232" s="64"/>
      <c r="BF232" s="65" t="str">
        <f t="shared" si="22"/>
        <v/>
      </c>
      <c r="BG232" s="66" t="str">
        <f t="shared" si="23"/>
        <v>0</v>
      </c>
      <c r="BH232" s="66" t="b">
        <f t="shared" si="24"/>
        <v>0</v>
      </c>
    </row>
    <row r="233" spans="51:60" x14ac:dyDescent="0.4">
      <c r="AY233" s="227" t="s">
        <v>155</v>
      </c>
      <c r="AZ233" s="227"/>
      <c r="BB233" s="64">
        <f t="shared" si="21"/>
        <v>0</v>
      </c>
      <c r="BC233" s="64"/>
      <c r="BD233" s="64"/>
      <c r="BE233" s="64"/>
      <c r="BF233" s="65" t="str">
        <f t="shared" si="22"/>
        <v/>
      </c>
      <c r="BG233" s="66" t="str">
        <f t="shared" si="23"/>
        <v>0</v>
      </c>
      <c r="BH233" s="66" t="b">
        <f t="shared" si="24"/>
        <v>0</v>
      </c>
    </row>
    <row r="234" spans="51:60" x14ac:dyDescent="0.4">
      <c r="AY234" s="227" t="s">
        <v>155</v>
      </c>
      <c r="AZ234" s="227"/>
      <c r="BB234" s="64">
        <f t="shared" si="21"/>
        <v>0</v>
      </c>
      <c r="BC234" s="64"/>
      <c r="BD234" s="64"/>
      <c r="BE234" s="64"/>
      <c r="BF234" s="65" t="str">
        <f t="shared" si="22"/>
        <v/>
      </c>
      <c r="BG234" s="66" t="str">
        <f t="shared" si="23"/>
        <v>0</v>
      </c>
      <c r="BH234" s="66" t="b">
        <f t="shared" si="24"/>
        <v>0</v>
      </c>
    </row>
    <row r="235" spans="51:60" x14ac:dyDescent="0.4">
      <c r="AY235" s="227" t="s">
        <v>155</v>
      </c>
      <c r="AZ235" s="227"/>
      <c r="BB235" s="64">
        <f t="shared" si="21"/>
        <v>0</v>
      </c>
      <c r="BC235" s="64"/>
      <c r="BD235" s="64"/>
      <c r="BE235" s="64"/>
      <c r="BF235" s="65" t="str">
        <f t="shared" si="22"/>
        <v/>
      </c>
      <c r="BG235" s="66" t="str">
        <f t="shared" si="23"/>
        <v>0</v>
      </c>
      <c r="BH235" s="66" t="b">
        <f t="shared" si="24"/>
        <v>0</v>
      </c>
    </row>
    <row r="236" spans="51:60" x14ac:dyDescent="0.4">
      <c r="AY236" s="227" t="s">
        <v>155</v>
      </c>
      <c r="AZ236" s="227"/>
      <c r="BB236" s="64">
        <f t="shared" si="21"/>
        <v>0</v>
      </c>
      <c r="BC236" s="64"/>
      <c r="BD236" s="64"/>
      <c r="BE236" s="64"/>
      <c r="BF236" s="65" t="str">
        <f t="shared" si="22"/>
        <v/>
      </c>
      <c r="BG236" s="66" t="str">
        <f t="shared" si="23"/>
        <v>0</v>
      </c>
      <c r="BH236" s="66" t="b">
        <f t="shared" si="24"/>
        <v>0</v>
      </c>
    </row>
    <row r="237" spans="51:60" x14ac:dyDescent="0.4">
      <c r="AY237" s="227" t="s">
        <v>155</v>
      </c>
      <c r="AZ237" s="227"/>
      <c r="BB237" s="64">
        <f t="shared" si="21"/>
        <v>0</v>
      </c>
      <c r="BC237" s="64"/>
      <c r="BD237" s="64"/>
      <c r="BE237" s="64"/>
      <c r="BF237" s="65" t="str">
        <f t="shared" si="22"/>
        <v/>
      </c>
      <c r="BG237" s="66" t="str">
        <f t="shared" si="23"/>
        <v>0</v>
      </c>
      <c r="BH237" s="66" t="b">
        <f t="shared" si="24"/>
        <v>0</v>
      </c>
    </row>
    <row r="238" spans="51:60" x14ac:dyDescent="0.4">
      <c r="AY238" s="227" t="s">
        <v>155</v>
      </c>
      <c r="AZ238" s="227"/>
      <c r="BB238" s="64">
        <f t="shared" si="21"/>
        <v>0</v>
      </c>
      <c r="BC238" s="64"/>
      <c r="BD238" s="64"/>
      <c r="BE238" s="64"/>
      <c r="BF238" s="65" t="str">
        <f t="shared" si="22"/>
        <v/>
      </c>
      <c r="BG238" s="66" t="str">
        <f t="shared" si="23"/>
        <v>0</v>
      </c>
      <c r="BH238" s="66" t="b">
        <f t="shared" si="24"/>
        <v>0</v>
      </c>
    </row>
    <row r="239" spans="51:60" x14ac:dyDescent="0.4">
      <c r="AY239" s="227" t="s">
        <v>155</v>
      </c>
      <c r="AZ239" s="227"/>
      <c r="BB239" s="64">
        <f t="shared" si="21"/>
        <v>0</v>
      </c>
      <c r="BC239" s="64"/>
      <c r="BD239" s="64"/>
      <c r="BE239" s="64"/>
      <c r="BF239" s="65" t="str">
        <f t="shared" si="22"/>
        <v/>
      </c>
      <c r="BG239" s="66" t="str">
        <f t="shared" si="23"/>
        <v>0</v>
      </c>
      <c r="BH239" s="66" t="b">
        <f t="shared" si="24"/>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L1:AM2"/>
    <mergeCell ref="AO1:AY1"/>
    <mergeCell ref="AO2:AY2"/>
    <mergeCell ref="AT4:BA4"/>
    <mergeCell ref="AL5:AS5"/>
    <mergeCell ref="AT5:BA7"/>
    <mergeCell ref="C1:D1"/>
    <mergeCell ref="AJ1:AK1"/>
    <mergeCell ref="C2:D2"/>
    <mergeCell ref="AJ2:AK2"/>
    <mergeCell ref="E1:AF1"/>
    <mergeCell ref="AG1:AI1"/>
    <mergeCell ref="E2:AF2"/>
    <mergeCell ref="AG2:AI2"/>
    <mergeCell ref="C7:C8"/>
    <mergeCell ref="D7:D8"/>
    <mergeCell ref="E7:E8"/>
    <mergeCell ref="AJ3:AK3"/>
    <mergeCell ref="G7:G8"/>
    <mergeCell ref="H7:H8"/>
    <mergeCell ref="F7:F8"/>
    <mergeCell ref="Y6:AC7"/>
    <mergeCell ref="AD6:AD8"/>
    <mergeCell ref="AE6:AG7"/>
    <mergeCell ref="AH6:AI7"/>
    <mergeCell ref="AJ6:AJ8"/>
    <mergeCell ref="AK6:AK8"/>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AA9:AA14"/>
    <mergeCell ref="A9:A14"/>
    <mergeCell ref="B9:B14"/>
    <mergeCell ref="C9:C14"/>
    <mergeCell ref="D9:D14"/>
    <mergeCell ref="E9:E14"/>
    <mergeCell ref="F9:F14"/>
    <mergeCell ref="G9:G14"/>
    <mergeCell ref="O9:O14"/>
    <mergeCell ref="Y9:Y14"/>
    <mergeCell ref="I9:I14"/>
    <mergeCell ref="J9:J14"/>
    <mergeCell ref="K9:K14"/>
    <mergeCell ref="L9:L14"/>
    <mergeCell ref="M9:M14"/>
    <mergeCell ref="N9:N14"/>
    <mergeCell ref="Z9:Z14"/>
    <mergeCell ref="AL17:AS23"/>
    <mergeCell ref="AT21:BA22"/>
    <mergeCell ref="AT23:BA23"/>
    <mergeCell ref="AB9:AB14"/>
    <mergeCell ref="AC9:AC14"/>
    <mergeCell ref="AD9:AD14"/>
    <mergeCell ref="AJ9:AJ11"/>
    <mergeCell ref="AK9:AK11"/>
    <mergeCell ref="AJ12:AJ14"/>
    <mergeCell ref="AK12:AK14"/>
    <mergeCell ref="AO9:AO14"/>
    <mergeCell ref="AL6:AS6"/>
    <mergeCell ref="AL7:AO7"/>
    <mergeCell ref="AP7:AS7"/>
    <mergeCell ref="AL9:AL14"/>
    <mergeCell ref="AM9:AM14"/>
    <mergeCell ref="AN9:AN14"/>
  </mergeCells>
  <conditionalFormatting sqref="K9">
    <cfRule type="cellIs" dxfId="1449" priority="37" operator="equal">
      <formula>"Muy Baja"</formula>
    </cfRule>
    <cfRule type="cellIs" dxfId="1448" priority="36" operator="equal">
      <formula>"Baja"</formula>
    </cfRule>
    <cfRule type="cellIs" dxfId="1447" priority="35" operator="equal">
      <formula>"Media"</formula>
    </cfRule>
    <cfRule type="cellIs" dxfId="1446" priority="34" operator="equal">
      <formula>"Alta"</formula>
    </cfRule>
    <cfRule type="cellIs" dxfId="1445" priority="33" operator="equal">
      <formula>"Muy Alta"</formula>
    </cfRule>
  </conditionalFormatting>
  <conditionalFormatting sqref="M9">
    <cfRule type="cellIs" dxfId="1444" priority="32" operator="equal">
      <formula>"Leve"</formula>
    </cfRule>
    <cfRule type="cellIs" dxfId="1443" priority="31" operator="equal">
      <formula>"Menor"</formula>
    </cfRule>
    <cfRule type="cellIs" dxfId="1442" priority="30" operator="equal">
      <formula>"Moderado"</formula>
    </cfRule>
    <cfRule type="cellIs" dxfId="1441" priority="29" operator="equal">
      <formula>"Mayor"</formula>
    </cfRule>
    <cfRule type="cellIs" dxfId="1440" priority="28" operator="equal">
      <formula>"Catastrófico"</formula>
    </cfRule>
  </conditionalFormatting>
  <conditionalFormatting sqref="O9">
    <cfRule type="cellIs" dxfId="1439" priority="27" operator="equal">
      <formula>"Bajo"</formula>
    </cfRule>
    <cfRule type="cellIs" dxfId="1438" priority="26" operator="equal">
      <formula>"Moderado"</formula>
    </cfRule>
    <cfRule type="cellIs" dxfId="1437" priority="25" operator="equal">
      <formula>"Alto"</formula>
    </cfRule>
    <cfRule type="cellIs" dxfId="1436" priority="24" operator="equal">
      <formula>"Extremo"</formula>
    </cfRule>
  </conditionalFormatting>
  <conditionalFormatting sqref="Y9">
    <cfRule type="cellIs" dxfId="1435" priority="20" operator="equal">
      <formula>"Alta"</formula>
    </cfRule>
    <cfRule type="cellIs" dxfId="1434" priority="21" operator="equal">
      <formula>"Media"</formula>
    </cfRule>
    <cfRule type="cellIs" dxfId="1433" priority="22" operator="equal">
      <formula>"Baja"</formula>
    </cfRule>
    <cfRule type="cellIs" dxfId="1432" priority="23" operator="equal">
      <formula>"Muy Baja"</formula>
    </cfRule>
    <cfRule type="cellIs" dxfId="1431" priority="19" operator="equal">
      <formula>"Muy Alta"</formula>
    </cfRule>
  </conditionalFormatting>
  <conditionalFormatting sqref="AA9">
    <cfRule type="cellIs" dxfId="1430" priority="18" operator="equal">
      <formula>"Leve"</formula>
    </cfRule>
    <cfRule type="cellIs" dxfId="1429" priority="17" operator="equal">
      <formula>"Menor"</formula>
    </cfRule>
    <cfRule type="cellIs" dxfId="1428" priority="16" operator="equal">
      <formula>"Moderado"</formula>
    </cfRule>
    <cfRule type="cellIs" dxfId="1427" priority="15" operator="equal">
      <formula>"Mayor"</formula>
    </cfRule>
    <cfRule type="cellIs" dxfId="1426" priority="14" operator="equal">
      <formula>"Catastrófico"</formula>
    </cfRule>
  </conditionalFormatting>
  <conditionalFormatting sqref="AC9">
    <cfRule type="cellIs" dxfId="1425" priority="13" operator="equal">
      <formula>"Bajo"</formula>
    </cfRule>
    <cfRule type="cellIs" dxfId="1424" priority="12" operator="equal">
      <formula>"Moderado"</formula>
    </cfRule>
    <cfRule type="cellIs" dxfId="1423" priority="11" operator="equal">
      <formula>"Alto"</formula>
    </cfRule>
    <cfRule type="cellIs" dxfId="1422" priority="10" operator="equal">
      <formula>"Extremo"</formula>
    </cfRule>
  </conditionalFormatting>
  <conditionalFormatting sqref="AN9:AN14">
    <cfRule type="containsText" dxfId="1421" priority="2" operator="containsText" text="REGULAR">
      <formula>NOT(ISERROR(SEARCH("REGULAR",AN9)))</formula>
    </cfRule>
    <cfRule type="containsText" dxfId="1420" priority="3" operator="containsText" text="BUENO">
      <formula>NOT(ISERROR(SEARCH("BUENO",AN9)))</formula>
    </cfRule>
    <cfRule type="containsText" dxfId="1419" priority="1" operator="containsText" text="MALO">
      <formula>NOT(ISERROR(SEARCH("MALO",AN9)))</formula>
    </cfRule>
  </conditionalFormatting>
  <conditionalFormatting sqref="AT9:AT14 AV9:AV14 AX9:AX14">
    <cfRule type="cellIs" dxfId="1418" priority="9" operator="equal">
      <formula>0</formula>
    </cfRule>
    <cfRule type="cellIs" dxfId="1417" priority="8" operator="equal">
      <formula>50</formula>
    </cfRule>
    <cfRule type="cellIs" dxfId="1416" priority="7" operator="equal">
      <formula>100</formula>
    </cfRule>
  </conditionalFormatting>
  <conditionalFormatting sqref="AU9:AU14 AW9:AW14 BJ9:BJ14 AY9:AZ256 BJ17:BJ23 AT23">
    <cfRule type="containsText" dxfId="1415" priority="4" operator="containsText" text="REGULAR">
      <formula>NOT(ISERROR(SEARCH("REGULAR",AT9)))</formula>
    </cfRule>
    <cfRule type="containsText" dxfId="1414" priority="5" operator="containsText" text="BUENO">
      <formula>NOT(ISERROR(SEARCH("BUENO",AT9)))</formula>
    </cfRule>
    <cfRule type="containsText" dxfId="1413" priority="6" operator="containsText" text="MALO">
      <formula>NOT(ISERROR(SEARCH("MALO",AT9)))</formula>
    </cfRule>
  </conditionalFormatting>
  <dataValidations count="9">
    <dataValidation type="list" operator="lessThanOrEqual" allowBlank="1" showInputMessage="1" showErrorMessage="1" sqref="AN9" xr:uid="{45CE06EF-3EC5-4420-950C-962B15D46CEA}">
      <formula1>"BUENO,REGULAR,MALO,NO APLICA"</formula1>
    </dataValidation>
    <dataValidation type="list" allowBlank="1" showInputMessage="1" showErrorMessage="1" error="Por favor una Opcion Valida" sqref="AM9:AM14" xr:uid="{8564372F-840F-4950-B9A1-2CA820F1282D}">
      <formula1>"SI,NO,NO APLICA"</formula1>
    </dataValidation>
    <dataValidation type="list" allowBlank="1" showInputMessage="1" showErrorMessage="1" sqref="AR9:AR14 AP9:AP14" xr:uid="{D2E6255D-4B6A-41F5-9792-57376ADD02DA}">
      <formula1>"SI,NO,NO APLICA"</formula1>
    </dataValidation>
    <dataValidation operator="notEqual" allowBlank="1" showInputMessage="1" showErrorMessage="1" sqref="AU9:AU14 AW9:AW14" xr:uid="{00588D10-A12B-46B2-8ADF-7C000FA9DB1F}"/>
    <dataValidation type="list" errorStyle="information" operator="notEqual" allowBlank="1" showInputMessage="1" showErrorMessage="1" errorTitle="OPORTUNIDAD" error="No es opcion valida" sqref="AX9:AX14" xr:uid="{7A28CD1D-9E21-4A84-90FF-A391B3D16E97}">
      <formula1>"BUENO,REGULAR,MALO,NO APLICA"</formula1>
    </dataValidation>
    <dataValidation type="list" allowBlank="1" showInputMessage="1" showErrorMessage="1" error="Por favor una Opcion Valida" sqref="AL9:AL14" xr:uid="{B3BBE644-0D21-4E0C-9EAC-4377686357A7}">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58B703B8-00B8-4CB6-9E5F-916D0EC7BF16}">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0CB037EE-C183-4F02-967A-3EABF506841D}">
      <formula1>$Q$1:$Q$6</formula1>
    </dataValidation>
    <dataValidation type="list" operator="notEqual" allowBlank="1" showInputMessage="1" showErrorMessage="1" sqref="AV9:AV11" xr:uid="{95A8AA30-7266-484A-BBB4-ED519A434611}">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O3294"/>
  <sheetViews>
    <sheetView showGridLines="0" topLeftCell="AE1" zoomScale="28" zoomScaleNormal="28" workbookViewId="0">
      <selection activeCell="AQ34" sqref="AQ3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167</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5.2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105.7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11.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196</v>
      </c>
      <c r="L9" s="74">
        <v>0.4</v>
      </c>
      <c r="M9" s="76" t="s">
        <v>115</v>
      </c>
      <c r="N9" s="81">
        <v>0.8</v>
      </c>
      <c r="O9" s="80" t="s">
        <v>116</v>
      </c>
      <c r="P9" s="12">
        <v>1</v>
      </c>
      <c r="Q9" s="12" t="s">
        <v>176</v>
      </c>
      <c r="R9" s="12" t="s">
        <v>47</v>
      </c>
      <c r="S9" s="168" t="s">
        <v>118</v>
      </c>
      <c r="T9" s="168" t="s">
        <v>119</v>
      </c>
      <c r="U9" s="168" t="s">
        <v>120</v>
      </c>
      <c r="V9" s="168" t="s">
        <v>177</v>
      </c>
      <c r="W9" s="168" t="s">
        <v>122</v>
      </c>
      <c r="X9" s="14" t="s">
        <v>178</v>
      </c>
      <c r="Y9" s="76" t="s">
        <v>124</v>
      </c>
      <c r="Z9" s="74">
        <v>8.6399999999999991E-2</v>
      </c>
      <c r="AA9" s="76" t="s">
        <v>125</v>
      </c>
      <c r="AB9" s="74">
        <v>0.60000000000000009</v>
      </c>
      <c r="AC9" s="80" t="s">
        <v>125</v>
      </c>
      <c r="AD9" s="68" t="s">
        <v>179</v>
      </c>
      <c r="AE9" s="15"/>
      <c r="AF9" s="15"/>
      <c r="AG9" s="12"/>
      <c r="AH9" s="12" t="s">
        <v>180</v>
      </c>
      <c r="AI9" s="12" t="s">
        <v>128</v>
      </c>
      <c r="AJ9" s="68" t="s">
        <v>129</v>
      </c>
      <c r="AK9" s="68" t="s">
        <v>181</v>
      </c>
      <c r="AL9" s="249" t="s">
        <v>131</v>
      </c>
      <c r="AM9" s="250" t="s">
        <v>132</v>
      </c>
      <c r="AN9" s="251" t="s">
        <v>133</v>
      </c>
      <c r="AO9" s="259" t="s">
        <v>205</v>
      </c>
      <c r="AP9" s="253" t="s">
        <v>135</v>
      </c>
      <c r="AQ9" s="254" t="s">
        <v>206</v>
      </c>
      <c r="AR9" s="253" t="s">
        <v>132</v>
      </c>
      <c r="AS9" s="255" t="s">
        <v>184</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1"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185</v>
      </c>
      <c r="I10" s="86"/>
      <c r="J10" s="88"/>
      <c r="K10" s="76"/>
      <c r="L10" s="75"/>
      <c r="M10" s="76"/>
      <c r="N10" s="81"/>
      <c r="O10" s="80"/>
      <c r="P10" s="12">
        <v>2</v>
      </c>
      <c r="Q10" s="12" t="s">
        <v>186</v>
      </c>
      <c r="R10" s="12" t="s">
        <v>47</v>
      </c>
      <c r="S10" s="168" t="s">
        <v>118</v>
      </c>
      <c r="T10" s="168" t="s">
        <v>119</v>
      </c>
      <c r="U10" s="168" t="s">
        <v>120</v>
      </c>
      <c r="V10" s="168" t="s">
        <v>177</v>
      </c>
      <c r="W10" s="168" t="s">
        <v>122</v>
      </c>
      <c r="X10" s="14" t="s">
        <v>207</v>
      </c>
      <c r="Y10" s="76"/>
      <c r="Z10" s="75"/>
      <c r="AA10" s="76"/>
      <c r="AB10" s="75"/>
      <c r="AC10" s="80"/>
      <c r="AD10" s="69"/>
      <c r="AE10" s="15"/>
      <c r="AF10" s="15"/>
      <c r="AG10" s="12"/>
      <c r="AH10" s="12"/>
      <c r="AI10" s="12"/>
      <c r="AJ10" s="69"/>
      <c r="AK10" s="69"/>
      <c r="AL10" s="249"/>
      <c r="AM10" s="250"/>
      <c r="AN10" s="251"/>
      <c r="AO10" s="252"/>
      <c r="AP10" s="253" t="s">
        <v>135</v>
      </c>
      <c r="AQ10" s="254" t="s">
        <v>206</v>
      </c>
      <c r="AR10" s="253" t="s">
        <v>132</v>
      </c>
      <c r="AS10" s="255" t="s">
        <v>188</v>
      </c>
      <c r="AT10" s="45" t="s">
        <v>166</v>
      </c>
      <c r="AU10" s="45" t="str">
        <f t="shared" si="0"/>
        <v>BUENO</v>
      </c>
      <c r="AV10" s="45" t="s">
        <v>133</v>
      </c>
      <c r="AW10" s="45" t="str">
        <f t="shared" si="1"/>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208</v>
      </c>
      <c r="Y11" s="76"/>
      <c r="Z11" s="75"/>
      <c r="AA11" s="76"/>
      <c r="AB11" s="75"/>
      <c r="AC11" s="80"/>
      <c r="AD11" s="69"/>
      <c r="AE11" s="15"/>
      <c r="AF11" s="15"/>
      <c r="AG11" s="12"/>
      <c r="AH11" s="12"/>
      <c r="AI11" s="12"/>
      <c r="AJ11" s="70"/>
      <c r="AK11" s="70"/>
      <c r="AL11" s="249"/>
      <c r="AM11" s="250"/>
      <c r="AN11" s="251"/>
      <c r="AO11" s="252"/>
      <c r="AP11" s="253" t="s">
        <v>135</v>
      </c>
      <c r="AQ11" s="254" t="s">
        <v>206</v>
      </c>
      <c r="AR11" s="253" t="s">
        <v>132</v>
      </c>
      <c r="AS11" s="255" t="s">
        <v>191</v>
      </c>
      <c r="AT11" s="45" t="s">
        <v>166</v>
      </c>
      <c r="AU11" s="45" t="str">
        <f t="shared" si="0"/>
        <v>BUENO</v>
      </c>
      <c r="AV11" s="45" t="s">
        <v>133</v>
      </c>
      <c r="AW11" s="45" t="str">
        <f t="shared" si="1"/>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209</v>
      </c>
      <c r="Y12" s="76"/>
      <c r="Z12" s="75"/>
      <c r="AA12" s="76"/>
      <c r="AB12" s="75"/>
      <c r="AC12" s="80"/>
      <c r="AD12" s="69"/>
      <c r="AE12" s="15"/>
      <c r="AF12" s="15"/>
      <c r="AG12" s="12"/>
      <c r="AH12" s="12"/>
      <c r="AI12" s="12"/>
      <c r="AJ12" s="68" t="s">
        <v>193</v>
      </c>
      <c r="AK12" s="68" t="s">
        <v>194</v>
      </c>
      <c r="AL12" s="249"/>
      <c r="AM12" s="250"/>
      <c r="AN12" s="251"/>
      <c r="AO12" s="252"/>
      <c r="AP12" s="253" t="s">
        <v>135</v>
      </c>
      <c r="AQ12" s="254" t="s">
        <v>206</v>
      </c>
      <c r="AR12" s="253" t="s">
        <v>132</v>
      </c>
      <c r="AS12" s="255" t="s">
        <v>195</v>
      </c>
      <c r="AT12" s="45"/>
      <c r="AU12" s="45" t="str">
        <f t="shared" si="0"/>
        <v/>
      </c>
      <c r="AV12" s="45"/>
      <c r="AW12" s="45" t="str">
        <f t="shared" ref="AW12:AW14" si="12">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c r="I13" s="86"/>
      <c r="J13" s="88"/>
      <c r="K13" s="76"/>
      <c r="L13" s="75"/>
      <c r="M13" s="76"/>
      <c r="N13" s="81"/>
      <c r="O13" s="80"/>
      <c r="P13" s="12">
        <v>5</v>
      </c>
      <c r="Q13" s="12"/>
      <c r="R13" s="12" t="s">
        <v>137</v>
      </c>
      <c r="S13" s="168"/>
      <c r="T13" s="168"/>
      <c r="U13" s="168"/>
      <c r="V13" s="168"/>
      <c r="W13" s="168"/>
      <c r="X13" s="14"/>
      <c r="Y13" s="76"/>
      <c r="Z13" s="75"/>
      <c r="AA13" s="76"/>
      <c r="AB13" s="75"/>
      <c r="AC13" s="80"/>
      <c r="AD13" s="69"/>
      <c r="AE13" s="15"/>
      <c r="AF13" s="15"/>
      <c r="AG13" s="12"/>
      <c r="AH13" s="12"/>
      <c r="AI13" s="12"/>
      <c r="AJ13" s="69"/>
      <c r="AK13" s="69"/>
      <c r="AL13" s="249"/>
      <c r="AM13" s="250"/>
      <c r="AN13" s="251"/>
      <c r="AO13" s="252"/>
      <c r="AP13" s="253" t="s">
        <v>201</v>
      </c>
      <c r="AQ13" s="254" t="s">
        <v>201</v>
      </c>
      <c r="AR13" s="253" t="s">
        <v>201</v>
      </c>
      <c r="AS13" s="255" t="s">
        <v>201</v>
      </c>
      <c r="AT13" s="45"/>
      <c r="AU13" s="45" t="str">
        <f t="shared" si="0"/>
        <v/>
      </c>
      <c r="AV13" s="45"/>
      <c r="AW13" s="45" t="str">
        <f t="shared" si="12"/>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c r="I14" s="87"/>
      <c r="J14" s="88"/>
      <c r="K14" s="76"/>
      <c r="L14" s="75"/>
      <c r="M14" s="76"/>
      <c r="N14" s="81"/>
      <c r="O14" s="80"/>
      <c r="P14" s="12">
        <v>6</v>
      </c>
      <c r="Q14" s="12"/>
      <c r="R14" s="12" t="s">
        <v>137</v>
      </c>
      <c r="S14" s="168"/>
      <c r="T14" s="168"/>
      <c r="U14" s="168"/>
      <c r="V14" s="168"/>
      <c r="W14" s="168"/>
      <c r="X14" s="14"/>
      <c r="Y14" s="76"/>
      <c r="Z14" s="75"/>
      <c r="AA14" s="76"/>
      <c r="AB14" s="75"/>
      <c r="AC14" s="80"/>
      <c r="AD14" s="70"/>
      <c r="AE14" s="15"/>
      <c r="AF14" s="15"/>
      <c r="AG14" s="12"/>
      <c r="AH14" s="12"/>
      <c r="AI14" s="12"/>
      <c r="AJ14" s="70"/>
      <c r="AK14" s="70"/>
      <c r="AL14" s="256"/>
      <c r="AM14" s="257"/>
      <c r="AN14" s="251"/>
      <c r="AO14" s="258"/>
      <c r="AP14" s="253" t="s">
        <v>201</v>
      </c>
      <c r="AQ14" s="254" t="s">
        <v>201</v>
      </c>
      <c r="AR14" s="253" t="s">
        <v>201</v>
      </c>
      <c r="AS14" s="255" t="s">
        <v>201</v>
      </c>
      <c r="AT14" s="45"/>
      <c r="AU14" s="45" t="str">
        <f t="shared" si="0"/>
        <v/>
      </c>
      <c r="AV14" s="45"/>
      <c r="AW14" s="45" t="str">
        <f t="shared" si="12"/>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3"/>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3"/>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3"/>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3"/>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3"/>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3"/>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3"/>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227" t="s">
        <v>155</v>
      </c>
      <c r="AZ73" s="227"/>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227" t="s">
        <v>155</v>
      </c>
      <c r="AZ74" s="227"/>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227" t="s">
        <v>155</v>
      </c>
      <c r="AZ75" s="227"/>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227" t="s">
        <v>155</v>
      </c>
      <c r="AZ76" s="227"/>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227" t="s">
        <v>155</v>
      </c>
      <c r="AZ77" s="227"/>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227" t="s">
        <v>155</v>
      </c>
      <c r="AZ78" s="227"/>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227" t="s">
        <v>155</v>
      </c>
      <c r="AZ79" s="227"/>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227" t="s">
        <v>155</v>
      </c>
      <c r="AZ80" s="227"/>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227" t="s">
        <v>155</v>
      </c>
      <c r="AZ81" s="227"/>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227" t="s">
        <v>155</v>
      </c>
      <c r="AZ82" s="227"/>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227" t="s">
        <v>155</v>
      </c>
      <c r="AZ83" s="227"/>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227" t="s">
        <v>155</v>
      </c>
      <c r="AZ84" s="227"/>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227" t="s">
        <v>155</v>
      </c>
      <c r="AZ85" s="227"/>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227" t="s">
        <v>155</v>
      </c>
      <c r="AZ86" s="227"/>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227" t="s">
        <v>155</v>
      </c>
      <c r="AZ87" s="227"/>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227" t="s">
        <v>155</v>
      </c>
      <c r="AZ88" s="227"/>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227" t="s">
        <v>155</v>
      </c>
      <c r="AZ89" s="227"/>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227" t="s">
        <v>155</v>
      </c>
      <c r="AZ90" s="227"/>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227" t="s">
        <v>155</v>
      </c>
      <c r="AZ91" s="227"/>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227" t="s">
        <v>155</v>
      </c>
      <c r="AZ92" s="227"/>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227" t="s">
        <v>155</v>
      </c>
      <c r="AZ93" s="227"/>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227" t="s">
        <v>155</v>
      </c>
      <c r="AZ94" s="227"/>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227" t="s">
        <v>155</v>
      </c>
      <c r="AZ95" s="227"/>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227" t="s">
        <v>155</v>
      </c>
      <c r="AZ96" s="227"/>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227" t="s">
        <v>155</v>
      </c>
      <c r="AZ97" s="227"/>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227" t="s">
        <v>155</v>
      </c>
      <c r="AZ98" s="227"/>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227" t="s">
        <v>155</v>
      </c>
      <c r="AZ99" s="227"/>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227" t="s">
        <v>155</v>
      </c>
      <c r="AZ100" s="227"/>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227" t="s">
        <v>155</v>
      </c>
      <c r="AZ101" s="227"/>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227" t="s">
        <v>155</v>
      </c>
      <c r="AZ102" s="227"/>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227" t="s">
        <v>155</v>
      </c>
      <c r="AZ103" s="227"/>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227" t="s">
        <v>155</v>
      </c>
      <c r="AZ104" s="227"/>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227" t="s">
        <v>155</v>
      </c>
      <c r="AZ105" s="227"/>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227" t="s">
        <v>155</v>
      </c>
      <c r="AZ106" s="227"/>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227" t="s">
        <v>155</v>
      </c>
      <c r="AZ107" s="227"/>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227" t="s">
        <v>155</v>
      </c>
      <c r="AZ108" s="227"/>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227" t="s">
        <v>155</v>
      </c>
      <c r="AZ109" s="227"/>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227" t="s">
        <v>155</v>
      </c>
      <c r="AZ110" s="227"/>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227" t="s">
        <v>155</v>
      </c>
      <c r="AZ111" s="227"/>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227" t="s">
        <v>155</v>
      </c>
      <c r="AZ112" s="227"/>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227" t="s">
        <v>155</v>
      </c>
      <c r="AZ113" s="227"/>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227" t="s">
        <v>155</v>
      </c>
      <c r="AZ114" s="227"/>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227" t="s">
        <v>155</v>
      </c>
      <c r="AZ115" s="227"/>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227" t="s">
        <v>155</v>
      </c>
      <c r="AZ116" s="227"/>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227" t="s">
        <v>155</v>
      </c>
      <c r="AZ117" s="227"/>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227" t="s">
        <v>155</v>
      </c>
      <c r="AZ118" s="227"/>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227" t="s">
        <v>155</v>
      </c>
      <c r="AZ119" s="227"/>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227" t="s">
        <v>155</v>
      </c>
      <c r="AZ120" s="227"/>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227" t="s">
        <v>155</v>
      </c>
      <c r="AZ121" s="227"/>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227" t="s">
        <v>155</v>
      </c>
      <c r="AZ122" s="227"/>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227" t="s">
        <v>155</v>
      </c>
      <c r="AZ123" s="227"/>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227" t="s">
        <v>155</v>
      </c>
      <c r="AZ124" s="227"/>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227" t="s">
        <v>155</v>
      </c>
      <c r="AZ125" s="227"/>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227" t="s">
        <v>155</v>
      </c>
      <c r="AZ126" s="227"/>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227" t="s">
        <v>155</v>
      </c>
      <c r="AZ127" s="227"/>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227" t="s">
        <v>155</v>
      </c>
      <c r="AZ128" s="227"/>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227" t="s">
        <v>155</v>
      </c>
      <c r="AZ129" s="227"/>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227" t="s">
        <v>155</v>
      </c>
      <c r="AZ130" s="227"/>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227" t="s">
        <v>155</v>
      </c>
      <c r="AZ131" s="227"/>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227" t="s">
        <v>155</v>
      </c>
      <c r="AZ132" s="227"/>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227" t="s">
        <v>155</v>
      </c>
      <c r="AZ133" s="227"/>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227" t="s">
        <v>155</v>
      </c>
      <c r="AZ134" s="227"/>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227" t="s">
        <v>155</v>
      </c>
      <c r="AZ135" s="227"/>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227" t="s">
        <v>155</v>
      </c>
      <c r="AZ136" s="227"/>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227" t="s">
        <v>155</v>
      </c>
      <c r="AZ137" s="227"/>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227" t="s">
        <v>155</v>
      </c>
      <c r="AZ138" s="227"/>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227" t="s">
        <v>155</v>
      </c>
      <c r="AZ139" s="227"/>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227" t="s">
        <v>155</v>
      </c>
      <c r="AZ140" s="227"/>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227" t="s">
        <v>155</v>
      </c>
      <c r="AZ141" s="227"/>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227" t="s">
        <v>155</v>
      </c>
      <c r="AZ142" s="227"/>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227" t="s">
        <v>155</v>
      </c>
      <c r="AZ143" s="227"/>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227" t="s">
        <v>155</v>
      </c>
      <c r="AZ144" s="227"/>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227" t="s">
        <v>155</v>
      </c>
      <c r="AZ145" s="227"/>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227" t="s">
        <v>155</v>
      </c>
      <c r="AZ146" s="227"/>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227" t="s">
        <v>155</v>
      </c>
      <c r="AZ147" s="227"/>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227" t="s">
        <v>155</v>
      </c>
      <c r="AZ148" s="227"/>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227" t="s">
        <v>155</v>
      </c>
      <c r="AZ149" s="227"/>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227" t="s">
        <v>155</v>
      </c>
      <c r="AZ150" s="227"/>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227" t="s">
        <v>155</v>
      </c>
      <c r="AZ151" s="227"/>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227" t="s">
        <v>155</v>
      </c>
      <c r="AZ152" s="227"/>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227" t="s">
        <v>155</v>
      </c>
      <c r="AZ153" s="227"/>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227" t="s">
        <v>155</v>
      </c>
      <c r="AZ154" s="227"/>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227" t="s">
        <v>155</v>
      </c>
      <c r="AZ155" s="227"/>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227" t="s">
        <v>155</v>
      </c>
      <c r="AZ156" s="227"/>
      <c r="BB156" s="64">
        <f t="shared" si="18"/>
        <v>0</v>
      </c>
      <c r="BC156" s="64"/>
      <c r="BD156" s="64"/>
      <c r="BE156" s="64"/>
      <c r="BF156" s="65" t="str">
        <f t="shared" si="19"/>
        <v/>
      </c>
      <c r="BG156" s="66" t="str">
        <f t="shared" si="20"/>
        <v>0</v>
      </c>
      <c r="BH156" s="66" t="b">
        <f t="shared" si="21"/>
        <v>0</v>
      </c>
    </row>
    <row r="157" spans="51:67" x14ac:dyDescent="0.4">
      <c r="AY157" s="227" t="s">
        <v>155</v>
      </c>
      <c r="AZ157" s="227"/>
      <c r="BB157" s="64">
        <f t="shared" si="18"/>
        <v>0</v>
      </c>
      <c r="BC157" s="64"/>
      <c r="BD157" s="64"/>
      <c r="BE157" s="64"/>
      <c r="BF157" s="65" t="str">
        <f t="shared" si="19"/>
        <v/>
      </c>
      <c r="BG157" s="66" t="str">
        <f t="shared" si="20"/>
        <v>0</v>
      </c>
      <c r="BH157" s="66" t="b">
        <f t="shared" si="21"/>
        <v>0</v>
      </c>
    </row>
    <row r="158" spans="51:67" x14ac:dyDescent="0.4">
      <c r="AY158" s="227" t="s">
        <v>155</v>
      </c>
      <c r="AZ158" s="227"/>
      <c r="BB158" s="64">
        <f t="shared" si="18"/>
        <v>0</v>
      </c>
      <c r="BC158" s="64"/>
      <c r="BD158" s="64"/>
      <c r="BE158" s="64"/>
      <c r="BF158" s="65" t="str">
        <f t="shared" si="19"/>
        <v/>
      </c>
      <c r="BG158" s="66" t="str">
        <f t="shared" si="20"/>
        <v>0</v>
      </c>
      <c r="BH158" s="66" t="b">
        <f t="shared" si="21"/>
        <v>0</v>
      </c>
    </row>
    <row r="159" spans="51:67" x14ac:dyDescent="0.4">
      <c r="AY159" s="227" t="s">
        <v>155</v>
      </c>
      <c r="AZ159" s="227"/>
      <c r="BB159" s="64">
        <f t="shared" si="18"/>
        <v>0</v>
      </c>
      <c r="BC159" s="64"/>
      <c r="BD159" s="64"/>
      <c r="BE159" s="64"/>
      <c r="BF159" s="65" t="str">
        <f t="shared" si="19"/>
        <v/>
      </c>
      <c r="BG159" s="66" t="str">
        <f t="shared" si="20"/>
        <v>0</v>
      </c>
      <c r="BH159" s="66" t="b">
        <f t="shared" si="21"/>
        <v>0</v>
      </c>
    </row>
    <row r="160" spans="51:67" x14ac:dyDescent="0.4">
      <c r="AY160" s="227" t="s">
        <v>155</v>
      </c>
      <c r="AZ160" s="227"/>
      <c r="BB160" s="64">
        <f t="shared" si="18"/>
        <v>0</v>
      </c>
      <c r="BC160" s="64"/>
      <c r="BD160" s="64"/>
      <c r="BE160" s="64"/>
      <c r="BF160" s="65" t="str">
        <f t="shared" si="19"/>
        <v/>
      </c>
      <c r="BG160" s="66" t="str">
        <f t="shared" si="20"/>
        <v>0</v>
      </c>
      <c r="BH160" s="66" t="b">
        <f t="shared" si="21"/>
        <v>0</v>
      </c>
    </row>
    <row r="161" spans="51:60" x14ac:dyDescent="0.4">
      <c r="AY161" s="227" t="s">
        <v>155</v>
      </c>
      <c r="AZ161" s="227"/>
      <c r="BB161" s="64">
        <f t="shared" si="18"/>
        <v>0</v>
      </c>
      <c r="BC161" s="64"/>
      <c r="BD161" s="64"/>
      <c r="BE161" s="64"/>
      <c r="BF161" s="65" t="str">
        <f t="shared" si="19"/>
        <v/>
      </c>
      <c r="BG161" s="66" t="str">
        <f t="shared" si="20"/>
        <v>0</v>
      </c>
      <c r="BH161" s="66" t="b">
        <f t="shared" si="21"/>
        <v>0</v>
      </c>
    </row>
    <row r="162" spans="51:60" x14ac:dyDescent="0.4">
      <c r="AY162" s="227" t="s">
        <v>155</v>
      </c>
      <c r="AZ162" s="227"/>
      <c r="BB162" s="64">
        <f t="shared" si="18"/>
        <v>0</v>
      </c>
      <c r="BC162" s="64"/>
      <c r="BD162" s="64"/>
      <c r="BE162" s="64"/>
      <c r="BF162" s="65" t="str">
        <f t="shared" si="19"/>
        <v/>
      </c>
      <c r="BG162" s="66" t="str">
        <f t="shared" si="20"/>
        <v>0</v>
      </c>
      <c r="BH162" s="66" t="b">
        <f t="shared" si="21"/>
        <v>0</v>
      </c>
    </row>
    <row r="163" spans="51:60" x14ac:dyDescent="0.4">
      <c r="AY163" s="227" t="s">
        <v>155</v>
      </c>
      <c r="AZ163" s="227"/>
      <c r="BB163" s="64">
        <f t="shared" si="18"/>
        <v>0</v>
      </c>
      <c r="BC163" s="64"/>
      <c r="BD163" s="64"/>
      <c r="BE163" s="64"/>
      <c r="BF163" s="65" t="str">
        <f t="shared" si="19"/>
        <v/>
      </c>
      <c r="BG163" s="66" t="str">
        <f t="shared" si="20"/>
        <v>0</v>
      </c>
      <c r="BH163" s="66" t="b">
        <f t="shared" si="21"/>
        <v>0</v>
      </c>
    </row>
    <row r="164" spans="51:60" x14ac:dyDescent="0.4">
      <c r="AY164" s="227" t="s">
        <v>155</v>
      </c>
      <c r="AZ164" s="227"/>
      <c r="BB164" s="64">
        <f t="shared" si="18"/>
        <v>0</v>
      </c>
      <c r="BC164" s="64"/>
      <c r="BD164" s="64"/>
      <c r="BE164" s="64"/>
      <c r="BF164" s="65" t="str">
        <f t="shared" si="19"/>
        <v/>
      </c>
      <c r="BG164" s="66" t="str">
        <f t="shared" si="20"/>
        <v>0</v>
      </c>
      <c r="BH164" s="66" t="b">
        <f t="shared" si="21"/>
        <v>0</v>
      </c>
    </row>
    <row r="165" spans="51:60" x14ac:dyDescent="0.4">
      <c r="AY165" s="227" t="s">
        <v>155</v>
      </c>
      <c r="AZ165" s="227"/>
      <c r="BB165" s="64">
        <f t="shared" si="18"/>
        <v>0</v>
      </c>
      <c r="BC165" s="64"/>
      <c r="BD165" s="64"/>
      <c r="BE165" s="64"/>
      <c r="BF165" s="65" t="str">
        <f t="shared" si="19"/>
        <v/>
      </c>
      <c r="BG165" s="66" t="str">
        <f t="shared" si="20"/>
        <v>0</v>
      </c>
      <c r="BH165" s="66" t="b">
        <f t="shared" si="21"/>
        <v>0</v>
      </c>
    </row>
    <row r="166" spans="51:60" x14ac:dyDescent="0.4">
      <c r="AY166" s="227" t="s">
        <v>155</v>
      </c>
      <c r="AZ166" s="227"/>
      <c r="BB166" s="64">
        <f t="shared" si="18"/>
        <v>0</v>
      </c>
      <c r="BC166" s="64"/>
      <c r="BD166" s="64"/>
      <c r="BE166" s="64"/>
      <c r="BF166" s="65" t="str">
        <f t="shared" si="19"/>
        <v/>
      </c>
      <c r="BG166" s="66" t="str">
        <f t="shared" si="20"/>
        <v>0</v>
      </c>
      <c r="BH166" s="66" t="b">
        <f t="shared" si="21"/>
        <v>0</v>
      </c>
    </row>
    <row r="167" spans="51:60" x14ac:dyDescent="0.4">
      <c r="AY167" s="227" t="s">
        <v>155</v>
      </c>
      <c r="AZ167" s="227"/>
      <c r="BB167" s="64">
        <f t="shared" si="18"/>
        <v>0</v>
      </c>
      <c r="BC167" s="64"/>
      <c r="BD167" s="64"/>
      <c r="BE167" s="64"/>
      <c r="BF167" s="65" t="str">
        <f t="shared" si="19"/>
        <v/>
      </c>
      <c r="BG167" s="66" t="str">
        <f t="shared" si="20"/>
        <v>0</v>
      </c>
      <c r="BH167" s="66" t="b">
        <f t="shared" si="21"/>
        <v>0</v>
      </c>
    </row>
    <row r="168" spans="51:60" x14ac:dyDescent="0.4">
      <c r="AY168" s="227" t="s">
        <v>155</v>
      </c>
      <c r="AZ168" s="227"/>
      <c r="BB168" s="64">
        <f t="shared" si="18"/>
        <v>0</v>
      </c>
      <c r="BC168" s="64"/>
      <c r="BD168" s="64"/>
      <c r="BE168" s="64"/>
      <c r="BF168" s="65" t="str">
        <f t="shared" si="19"/>
        <v/>
      </c>
      <c r="BG168" s="66" t="str">
        <f t="shared" si="20"/>
        <v>0</v>
      </c>
      <c r="BH168" s="66" t="b">
        <f t="shared" si="21"/>
        <v>0</v>
      </c>
    </row>
    <row r="169" spans="51:60" x14ac:dyDescent="0.4">
      <c r="AY169" s="227" t="s">
        <v>155</v>
      </c>
      <c r="AZ169" s="227"/>
      <c r="BB169" s="64">
        <f t="shared" si="18"/>
        <v>0</v>
      </c>
      <c r="BC169" s="64"/>
      <c r="BD169" s="64"/>
      <c r="BE169" s="64"/>
      <c r="BF169" s="65" t="str">
        <f t="shared" si="19"/>
        <v/>
      </c>
      <c r="BG169" s="66" t="str">
        <f t="shared" si="20"/>
        <v>0</v>
      </c>
      <c r="BH169" s="66" t="b">
        <f t="shared" si="21"/>
        <v>0</v>
      </c>
    </row>
    <row r="170" spans="51:60" x14ac:dyDescent="0.4">
      <c r="AY170" s="227" t="s">
        <v>155</v>
      </c>
      <c r="AZ170" s="227"/>
      <c r="BB170" s="64">
        <f t="shared" si="18"/>
        <v>0</v>
      </c>
      <c r="BC170" s="64"/>
      <c r="BD170" s="64"/>
      <c r="BE170" s="64"/>
      <c r="BF170" s="65" t="str">
        <f t="shared" si="19"/>
        <v/>
      </c>
      <c r="BG170" s="66" t="str">
        <f t="shared" si="20"/>
        <v>0</v>
      </c>
      <c r="BH170" s="66" t="b">
        <f t="shared" si="21"/>
        <v>0</v>
      </c>
    </row>
    <row r="171" spans="51:60" x14ac:dyDescent="0.4">
      <c r="AY171" s="227" t="s">
        <v>155</v>
      </c>
      <c r="AZ171" s="227"/>
      <c r="BB171" s="64">
        <f t="shared" si="18"/>
        <v>0</v>
      </c>
      <c r="BC171" s="64"/>
      <c r="BD171" s="64"/>
      <c r="BE171" s="64"/>
      <c r="BF171" s="65" t="str">
        <f t="shared" si="19"/>
        <v/>
      </c>
      <c r="BG171" s="66" t="str">
        <f t="shared" si="20"/>
        <v>0</v>
      </c>
      <c r="BH171" s="66" t="b">
        <f t="shared" si="21"/>
        <v>0</v>
      </c>
    </row>
    <row r="172" spans="51:60" x14ac:dyDescent="0.4">
      <c r="AY172" s="227" t="s">
        <v>155</v>
      </c>
      <c r="AZ172" s="227"/>
      <c r="BB172" s="64">
        <f t="shared" si="18"/>
        <v>0</v>
      </c>
      <c r="BC172" s="64"/>
      <c r="BD172" s="64"/>
      <c r="BE172" s="64"/>
      <c r="BF172" s="65" t="str">
        <f t="shared" si="19"/>
        <v/>
      </c>
      <c r="BG172" s="66" t="str">
        <f t="shared" si="20"/>
        <v>0</v>
      </c>
      <c r="BH172" s="66" t="b">
        <f t="shared" si="21"/>
        <v>0</v>
      </c>
    </row>
    <row r="173" spans="51:60" x14ac:dyDescent="0.4">
      <c r="AY173" s="227" t="s">
        <v>155</v>
      </c>
      <c r="AZ173" s="227"/>
      <c r="BB173" s="64">
        <f t="shared" si="18"/>
        <v>0</v>
      </c>
      <c r="BC173" s="64"/>
      <c r="BD173" s="64"/>
      <c r="BE173" s="64"/>
      <c r="BF173" s="65" t="str">
        <f t="shared" si="19"/>
        <v/>
      </c>
      <c r="BG173" s="66" t="str">
        <f t="shared" si="20"/>
        <v>0</v>
      </c>
      <c r="BH173" s="66" t="b">
        <f t="shared" si="21"/>
        <v>0</v>
      </c>
    </row>
    <row r="174" spans="51:60" x14ac:dyDescent="0.4">
      <c r="AY174" s="227" t="s">
        <v>155</v>
      </c>
      <c r="AZ174" s="227"/>
      <c r="BB174" s="64">
        <f t="shared" si="18"/>
        <v>0</v>
      </c>
      <c r="BC174" s="64"/>
      <c r="BD174" s="64"/>
      <c r="BE174" s="64"/>
      <c r="BF174" s="65" t="str">
        <f t="shared" si="19"/>
        <v/>
      </c>
      <c r="BG174" s="66" t="str">
        <f t="shared" si="20"/>
        <v>0</v>
      </c>
      <c r="BH174" s="66" t="b">
        <f t="shared" si="21"/>
        <v>0</v>
      </c>
    </row>
    <row r="175" spans="51:60" x14ac:dyDescent="0.4">
      <c r="AY175" s="227" t="s">
        <v>155</v>
      </c>
      <c r="AZ175" s="227"/>
      <c r="BB175" s="64">
        <f t="shared" si="18"/>
        <v>0</v>
      </c>
      <c r="BC175" s="64"/>
      <c r="BD175" s="64"/>
      <c r="BE175" s="64"/>
      <c r="BF175" s="65" t="str">
        <f t="shared" si="19"/>
        <v/>
      </c>
      <c r="BG175" s="66" t="str">
        <f t="shared" si="20"/>
        <v>0</v>
      </c>
      <c r="BH175" s="66" t="b">
        <f t="shared" si="21"/>
        <v>0</v>
      </c>
    </row>
    <row r="176" spans="51:60" x14ac:dyDescent="0.4">
      <c r="AY176" s="227" t="s">
        <v>155</v>
      </c>
      <c r="AZ176" s="227"/>
      <c r="BB176" s="64">
        <f t="shared" si="18"/>
        <v>0</v>
      </c>
      <c r="BC176" s="64"/>
      <c r="BD176" s="64"/>
      <c r="BE176" s="64"/>
      <c r="BF176" s="65" t="str">
        <f t="shared" si="19"/>
        <v/>
      </c>
      <c r="BG176" s="66" t="str">
        <f t="shared" si="20"/>
        <v>0</v>
      </c>
      <c r="BH176" s="66" t="b">
        <f t="shared" si="21"/>
        <v>0</v>
      </c>
    </row>
    <row r="177" spans="51:60" x14ac:dyDescent="0.4">
      <c r="AY177" s="227" t="s">
        <v>155</v>
      </c>
      <c r="AZ177" s="227"/>
      <c r="BB177" s="64">
        <f t="shared" si="18"/>
        <v>0</v>
      </c>
      <c r="BC177" s="64"/>
      <c r="BD177" s="64"/>
      <c r="BE177" s="64"/>
      <c r="BF177" s="65" t="str">
        <f t="shared" si="19"/>
        <v/>
      </c>
      <c r="BG177" s="66" t="str">
        <f t="shared" si="20"/>
        <v>0</v>
      </c>
      <c r="BH177" s="66" t="b">
        <f t="shared" si="21"/>
        <v>0</v>
      </c>
    </row>
    <row r="178" spans="51:60" x14ac:dyDescent="0.4">
      <c r="AY178" s="227" t="s">
        <v>155</v>
      </c>
      <c r="AZ178" s="227"/>
      <c r="BB178" s="64">
        <f t="shared" si="18"/>
        <v>0</v>
      </c>
      <c r="BC178" s="64"/>
      <c r="BD178" s="64"/>
      <c r="BE178" s="64"/>
      <c r="BF178" s="65" t="str">
        <f t="shared" si="19"/>
        <v/>
      </c>
      <c r="BG178" s="66" t="str">
        <f t="shared" si="20"/>
        <v>0</v>
      </c>
      <c r="BH178" s="66" t="b">
        <f t="shared" si="21"/>
        <v>0</v>
      </c>
    </row>
    <row r="179" spans="51:60" x14ac:dyDescent="0.4">
      <c r="AY179" s="227" t="s">
        <v>155</v>
      </c>
      <c r="AZ179" s="227"/>
      <c r="BB179" s="64">
        <f t="shared" si="18"/>
        <v>0</v>
      </c>
      <c r="BC179" s="64"/>
      <c r="BD179" s="64"/>
      <c r="BE179" s="64"/>
      <c r="BF179" s="65" t="str">
        <f t="shared" si="19"/>
        <v/>
      </c>
      <c r="BG179" s="66" t="str">
        <f t="shared" si="20"/>
        <v>0</v>
      </c>
      <c r="BH179" s="66" t="b">
        <f t="shared" si="21"/>
        <v>0</v>
      </c>
    </row>
    <row r="180" spans="51:60" x14ac:dyDescent="0.4">
      <c r="AY180" s="227" t="s">
        <v>155</v>
      </c>
      <c r="AZ180" s="227"/>
      <c r="BB180" s="64">
        <f t="shared" si="18"/>
        <v>0</v>
      </c>
      <c r="BC180" s="64"/>
      <c r="BD180" s="64"/>
      <c r="BE180" s="64"/>
      <c r="BF180" s="65" t="str">
        <f t="shared" si="19"/>
        <v/>
      </c>
      <c r="BG180" s="66" t="str">
        <f t="shared" si="20"/>
        <v>0</v>
      </c>
      <c r="BH180" s="66" t="b">
        <f t="shared" si="21"/>
        <v>0</v>
      </c>
    </row>
    <row r="181" spans="51:60" x14ac:dyDescent="0.4">
      <c r="AY181" s="227" t="s">
        <v>155</v>
      </c>
      <c r="AZ181" s="227"/>
      <c r="BB181" s="64">
        <f t="shared" si="18"/>
        <v>0</v>
      </c>
      <c r="BC181" s="64"/>
      <c r="BD181" s="64"/>
      <c r="BE181" s="64"/>
      <c r="BF181" s="65" t="str">
        <f t="shared" si="19"/>
        <v/>
      </c>
      <c r="BG181" s="66" t="str">
        <f t="shared" si="20"/>
        <v>0</v>
      </c>
      <c r="BH181" s="66" t="b">
        <f t="shared" si="21"/>
        <v>0</v>
      </c>
    </row>
    <row r="182" spans="51:60" x14ac:dyDescent="0.4">
      <c r="AY182" s="227" t="s">
        <v>155</v>
      </c>
      <c r="AZ182" s="227"/>
      <c r="BB182" s="64">
        <f t="shared" si="18"/>
        <v>0</v>
      </c>
      <c r="BC182" s="64"/>
      <c r="BD182" s="64"/>
      <c r="BE182" s="64"/>
      <c r="BF182" s="65" t="str">
        <f t="shared" si="19"/>
        <v/>
      </c>
      <c r="BG182" s="66" t="str">
        <f t="shared" si="20"/>
        <v>0</v>
      </c>
      <c r="BH182" s="66" t="b">
        <f t="shared" si="21"/>
        <v>0</v>
      </c>
    </row>
    <row r="183" spans="51:60" x14ac:dyDescent="0.4">
      <c r="AY183" s="227" t="s">
        <v>155</v>
      </c>
      <c r="AZ183" s="227"/>
      <c r="BB183" s="64">
        <f t="shared" si="18"/>
        <v>0</v>
      </c>
      <c r="BC183" s="64"/>
      <c r="BD183" s="64"/>
      <c r="BE183" s="64"/>
      <c r="BF183" s="65" t="str">
        <f t="shared" si="19"/>
        <v/>
      </c>
      <c r="BG183" s="66" t="str">
        <f t="shared" si="20"/>
        <v>0</v>
      </c>
      <c r="BH183" s="66" t="b">
        <f t="shared" si="21"/>
        <v>0</v>
      </c>
    </row>
    <row r="184" spans="51:60" x14ac:dyDescent="0.4">
      <c r="AY184" s="227" t="s">
        <v>155</v>
      </c>
      <c r="AZ184" s="227"/>
      <c r="BB184" s="64">
        <f t="shared" si="18"/>
        <v>0</v>
      </c>
      <c r="BC184" s="64"/>
      <c r="BD184" s="64"/>
      <c r="BE184" s="64"/>
      <c r="BF184" s="65" t="str">
        <f t="shared" si="19"/>
        <v/>
      </c>
      <c r="BG184" s="66" t="str">
        <f t="shared" si="20"/>
        <v>0</v>
      </c>
      <c r="BH184" s="66" t="b">
        <f t="shared" si="21"/>
        <v>0</v>
      </c>
    </row>
    <row r="185" spans="51:60" x14ac:dyDescent="0.4">
      <c r="AY185" s="227" t="s">
        <v>155</v>
      </c>
      <c r="AZ185" s="227"/>
      <c r="BB185" s="64">
        <f t="shared" si="18"/>
        <v>0</v>
      </c>
      <c r="BC185" s="64"/>
      <c r="BD185" s="64"/>
      <c r="BE185" s="64"/>
      <c r="BF185" s="65" t="str">
        <f t="shared" si="19"/>
        <v/>
      </c>
      <c r="BG185" s="66" t="str">
        <f t="shared" si="20"/>
        <v>0</v>
      </c>
      <c r="BH185" s="66" t="b">
        <f t="shared" si="21"/>
        <v>0</v>
      </c>
    </row>
    <row r="186" spans="51:60" x14ac:dyDescent="0.4">
      <c r="AY186" s="227" t="s">
        <v>155</v>
      </c>
      <c r="AZ186" s="227"/>
      <c r="BB186" s="64">
        <f t="shared" si="18"/>
        <v>0</v>
      </c>
      <c r="BC186" s="64"/>
      <c r="BD186" s="64"/>
      <c r="BE186" s="64"/>
      <c r="BF186" s="65" t="str">
        <f t="shared" si="19"/>
        <v/>
      </c>
      <c r="BG186" s="66" t="str">
        <f t="shared" si="20"/>
        <v>0</v>
      </c>
      <c r="BH186" s="66" t="b">
        <f t="shared" si="21"/>
        <v>0</v>
      </c>
    </row>
    <row r="187" spans="51:60" x14ac:dyDescent="0.4">
      <c r="AY187" s="227" t="s">
        <v>155</v>
      </c>
      <c r="AZ187" s="227"/>
      <c r="BB187" s="64">
        <f t="shared" si="18"/>
        <v>0</v>
      </c>
      <c r="BC187" s="64"/>
      <c r="BD187" s="64"/>
      <c r="BE187" s="64"/>
      <c r="BF187" s="65" t="str">
        <f t="shared" si="19"/>
        <v/>
      </c>
      <c r="BG187" s="66" t="str">
        <f t="shared" si="20"/>
        <v>0</v>
      </c>
      <c r="BH187" s="66" t="b">
        <f t="shared" si="21"/>
        <v>0</v>
      </c>
    </row>
    <row r="188" spans="51:60" x14ac:dyDescent="0.4">
      <c r="AY188" s="227" t="s">
        <v>155</v>
      </c>
      <c r="AZ188" s="227"/>
      <c r="BB188" s="64">
        <f t="shared" si="18"/>
        <v>0</v>
      </c>
      <c r="BC188" s="64"/>
      <c r="BD188" s="64"/>
      <c r="BE188" s="64"/>
      <c r="BF188" s="65" t="str">
        <f t="shared" si="19"/>
        <v/>
      </c>
      <c r="BG188" s="66" t="str">
        <f t="shared" si="20"/>
        <v>0</v>
      </c>
      <c r="BH188" s="66" t="b">
        <f t="shared" si="21"/>
        <v>0</v>
      </c>
    </row>
    <row r="189" spans="51:60" x14ac:dyDescent="0.4">
      <c r="AY189" s="227" t="s">
        <v>155</v>
      </c>
      <c r="AZ189" s="227"/>
      <c r="BB189" s="64">
        <f t="shared" si="18"/>
        <v>0</v>
      </c>
      <c r="BC189" s="64"/>
      <c r="BD189" s="64"/>
      <c r="BE189" s="64"/>
      <c r="BF189" s="65" t="str">
        <f t="shared" si="19"/>
        <v/>
      </c>
      <c r="BG189" s="66" t="str">
        <f t="shared" si="20"/>
        <v>0</v>
      </c>
      <c r="BH189" s="66" t="b">
        <f t="shared" si="21"/>
        <v>0</v>
      </c>
    </row>
    <row r="190" spans="51:60" x14ac:dyDescent="0.4">
      <c r="AY190" s="227" t="s">
        <v>155</v>
      </c>
      <c r="AZ190" s="227"/>
      <c r="BB190" s="64">
        <f t="shared" si="18"/>
        <v>0</v>
      </c>
      <c r="BC190" s="64"/>
      <c r="BD190" s="64"/>
      <c r="BE190" s="64"/>
      <c r="BF190" s="65" t="str">
        <f t="shared" si="19"/>
        <v/>
      </c>
      <c r="BG190" s="66" t="str">
        <f t="shared" si="20"/>
        <v>0</v>
      </c>
      <c r="BH190" s="66" t="b">
        <f t="shared" si="21"/>
        <v>0</v>
      </c>
    </row>
    <row r="191" spans="51:60" x14ac:dyDescent="0.4">
      <c r="AY191" s="227" t="s">
        <v>155</v>
      </c>
      <c r="AZ191" s="227"/>
      <c r="BB191" s="64">
        <f t="shared" si="18"/>
        <v>0</v>
      </c>
      <c r="BC191" s="64"/>
      <c r="BD191" s="64"/>
      <c r="BE191" s="64"/>
      <c r="BF191" s="65" t="str">
        <f t="shared" si="19"/>
        <v/>
      </c>
      <c r="BG191" s="66" t="str">
        <f t="shared" si="20"/>
        <v>0</v>
      </c>
      <c r="BH191" s="66" t="b">
        <f t="shared" si="21"/>
        <v>0</v>
      </c>
    </row>
    <row r="192" spans="51:60" x14ac:dyDescent="0.4">
      <c r="AY192" s="227" t="s">
        <v>155</v>
      </c>
      <c r="AZ192" s="227"/>
      <c r="BB192" s="64">
        <f t="shared" si="18"/>
        <v>0</v>
      </c>
      <c r="BC192" s="64"/>
      <c r="BD192" s="64"/>
      <c r="BE192" s="64"/>
      <c r="BF192" s="65" t="str">
        <f t="shared" si="19"/>
        <v/>
      </c>
      <c r="BG192" s="66" t="str">
        <f t="shared" si="20"/>
        <v>0</v>
      </c>
      <c r="BH192" s="66" t="b">
        <f t="shared" si="21"/>
        <v>0</v>
      </c>
    </row>
    <row r="193" spans="51:60" x14ac:dyDescent="0.4">
      <c r="AY193" s="227" t="s">
        <v>155</v>
      </c>
      <c r="AZ193" s="227"/>
      <c r="BB193" s="64">
        <f t="shared" si="18"/>
        <v>0</v>
      </c>
      <c r="BC193" s="64"/>
      <c r="BD193" s="64"/>
      <c r="BE193" s="64"/>
      <c r="BF193" s="65" t="str">
        <f t="shared" si="19"/>
        <v/>
      </c>
      <c r="BG193" s="66" t="str">
        <f t="shared" si="20"/>
        <v>0</v>
      </c>
      <c r="BH193" s="66" t="b">
        <f t="shared" si="21"/>
        <v>0</v>
      </c>
    </row>
    <row r="194" spans="51:60" x14ac:dyDescent="0.4">
      <c r="AY194" s="227" t="s">
        <v>155</v>
      </c>
      <c r="AZ194" s="227"/>
      <c r="BB194" s="64">
        <f t="shared" si="18"/>
        <v>0</v>
      </c>
      <c r="BC194" s="64"/>
      <c r="BD194" s="64"/>
      <c r="BE194" s="64"/>
      <c r="BF194" s="65" t="str">
        <f t="shared" si="19"/>
        <v/>
      </c>
      <c r="BG194" s="66" t="str">
        <f t="shared" si="20"/>
        <v>0</v>
      </c>
      <c r="BH194" s="66" t="b">
        <f t="shared" si="21"/>
        <v>0</v>
      </c>
    </row>
    <row r="195" spans="51:60" x14ac:dyDescent="0.4">
      <c r="AY195" s="227" t="s">
        <v>155</v>
      </c>
      <c r="AZ195" s="227"/>
      <c r="BB195" s="64">
        <f t="shared" si="18"/>
        <v>0</v>
      </c>
      <c r="BC195" s="64"/>
      <c r="BD195" s="64"/>
      <c r="BE195" s="64"/>
      <c r="BF195" s="65" t="str">
        <f t="shared" si="19"/>
        <v/>
      </c>
      <c r="BG195" s="66" t="str">
        <f t="shared" si="20"/>
        <v>0</v>
      </c>
      <c r="BH195" s="66" t="b">
        <f t="shared" si="21"/>
        <v>0</v>
      </c>
    </row>
    <row r="196" spans="51:60" x14ac:dyDescent="0.4">
      <c r="AY196" s="227" t="s">
        <v>155</v>
      </c>
      <c r="AZ196" s="227"/>
      <c r="BB196" s="64">
        <f t="shared" si="18"/>
        <v>0</v>
      </c>
      <c r="BC196" s="64"/>
      <c r="BD196" s="64"/>
      <c r="BE196" s="64"/>
      <c r="BF196" s="65" t="str">
        <f t="shared" si="19"/>
        <v/>
      </c>
      <c r="BG196" s="66" t="str">
        <f t="shared" si="20"/>
        <v>0</v>
      </c>
      <c r="BH196" s="66" t="b">
        <f t="shared" si="21"/>
        <v>0</v>
      </c>
    </row>
    <row r="197" spans="51:60" x14ac:dyDescent="0.4">
      <c r="AY197" s="227" t="s">
        <v>155</v>
      </c>
      <c r="AZ197" s="227"/>
      <c r="BB197" s="64">
        <f t="shared" si="18"/>
        <v>0</v>
      </c>
      <c r="BC197" s="64"/>
      <c r="BD197" s="64"/>
      <c r="BE197" s="64"/>
      <c r="BF197" s="65" t="str">
        <f t="shared" si="19"/>
        <v/>
      </c>
      <c r="BG197" s="66" t="str">
        <f t="shared" si="20"/>
        <v>0</v>
      </c>
      <c r="BH197" s="66" t="b">
        <f t="shared" si="21"/>
        <v>0</v>
      </c>
    </row>
    <row r="198" spans="51:60" x14ac:dyDescent="0.4">
      <c r="AY198" s="227" t="s">
        <v>155</v>
      </c>
      <c r="AZ198" s="227"/>
      <c r="BB198" s="64">
        <f t="shared" si="18"/>
        <v>0</v>
      </c>
      <c r="BC198" s="64"/>
      <c r="BD198" s="64"/>
      <c r="BE198" s="64"/>
      <c r="BF198" s="65" t="str">
        <f t="shared" si="19"/>
        <v/>
      </c>
      <c r="BG198" s="66" t="str">
        <f t="shared" si="20"/>
        <v>0</v>
      </c>
      <c r="BH198" s="66" t="b">
        <f t="shared" si="21"/>
        <v>0</v>
      </c>
    </row>
    <row r="199" spans="51:60" x14ac:dyDescent="0.4">
      <c r="AY199" s="227" t="s">
        <v>155</v>
      </c>
      <c r="AZ199" s="227"/>
      <c r="BB199" s="64">
        <f t="shared" si="18"/>
        <v>0</v>
      </c>
      <c r="BC199" s="64"/>
      <c r="BD199" s="64"/>
      <c r="BE199" s="64"/>
      <c r="BF199" s="65" t="str">
        <f t="shared" si="19"/>
        <v/>
      </c>
      <c r="BG199" s="66" t="str">
        <f t="shared" si="20"/>
        <v>0</v>
      </c>
      <c r="BH199" s="66" t="b">
        <f t="shared" si="21"/>
        <v>0</v>
      </c>
    </row>
    <row r="200" spans="51:60" x14ac:dyDescent="0.4">
      <c r="AY200" s="227" t="s">
        <v>155</v>
      </c>
      <c r="AZ200" s="227"/>
      <c r="BB200" s="64">
        <f t="shared" si="18"/>
        <v>0</v>
      </c>
      <c r="BC200" s="64"/>
      <c r="BD200" s="64"/>
      <c r="BE200" s="64"/>
      <c r="BF200" s="65" t="str">
        <f t="shared" si="19"/>
        <v/>
      </c>
      <c r="BG200" s="66" t="str">
        <f t="shared" si="20"/>
        <v>0</v>
      </c>
      <c r="BH200" s="66" t="b">
        <f t="shared" si="21"/>
        <v>0</v>
      </c>
    </row>
    <row r="201" spans="51:60" x14ac:dyDescent="0.4">
      <c r="AY201" s="227" t="s">
        <v>155</v>
      </c>
      <c r="AZ201" s="227"/>
      <c r="BB201" s="64">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3">((
IF(AU201="BUENO","100",
IF(AU201="REGULAR","50",
IF(AU201="MALO","0",
IF(AU201="NO APLICA","NA",
IF(AU201="","")))))))</f>
        <v/>
      </c>
      <c r="BG201" s="66" t="str">
        <f t="shared" ref="BG201:BG239" si="24">IF(AW201="BUENO","100",
IF(AW201="REGULAR","50",
IF(AW201="MALO","0",
IF(AW201="NO APLICA","NA",
IF(AW201="","0")))))</f>
        <v>0</v>
      </c>
      <c r="BH201" s="66" t="b">
        <f t="shared" si="21"/>
        <v>0</v>
      </c>
    </row>
    <row r="202" spans="51:60" x14ac:dyDescent="0.4">
      <c r="AY202" s="227" t="s">
        <v>155</v>
      </c>
      <c r="AZ202" s="227"/>
      <c r="BB202" s="64">
        <f t="shared" si="22"/>
        <v>0</v>
      </c>
      <c r="BC202" s="64"/>
      <c r="BD202" s="64"/>
      <c r="BE202" s="64"/>
      <c r="BF202" s="65" t="str">
        <f t="shared" si="23"/>
        <v/>
      </c>
      <c r="BG202" s="66" t="str">
        <f t="shared" si="24"/>
        <v>0</v>
      </c>
      <c r="BH202" s="66" t="b">
        <f t="shared" si="21"/>
        <v>0</v>
      </c>
    </row>
    <row r="203" spans="51:60" x14ac:dyDescent="0.4">
      <c r="AY203" s="227" t="s">
        <v>155</v>
      </c>
      <c r="AZ203" s="227"/>
      <c r="BB203" s="64">
        <f t="shared" si="22"/>
        <v>0</v>
      </c>
      <c r="BC203" s="64"/>
      <c r="BD203" s="64"/>
      <c r="BE203" s="64"/>
      <c r="BF203" s="65" t="str">
        <f t="shared" si="23"/>
        <v/>
      </c>
      <c r="BG203" s="66" t="str">
        <f t="shared" si="24"/>
        <v>0</v>
      </c>
      <c r="BH203" s="66" t="b">
        <f t="shared" si="21"/>
        <v>0</v>
      </c>
    </row>
    <row r="204" spans="51:60" x14ac:dyDescent="0.4">
      <c r="AY204" s="227" t="s">
        <v>155</v>
      </c>
      <c r="AZ204" s="227"/>
      <c r="BB204" s="64">
        <f t="shared" si="22"/>
        <v>0</v>
      </c>
      <c r="BC204" s="64"/>
      <c r="BD204" s="64"/>
      <c r="BE204" s="64"/>
      <c r="BF204" s="65" t="str">
        <f t="shared" si="23"/>
        <v/>
      </c>
      <c r="BG204" s="66" t="str">
        <f t="shared" si="24"/>
        <v>0</v>
      </c>
      <c r="BH204" s="66" t="b">
        <f t="shared" si="21"/>
        <v>0</v>
      </c>
    </row>
    <row r="205" spans="51:60" x14ac:dyDescent="0.4">
      <c r="AY205" s="227" t="s">
        <v>155</v>
      </c>
      <c r="AZ205" s="227"/>
      <c r="BB205" s="64">
        <f t="shared" si="22"/>
        <v>0</v>
      </c>
      <c r="BC205" s="64"/>
      <c r="BD205" s="64"/>
      <c r="BE205" s="64"/>
      <c r="BF205" s="65" t="str">
        <f t="shared" si="23"/>
        <v/>
      </c>
      <c r="BG205" s="66" t="str">
        <f t="shared" si="24"/>
        <v>0</v>
      </c>
      <c r="BH205" s="66" t="b">
        <f t="shared" si="21"/>
        <v>0</v>
      </c>
    </row>
    <row r="206" spans="51:60" x14ac:dyDescent="0.4">
      <c r="AY206" s="227" t="s">
        <v>155</v>
      </c>
      <c r="AZ206" s="227"/>
      <c r="BB206" s="64">
        <f t="shared" si="22"/>
        <v>0</v>
      </c>
      <c r="BC206" s="64"/>
      <c r="BD206" s="64"/>
      <c r="BE206" s="64"/>
      <c r="BF206" s="65" t="str">
        <f t="shared" si="23"/>
        <v/>
      </c>
      <c r="BG206" s="66" t="str">
        <f t="shared" si="24"/>
        <v>0</v>
      </c>
      <c r="BH206" s="66" t="b">
        <f t="shared" si="21"/>
        <v>0</v>
      </c>
    </row>
    <row r="207" spans="51:60" x14ac:dyDescent="0.4">
      <c r="AY207" s="227" t="s">
        <v>155</v>
      </c>
      <c r="AZ207" s="227"/>
      <c r="BB207" s="64">
        <f t="shared" si="22"/>
        <v>0</v>
      </c>
      <c r="BC207" s="64"/>
      <c r="BD207" s="64"/>
      <c r="BE207" s="64"/>
      <c r="BF207" s="65" t="str">
        <f t="shared" si="23"/>
        <v/>
      </c>
      <c r="BG207" s="66" t="str">
        <f t="shared" si="24"/>
        <v>0</v>
      </c>
      <c r="BH207" s="66" t="b">
        <f t="shared" ref="BH207:BH239" si="25">IF(AY207="BUENO","100",
IF(AY207="MALO","0",
IF(AY207="REGULAR","75",
IF(AY207="","0"))))</f>
        <v>0</v>
      </c>
    </row>
    <row r="208" spans="51:60" x14ac:dyDescent="0.4">
      <c r="AY208" s="227" t="s">
        <v>155</v>
      </c>
      <c r="AZ208" s="227"/>
      <c r="BB208" s="64">
        <f t="shared" si="22"/>
        <v>0</v>
      </c>
      <c r="BC208" s="64"/>
      <c r="BD208" s="64"/>
      <c r="BE208" s="64"/>
      <c r="BF208" s="65" t="str">
        <f t="shared" si="23"/>
        <v/>
      </c>
      <c r="BG208" s="66" t="str">
        <f t="shared" si="24"/>
        <v>0</v>
      </c>
      <c r="BH208" s="66" t="b">
        <f t="shared" si="25"/>
        <v>0</v>
      </c>
    </row>
    <row r="209" spans="51:60" x14ac:dyDescent="0.4">
      <c r="AY209" s="227" t="s">
        <v>155</v>
      </c>
      <c r="AZ209" s="227"/>
      <c r="BB209" s="64">
        <f t="shared" si="22"/>
        <v>0</v>
      </c>
      <c r="BC209" s="64"/>
      <c r="BD209" s="64"/>
      <c r="BE209" s="64"/>
      <c r="BF209" s="65" t="str">
        <f t="shared" si="23"/>
        <v/>
      </c>
      <c r="BG209" s="66" t="str">
        <f t="shared" si="24"/>
        <v>0</v>
      </c>
      <c r="BH209" s="66" t="b">
        <f t="shared" si="25"/>
        <v>0</v>
      </c>
    </row>
    <row r="210" spans="51:60" x14ac:dyDescent="0.4">
      <c r="AY210" s="227" t="s">
        <v>155</v>
      </c>
      <c r="AZ210" s="227"/>
      <c r="BB210" s="64">
        <f t="shared" si="22"/>
        <v>0</v>
      </c>
      <c r="BC210" s="64"/>
      <c r="BD210" s="64"/>
      <c r="BE210" s="64"/>
      <c r="BF210" s="65" t="str">
        <f t="shared" si="23"/>
        <v/>
      </c>
      <c r="BG210" s="66" t="str">
        <f t="shared" si="24"/>
        <v>0</v>
      </c>
      <c r="BH210" s="66" t="b">
        <f t="shared" si="25"/>
        <v>0</v>
      </c>
    </row>
    <row r="211" spans="51:60" x14ac:dyDescent="0.4">
      <c r="AY211" s="227" t="s">
        <v>155</v>
      </c>
      <c r="AZ211" s="227"/>
      <c r="BB211" s="64">
        <f t="shared" si="22"/>
        <v>0</v>
      </c>
      <c r="BC211" s="64"/>
      <c r="BD211" s="64"/>
      <c r="BE211" s="64"/>
      <c r="BF211" s="65" t="str">
        <f t="shared" si="23"/>
        <v/>
      </c>
      <c r="BG211" s="66" t="str">
        <f t="shared" si="24"/>
        <v>0</v>
      </c>
      <c r="BH211" s="66" t="b">
        <f t="shared" si="25"/>
        <v>0</v>
      </c>
    </row>
    <row r="212" spans="51:60" x14ac:dyDescent="0.4">
      <c r="AY212" s="227" t="s">
        <v>155</v>
      </c>
      <c r="AZ212" s="227"/>
      <c r="BB212" s="64">
        <f t="shared" si="22"/>
        <v>0</v>
      </c>
      <c r="BC212" s="64"/>
      <c r="BD212" s="64"/>
      <c r="BE212" s="64"/>
      <c r="BF212" s="65" t="str">
        <f t="shared" si="23"/>
        <v/>
      </c>
      <c r="BG212" s="66" t="str">
        <f t="shared" si="24"/>
        <v>0</v>
      </c>
      <c r="BH212" s="66" t="b">
        <f t="shared" si="25"/>
        <v>0</v>
      </c>
    </row>
    <row r="213" spans="51:60" x14ac:dyDescent="0.4">
      <c r="AY213" s="227" t="s">
        <v>155</v>
      </c>
      <c r="AZ213" s="227"/>
      <c r="BB213" s="64">
        <f t="shared" si="22"/>
        <v>0</v>
      </c>
      <c r="BC213" s="64"/>
      <c r="BD213" s="64"/>
      <c r="BE213" s="64"/>
      <c r="BF213" s="65" t="str">
        <f t="shared" si="23"/>
        <v/>
      </c>
      <c r="BG213" s="66" t="str">
        <f t="shared" si="24"/>
        <v>0</v>
      </c>
      <c r="BH213" s="66" t="b">
        <f t="shared" si="25"/>
        <v>0</v>
      </c>
    </row>
    <row r="214" spans="51:60" x14ac:dyDescent="0.4">
      <c r="AY214" s="227" t="s">
        <v>155</v>
      </c>
      <c r="AZ214" s="227"/>
      <c r="BB214" s="64">
        <f t="shared" si="22"/>
        <v>0</v>
      </c>
      <c r="BC214" s="64"/>
      <c r="BD214" s="64"/>
      <c r="BE214" s="64"/>
      <c r="BF214" s="65" t="str">
        <f t="shared" si="23"/>
        <v/>
      </c>
      <c r="BG214" s="66" t="str">
        <f t="shared" si="24"/>
        <v>0</v>
      </c>
      <c r="BH214" s="66" t="b">
        <f t="shared" si="25"/>
        <v>0</v>
      </c>
    </row>
    <row r="215" spans="51:60" x14ac:dyDescent="0.4">
      <c r="AY215" s="227" t="s">
        <v>155</v>
      </c>
      <c r="AZ215" s="227"/>
      <c r="BB215" s="64">
        <f t="shared" si="22"/>
        <v>0</v>
      </c>
      <c r="BC215" s="64"/>
      <c r="BD215" s="64"/>
      <c r="BE215" s="64"/>
      <c r="BF215" s="65" t="str">
        <f t="shared" si="23"/>
        <v/>
      </c>
      <c r="BG215" s="66" t="str">
        <f t="shared" si="24"/>
        <v>0</v>
      </c>
      <c r="BH215" s="66" t="b">
        <f t="shared" si="25"/>
        <v>0</v>
      </c>
    </row>
    <row r="216" spans="51:60" x14ac:dyDescent="0.4">
      <c r="AY216" s="227" t="s">
        <v>155</v>
      </c>
      <c r="AZ216" s="227"/>
      <c r="BB216" s="64">
        <f t="shared" si="22"/>
        <v>0</v>
      </c>
      <c r="BC216" s="64"/>
      <c r="BD216" s="64"/>
      <c r="BE216" s="64"/>
      <c r="BF216" s="65" t="str">
        <f t="shared" si="23"/>
        <v/>
      </c>
      <c r="BG216" s="66" t="str">
        <f t="shared" si="24"/>
        <v>0</v>
      </c>
      <c r="BH216" s="66" t="b">
        <f t="shared" si="25"/>
        <v>0</v>
      </c>
    </row>
    <row r="217" spans="51:60" x14ac:dyDescent="0.4">
      <c r="AY217" s="227" t="s">
        <v>155</v>
      </c>
      <c r="AZ217" s="227"/>
      <c r="BB217" s="64">
        <f t="shared" si="22"/>
        <v>0</v>
      </c>
      <c r="BC217" s="64"/>
      <c r="BD217" s="64"/>
      <c r="BE217" s="64"/>
      <c r="BF217" s="65" t="str">
        <f t="shared" si="23"/>
        <v/>
      </c>
      <c r="BG217" s="66" t="str">
        <f t="shared" si="24"/>
        <v>0</v>
      </c>
      <c r="BH217" s="66" t="b">
        <f t="shared" si="25"/>
        <v>0</v>
      </c>
    </row>
    <row r="218" spans="51:60" x14ac:dyDescent="0.4">
      <c r="AY218" s="227" t="s">
        <v>155</v>
      </c>
      <c r="AZ218" s="227"/>
      <c r="BB218" s="64">
        <f t="shared" si="22"/>
        <v>0</v>
      </c>
      <c r="BC218" s="64"/>
      <c r="BD218" s="64"/>
      <c r="BE218" s="64"/>
      <c r="BF218" s="65" t="str">
        <f t="shared" si="23"/>
        <v/>
      </c>
      <c r="BG218" s="66" t="str">
        <f t="shared" si="24"/>
        <v>0</v>
      </c>
      <c r="BH218" s="66" t="b">
        <f t="shared" si="25"/>
        <v>0</v>
      </c>
    </row>
    <row r="219" spans="51:60" x14ac:dyDescent="0.4">
      <c r="AY219" s="227" t="s">
        <v>155</v>
      </c>
      <c r="AZ219" s="227"/>
      <c r="BB219" s="64">
        <f t="shared" si="22"/>
        <v>0</v>
      </c>
      <c r="BC219" s="64"/>
      <c r="BD219" s="64"/>
      <c r="BE219" s="64"/>
      <c r="BF219" s="65" t="str">
        <f t="shared" si="23"/>
        <v/>
      </c>
      <c r="BG219" s="66" t="str">
        <f t="shared" si="24"/>
        <v>0</v>
      </c>
      <c r="BH219" s="66" t="b">
        <f t="shared" si="25"/>
        <v>0</v>
      </c>
    </row>
    <row r="220" spans="51:60" x14ac:dyDescent="0.4">
      <c r="AY220" s="227" t="s">
        <v>155</v>
      </c>
      <c r="AZ220" s="227"/>
      <c r="BB220" s="64">
        <f t="shared" si="22"/>
        <v>0</v>
      </c>
      <c r="BC220" s="64"/>
      <c r="BD220" s="64"/>
      <c r="BE220" s="64"/>
      <c r="BF220" s="65" t="str">
        <f t="shared" si="23"/>
        <v/>
      </c>
      <c r="BG220" s="66" t="str">
        <f t="shared" si="24"/>
        <v>0</v>
      </c>
      <c r="BH220" s="66" t="b">
        <f t="shared" si="25"/>
        <v>0</v>
      </c>
    </row>
    <row r="221" spans="51:60" x14ac:dyDescent="0.4">
      <c r="AY221" s="227" t="s">
        <v>155</v>
      </c>
      <c r="AZ221" s="227"/>
      <c r="BB221" s="64">
        <f t="shared" si="22"/>
        <v>0</v>
      </c>
      <c r="BC221" s="64"/>
      <c r="BD221" s="64"/>
      <c r="BE221" s="64"/>
      <c r="BF221" s="65" t="str">
        <f t="shared" si="23"/>
        <v/>
      </c>
      <c r="BG221" s="66" t="str">
        <f t="shared" si="24"/>
        <v>0</v>
      </c>
      <c r="BH221" s="66" t="b">
        <f t="shared" si="25"/>
        <v>0</v>
      </c>
    </row>
    <row r="222" spans="51:60" x14ac:dyDescent="0.4">
      <c r="AY222" s="227" t="s">
        <v>155</v>
      </c>
      <c r="AZ222" s="227"/>
      <c r="BB222" s="64">
        <f t="shared" si="22"/>
        <v>0</v>
      </c>
      <c r="BC222" s="64"/>
      <c r="BD222" s="64"/>
      <c r="BE222" s="64"/>
      <c r="BF222" s="65" t="str">
        <f t="shared" si="23"/>
        <v/>
      </c>
      <c r="BG222" s="66" t="str">
        <f t="shared" si="24"/>
        <v>0</v>
      </c>
      <c r="BH222" s="66" t="b">
        <f t="shared" si="25"/>
        <v>0</v>
      </c>
    </row>
    <row r="223" spans="51:60" x14ac:dyDescent="0.4">
      <c r="AY223" s="227" t="s">
        <v>155</v>
      </c>
      <c r="AZ223" s="227"/>
      <c r="BB223" s="64">
        <f t="shared" si="22"/>
        <v>0</v>
      </c>
      <c r="BC223" s="64"/>
      <c r="BD223" s="64"/>
      <c r="BE223" s="64"/>
      <c r="BF223" s="65" t="str">
        <f t="shared" si="23"/>
        <v/>
      </c>
      <c r="BG223" s="66" t="str">
        <f t="shared" si="24"/>
        <v>0</v>
      </c>
      <c r="BH223" s="66" t="b">
        <f t="shared" si="25"/>
        <v>0</v>
      </c>
    </row>
    <row r="224" spans="51:60" x14ac:dyDescent="0.4">
      <c r="AY224" s="227" t="s">
        <v>155</v>
      </c>
      <c r="AZ224" s="227"/>
      <c r="BB224" s="64">
        <f t="shared" si="22"/>
        <v>0</v>
      </c>
      <c r="BC224" s="64"/>
      <c r="BD224" s="64"/>
      <c r="BE224" s="64"/>
      <c r="BF224" s="65" t="str">
        <f t="shared" si="23"/>
        <v/>
      </c>
      <c r="BG224" s="66" t="str">
        <f t="shared" si="24"/>
        <v>0</v>
      </c>
      <c r="BH224" s="66" t="b">
        <f t="shared" si="25"/>
        <v>0</v>
      </c>
    </row>
    <row r="225" spans="51:60" x14ac:dyDescent="0.4">
      <c r="AY225" s="227" t="s">
        <v>155</v>
      </c>
      <c r="AZ225" s="227"/>
      <c r="BB225" s="64">
        <f t="shared" si="22"/>
        <v>0</v>
      </c>
      <c r="BC225" s="64"/>
      <c r="BD225" s="64"/>
      <c r="BE225" s="64"/>
      <c r="BF225" s="65" t="str">
        <f t="shared" si="23"/>
        <v/>
      </c>
      <c r="BG225" s="66" t="str">
        <f t="shared" si="24"/>
        <v>0</v>
      </c>
      <c r="BH225" s="66" t="b">
        <f t="shared" si="25"/>
        <v>0</v>
      </c>
    </row>
    <row r="226" spans="51:60" x14ac:dyDescent="0.4">
      <c r="AY226" s="227" t="s">
        <v>155</v>
      </c>
      <c r="AZ226" s="227"/>
      <c r="BB226" s="64">
        <f t="shared" si="22"/>
        <v>0</v>
      </c>
      <c r="BC226" s="64"/>
      <c r="BD226" s="64"/>
      <c r="BE226" s="64"/>
      <c r="BF226" s="65" t="str">
        <f t="shared" si="23"/>
        <v/>
      </c>
      <c r="BG226" s="66" t="str">
        <f t="shared" si="24"/>
        <v>0</v>
      </c>
      <c r="BH226" s="66" t="b">
        <f t="shared" si="25"/>
        <v>0</v>
      </c>
    </row>
    <row r="227" spans="51:60" x14ac:dyDescent="0.4">
      <c r="AY227" s="227" t="s">
        <v>155</v>
      </c>
      <c r="AZ227" s="227"/>
      <c r="BB227" s="64">
        <f t="shared" si="22"/>
        <v>0</v>
      </c>
      <c r="BC227" s="64"/>
      <c r="BD227" s="64"/>
      <c r="BE227" s="64"/>
      <c r="BF227" s="65" t="str">
        <f t="shared" si="23"/>
        <v/>
      </c>
      <c r="BG227" s="66" t="str">
        <f t="shared" si="24"/>
        <v>0</v>
      </c>
      <c r="BH227" s="66" t="b">
        <f t="shared" si="25"/>
        <v>0</v>
      </c>
    </row>
    <row r="228" spans="51:60" x14ac:dyDescent="0.4">
      <c r="AY228" s="227" t="s">
        <v>155</v>
      </c>
      <c r="AZ228" s="227"/>
      <c r="BB228" s="64">
        <f t="shared" si="22"/>
        <v>0</v>
      </c>
      <c r="BC228" s="64"/>
      <c r="BD228" s="64"/>
      <c r="BE228" s="64"/>
      <c r="BF228" s="65" t="str">
        <f t="shared" si="23"/>
        <v/>
      </c>
      <c r="BG228" s="66" t="str">
        <f t="shared" si="24"/>
        <v>0</v>
      </c>
      <c r="BH228" s="66" t="b">
        <f t="shared" si="25"/>
        <v>0</v>
      </c>
    </row>
    <row r="229" spans="51:60" x14ac:dyDescent="0.4">
      <c r="AY229" s="227" t="s">
        <v>155</v>
      </c>
      <c r="AZ229" s="227"/>
      <c r="BB229" s="64">
        <f t="shared" si="22"/>
        <v>0</v>
      </c>
      <c r="BC229" s="64"/>
      <c r="BD229" s="64"/>
      <c r="BE229" s="64"/>
      <c r="BF229" s="65" t="str">
        <f t="shared" si="23"/>
        <v/>
      </c>
      <c r="BG229" s="66" t="str">
        <f t="shared" si="24"/>
        <v>0</v>
      </c>
      <c r="BH229" s="66" t="b">
        <f t="shared" si="25"/>
        <v>0</v>
      </c>
    </row>
    <row r="230" spans="51:60" x14ac:dyDescent="0.4">
      <c r="AY230" s="227" t="s">
        <v>155</v>
      </c>
      <c r="AZ230" s="227"/>
      <c r="BB230" s="64">
        <f t="shared" si="22"/>
        <v>0</v>
      </c>
      <c r="BC230" s="64"/>
      <c r="BD230" s="64"/>
      <c r="BE230" s="64"/>
      <c r="BF230" s="65" t="str">
        <f t="shared" si="23"/>
        <v/>
      </c>
      <c r="BG230" s="66" t="str">
        <f t="shared" si="24"/>
        <v>0</v>
      </c>
      <c r="BH230" s="66" t="b">
        <f t="shared" si="25"/>
        <v>0</v>
      </c>
    </row>
    <row r="231" spans="51:60" x14ac:dyDescent="0.4">
      <c r="AY231" s="227" t="s">
        <v>155</v>
      </c>
      <c r="AZ231" s="227"/>
      <c r="BB231" s="64">
        <f t="shared" si="22"/>
        <v>0</v>
      </c>
      <c r="BC231" s="64"/>
      <c r="BD231" s="64"/>
      <c r="BE231" s="64"/>
      <c r="BF231" s="65" t="str">
        <f t="shared" si="23"/>
        <v/>
      </c>
      <c r="BG231" s="66" t="str">
        <f t="shared" si="24"/>
        <v>0</v>
      </c>
      <c r="BH231" s="66" t="b">
        <f t="shared" si="25"/>
        <v>0</v>
      </c>
    </row>
    <row r="232" spans="51:60" x14ac:dyDescent="0.4">
      <c r="AY232" s="227" t="s">
        <v>155</v>
      </c>
      <c r="AZ232" s="227"/>
      <c r="BB232" s="64">
        <f t="shared" si="22"/>
        <v>0</v>
      </c>
      <c r="BC232" s="64"/>
      <c r="BD232" s="64"/>
      <c r="BE232" s="64"/>
      <c r="BF232" s="65" t="str">
        <f t="shared" si="23"/>
        <v/>
      </c>
      <c r="BG232" s="66" t="str">
        <f t="shared" si="24"/>
        <v>0</v>
      </c>
      <c r="BH232" s="66" t="b">
        <f t="shared" si="25"/>
        <v>0</v>
      </c>
    </row>
    <row r="233" spans="51:60" x14ac:dyDescent="0.4">
      <c r="AY233" s="227" t="s">
        <v>155</v>
      </c>
      <c r="AZ233" s="227"/>
      <c r="BB233" s="64">
        <f t="shared" si="22"/>
        <v>0</v>
      </c>
      <c r="BC233" s="64"/>
      <c r="BD233" s="64"/>
      <c r="BE233" s="64"/>
      <c r="BF233" s="65" t="str">
        <f t="shared" si="23"/>
        <v/>
      </c>
      <c r="BG233" s="66" t="str">
        <f t="shared" si="24"/>
        <v>0</v>
      </c>
      <c r="BH233" s="66" t="b">
        <f t="shared" si="25"/>
        <v>0</v>
      </c>
    </row>
    <row r="234" spans="51:60" x14ac:dyDescent="0.4">
      <c r="AY234" s="227" t="s">
        <v>155</v>
      </c>
      <c r="AZ234" s="227"/>
      <c r="BB234" s="64">
        <f t="shared" si="22"/>
        <v>0</v>
      </c>
      <c r="BC234" s="64"/>
      <c r="BD234" s="64"/>
      <c r="BE234" s="64"/>
      <c r="BF234" s="65" t="str">
        <f t="shared" si="23"/>
        <v/>
      </c>
      <c r="BG234" s="66" t="str">
        <f t="shared" si="24"/>
        <v>0</v>
      </c>
      <c r="BH234" s="66" t="b">
        <f t="shared" si="25"/>
        <v>0</v>
      </c>
    </row>
    <row r="235" spans="51:60" x14ac:dyDescent="0.4">
      <c r="AY235" s="227" t="s">
        <v>155</v>
      </c>
      <c r="AZ235" s="227"/>
      <c r="BB235" s="64">
        <f t="shared" si="22"/>
        <v>0</v>
      </c>
      <c r="BC235" s="64"/>
      <c r="BD235" s="64"/>
      <c r="BE235" s="64"/>
      <c r="BF235" s="65" t="str">
        <f t="shared" si="23"/>
        <v/>
      </c>
      <c r="BG235" s="66" t="str">
        <f t="shared" si="24"/>
        <v>0</v>
      </c>
      <c r="BH235" s="66" t="b">
        <f t="shared" si="25"/>
        <v>0</v>
      </c>
    </row>
    <row r="236" spans="51:60" x14ac:dyDescent="0.4">
      <c r="AY236" s="227" t="s">
        <v>155</v>
      </c>
      <c r="AZ236" s="227"/>
      <c r="BB236" s="64">
        <f t="shared" si="22"/>
        <v>0</v>
      </c>
      <c r="BC236" s="64"/>
      <c r="BD236" s="64"/>
      <c r="BE236" s="64"/>
      <c r="BF236" s="65" t="str">
        <f t="shared" si="23"/>
        <v/>
      </c>
      <c r="BG236" s="66" t="str">
        <f t="shared" si="24"/>
        <v>0</v>
      </c>
      <c r="BH236" s="66" t="b">
        <f t="shared" si="25"/>
        <v>0</v>
      </c>
    </row>
    <row r="237" spans="51:60" x14ac:dyDescent="0.4">
      <c r="AY237" s="227" t="s">
        <v>155</v>
      </c>
      <c r="AZ237" s="227"/>
      <c r="BB237" s="64">
        <f t="shared" si="22"/>
        <v>0</v>
      </c>
      <c r="BC237" s="64"/>
      <c r="BD237" s="64"/>
      <c r="BE237" s="64"/>
      <c r="BF237" s="65" t="str">
        <f t="shared" si="23"/>
        <v/>
      </c>
      <c r="BG237" s="66" t="str">
        <f t="shared" si="24"/>
        <v>0</v>
      </c>
      <c r="BH237" s="66" t="b">
        <f t="shared" si="25"/>
        <v>0</v>
      </c>
    </row>
    <row r="238" spans="51:60" x14ac:dyDescent="0.4">
      <c r="AY238" s="227" t="s">
        <v>155</v>
      </c>
      <c r="AZ238" s="227"/>
      <c r="BB238" s="64">
        <f t="shared" si="22"/>
        <v>0</v>
      </c>
      <c r="BC238" s="64"/>
      <c r="BD238" s="64"/>
      <c r="BE238" s="64"/>
      <c r="BF238" s="65" t="str">
        <f t="shared" si="23"/>
        <v/>
      </c>
      <c r="BG238" s="66" t="str">
        <f t="shared" si="24"/>
        <v>0</v>
      </c>
      <c r="BH238" s="66" t="b">
        <f t="shared" si="25"/>
        <v>0</v>
      </c>
    </row>
    <row r="239" spans="51:60" x14ac:dyDescent="0.4">
      <c r="AY239" s="227" t="s">
        <v>155</v>
      </c>
      <c r="AZ239" s="227"/>
      <c r="BB239" s="64">
        <f t="shared" si="22"/>
        <v>0</v>
      </c>
      <c r="BC239" s="64"/>
      <c r="BD239" s="64"/>
      <c r="BE239" s="64"/>
      <c r="BF239" s="65" t="str">
        <f t="shared" si="23"/>
        <v/>
      </c>
      <c r="BG239" s="66" t="str">
        <f t="shared" si="24"/>
        <v>0</v>
      </c>
      <c r="BH239" s="66" t="b">
        <f t="shared" si="25"/>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L1:AM2"/>
    <mergeCell ref="AO1:AY1"/>
    <mergeCell ref="AO2:AY2"/>
    <mergeCell ref="AT4:BA4"/>
    <mergeCell ref="AL5:AS5"/>
    <mergeCell ref="AT5:BA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N9:N14"/>
    <mergeCell ref="A9:A14"/>
    <mergeCell ref="B9:B14"/>
    <mergeCell ref="C9:C14"/>
    <mergeCell ref="D9:D14"/>
    <mergeCell ref="E9:E14"/>
    <mergeCell ref="F9:F14"/>
    <mergeCell ref="G9:G14"/>
    <mergeCell ref="I9:I14"/>
    <mergeCell ref="J9:J14"/>
    <mergeCell ref="K9:K14"/>
    <mergeCell ref="L9:L14"/>
    <mergeCell ref="M9:M14"/>
    <mergeCell ref="O9:O14"/>
    <mergeCell ref="Y9:Y14"/>
    <mergeCell ref="Z9:Z14"/>
    <mergeCell ref="AA9:AA14"/>
    <mergeCell ref="AD9:AD14"/>
    <mergeCell ref="AL17:AS23"/>
    <mergeCell ref="AT21:BA22"/>
    <mergeCell ref="AT23:BA23"/>
    <mergeCell ref="AB9:AB14"/>
    <mergeCell ref="AC9:AC14"/>
    <mergeCell ref="AJ9:AJ11"/>
    <mergeCell ref="AK9:AK11"/>
    <mergeCell ref="AJ12:AJ14"/>
    <mergeCell ref="AK12:AK14"/>
    <mergeCell ref="AO9:AO14"/>
    <mergeCell ref="AL6:AS6"/>
    <mergeCell ref="AL7:AO7"/>
    <mergeCell ref="AP7:AS7"/>
    <mergeCell ref="AL9:AL14"/>
    <mergeCell ref="AM9:AM14"/>
    <mergeCell ref="AN9:AN14"/>
  </mergeCells>
  <conditionalFormatting sqref="K9">
    <cfRule type="cellIs" dxfId="1412" priority="34" operator="equal">
      <formula>"Muy Baja"</formula>
    </cfRule>
    <cfRule type="cellIs" dxfId="1411" priority="33" operator="equal">
      <formula>"Baja"</formula>
    </cfRule>
    <cfRule type="cellIs" dxfId="1410" priority="32" operator="equal">
      <formula>"Media"</formula>
    </cfRule>
    <cfRule type="cellIs" dxfId="1409" priority="31" operator="equal">
      <formula>"Alta"</formula>
    </cfRule>
    <cfRule type="cellIs" dxfId="1408" priority="30" operator="equal">
      <formula>"Muy Alta"</formula>
    </cfRule>
  </conditionalFormatting>
  <conditionalFormatting sqref="M9">
    <cfRule type="cellIs" dxfId="1407" priority="29" operator="equal">
      <formula>"Leve"</formula>
    </cfRule>
    <cfRule type="cellIs" dxfId="1406" priority="28" operator="equal">
      <formula>"Menor"</formula>
    </cfRule>
    <cfRule type="cellIs" dxfId="1405" priority="27" operator="equal">
      <formula>"Moderado"</formula>
    </cfRule>
    <cfRule type="cellIs" dxfId="1404" priority="26" operator="equal">
      <formula>"Mayor"</formula>
    </cfRule>
    <cfRule type="cellIs" dxfId="1403" priority="25" operator="equal">
      <formula>"Catastrófico"</formula>
    </cfRule>
  </conditionalFormatting>
  <conditionalFormatting sqref="O9">
    <cfRule type="cellIs" dxfId="1402" priority="21" operator="equal">
      <formula>"Extremo"</formula>
    </cfRule>
    <cfRule type="cellIs" dxfId="1401" priority="24" operator="equal">
      <formula>"Bajo"</formula>
    </cfRule>
    <cfRule type="cellIs" dxfId="1400" priority="23" operator="equal">
      <formula>"Moderado"</formula>
    </cfRule>
    <cfRule type="cellIs" dxfId="1399" priority="22" operator="equal">
      <formula>"Alto"</formula>
    </cfRule>
  </conditionalFormatting>
  <conditionalFormatting sqref="Y9">
    <cfRule type="cellIs" dxfId="1398" priority="20" operator="equal">
      <formula>"Muy Baja"</formula>
    </cfRule>
    <cfRule type="cellIs" dxfId="1397" priority="16" operator="equal">
      <formula>"Muy Alta"</formula>
    </cfRule>
    <cfRule type="cellIs" dxfId="1396" priority="17" operator="equal">
      <formula>"Alta"</formula>
    </cfRule>
    <cfRule type="cellIs" dxfId="1395" priority="18" operator="equal">
      <formula>"Media"</formula>
    </cfRule>
    <cfRule type="cellIs" dxfId="1394" priority="19" operator="equal">
      <formula>"Baja"</formula>
    </cfRule>
  </conditionalFormatting>
  <conditionalFormatting sqref="AA9">
    <cfRule type="cellIs" dxfId="1393" priority="15" operator="equal">
      <formula>"Leve"</formula>
    </cfRule>
    <cfRule type="cellIs" dxfId="1392" priority="14" operator="equal">
      <formula>"Menor"</formula>
    </cfRule>
    <cfRule type="cellIs" dxfId="1391" priority="13" operator="equal">
      <formula>"Moderado"</formula>
    </cfRule>
    <cfRule type="cellIs" dxfId="1390" priority="12" operator="equal">
      <formula>"Mayor"</formula>
    </cfRule>
    <cfRule type="cellIs" dxfId="1389" priority="11" operator="equal">
      <formula>"Catastrófico"</formula>
    </cfRule>
  </conditionalFormatting>
  <conditionalFormatting sqref="AC9">
    <cfRule type="cellIs" dxfId="1388" priority="10" operator="equal">
      <formula>"Bajo"</formula>
    </cfRule>
    <cfRule type="cellIs" dxfId="1387" priority="9" operator="equal">
      <formula>"Moderado"</formula>
    </cfRule>
    <cfRule type="cellIs" dxfId="1386" priority="8" operator="equal">
      <formula>"Alto"</formula>
    </cfRule>
    <cfRule type="cellIs" dxfId="1385" priority="7" operator="equal">
      <formula>"Extremo"</formula>
    </cfRule>
  </conditionalFormatting>
  <conditionalFormatting sqref="AT9:AT14 AV9:AV14 AX9:AX14">
    <cfRule type="cellIs" dxfId="1384" priority="6" operator="equal">
      <formula>0</formula>
    </cfRule>
    <cfRule type="cellIs" dxfId="1383" priority="5" operator="equal">
      <formula>50</formula>
    </cfRule>
    <cfRule type="cellIs" dxfId="1382" priority="4" operator="equal">
      <formula>100</formula>
    </cfRule>
  </conditionalFormatting>
  <conditionalFormatting sqref="AU9:AU14 AW9:AW14 BJ9:BJ14 AY9:AZ256 BJ17:BJ23 AT23">
    <cfRule type="containsText" dxfId="1381" priority="2" operator="containsText" text="BUENO">
      <formula>NOT(ISERROR(SEARCH("BUENO",AT9)))</formula>
    </cfRule>
    <cfRule type="containsText" dxfId="1380" priority="3" operator="containsText" text="MALO">
      <formula>NOT(ISERROR(SEARCH("MALO",AT9)))</formula>
    </cfRule>
    <cfRule type="containsText" dxfId="1379" priority="1" operator="containsText" text="REGULAR">
      <formula>NOT(ISERROR(SEARCH("REGULAR",AT9)))</formula>
    </cfRule>
  </conditionalFormatting>
  <dataValidations count="5">
    <dataValidation operator="notEqual" allowBlank="1" showInputMessage="1" showErrorMessage="1" sqref="AU9:AU14 AW9:AW14" xr:uid="{A46009A8-71D5-4C03-9800-BB116A1D3C5F}"/>
    <dataValidation type="list" errorStyle="information" operator="notEqual" allowBlank="1" showInputMessage="1" showErrorMessage="1" errorTitle="OPORTUNIDAD" error="No es opcion valida" sqref="AX9:AX14" xr:uid="{8D0A4B36-60E2-40DF-8222-EDBAAF85B976}">
      <formula1>"BUENO,REGULAR,MALO,NO APLICA"</formula1>
    </dataValidation>
    <dataValidation type="list" operator="notEqual" allowBlank="1" showInputMessage="1" showErrorMessage="1" sqref="AT9:AT14" xr:uid="{522ADADA-9670-45E2-98FD-27D18B5C5ABC}">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03FE742D-D637-4197-B9F1-AC6D9CC651FF}">
      <formula1>$Q$1:$Q$6</formula1>
    </dataValidation>
    <dataValidation type="list" operator="notEqual" allowBlank="1" showInputMessage="1" showErrorMessage="1" sqref="AV9:AV11" xr:uid="{720687EE-4B19-4953-870D-E2966EC01B21}">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O3294"/>
  <sheetViews>
    <sheetView showGridLines="0" topLeftCell="AN2" zoomScale="40" zoomScaleNormal="40" workbookViewId="0">
      <selection activeCell="AU14" sqref="AU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97.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38.2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10.7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210</v>
      </c>
      <c r="L9" s="74">
        <v>0.8</v>
      </c>
      <c r="M9" s="76" t="s">
        <v>115</v>
      </c>
      <c r="N9" s="81">
        <v>0.8</v>
      </c>
      <c r="O9" s="80" t="s">
        <v>116</v>
      </c>
      <c r="P9" s="12">
        <v>1</v>
      </c>
      <c r="Q9" s="12" t="s">
        <v>211</v>
      </c>
      <c r="R9" s="12" t="s">
        <v>47</v>
      </c>
      <c r="S9" s="168" t="s">
        <v>118</v>
      </c>
      <c r="T9" s="168" t="s">
        <v>119</v>
      </c>
      <c r="U9" s="168" t="s">
        <v>120</v>
      </c>
      <c r="V9" s="168" t="s">
        <v>177</v>
      </c>
      <c r="W9" s="168" t="s">
        <v>122</v>
      </c>
      <c r="X9" s="14" t="s">
        <v>212</v>
      </c>
      <c r="Y9" s="76" t="s">
        <v>124</v>
      </c>
      <c r="Z9" s="74">
        <v>0.17279999999999998</v>
      </c>
      <c r="AA9" s="76" t="s">
        <v>125</v>
      </c>
      <c r="AB9" s="74">
        <v>0.60000000000000009</v>
      </c>
      <c r="AC9" s="80" t="s">
        <v>125</v>
      </c>
      <c r="AD9" s="68" t="s">
        <v>179</v>
      </c>
      <c r="AE9" s="15" t="s">
        <v>197</v>
      </c>
      <c r="AF9" s="15" t="s">
        <v>197</v>
      </c>
      <c r="AG9" s="12" t="s">
        <v>197</v>
      </c>
      <c r="AH9" s="12" t="s">
        <v>198</v>
      </c>
      <c r="AI9" s="12" t="s">
        <v>128</v>
      </c>
      <c r="AJ9" s="68" t="s">
        <v>129</v>
      </c>
      <c r="AK9" s="68" t="s">
        <v>199</v>
      </c>
      <c r="AL9" s="239" t="s">
        <v>131</v>
      </c>
      <c r="AM9" s="177" t="s">
        <v>132</v>
      </c>
      <c r="AN9" s="177" t="s">
        <v>133</v>
      </c>
      <c r="AO9" s="240" t="s">
        <v>213</v>
      </c>
      <c r="AP9" s="179" t="s">
        <v>135</v>
      </c>
      <c r="AQ9" s="180"/>
      <c r="AR9" s="179" t="s">
        <v>132</v>
      </c>
      <c r="AS9" s="184" t="s">
        <v>136</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1"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138</v>
      </c>
      <c r="I10" s="86"/>
      <c r="J10" s="88"/>
      <c r="K10" s="76"/>
      <c r="L10" s="75"/>
      <c r="M10" s="76"/>
      <c r="N10" s="81"/>
      <c r="O10" s="80"/>
      <c r="P10" s="12">
        <v>2</v>
      </c>
      <c r="Q10" s="12" t="s">
        <v>214</v>
      </c>
      <c r="R10" s="12" t="s">
        <v>47</v>
      </c>
      <c r="S10" s="168" t="s">
        <v>118</v>
      </c>
      <c r="T10" s="168" t="s">
        <v>119</v>
      </c>
      <c r="U10" s="168" t="s">
        <v>120</v>
      </c>
      <c r="V10" s="168" t="s">
        <v>177</v>
      </c>
      <c r="W10" s="168" t="s">
        <v>122</v>
      </c>
      <c r="X10" s="14" t="s">
        <v>215</v>
      </c>
      <c r="Y10" s="76"/>
      <c r="Z10" s="75"/>
      <c r="AA10" s="76"/>
      <c r="AB10" s="75"/>
      <c r="AC10" s="80"/>
      <c r="AD10" s="69"/>
      <c r="AE10" s="15" t="s">
        <v>197</v>
      </c>
      <c r="AF10" s="15" t="s">
        <v>197</v>
      </c>
      <c r="AG10" s="12" t="s">
        <v>197</v>
      </c>
      <c r="AH10" s="12" t="s">
        <v>197</v>
      </c>
      <c r="AI10" s="12" t="s">
        <v>197</v>
      </c>
      <c r="AJ10" s="69"/>
      <c r="AK10" s="69"/>
      <c r="AL10" s="239"/>
      <c r="AM10" s="177"/>
      <c r="AN10" s="177"/>
      <c r="AO10" s="240"/>
      <c r="AP10" s="179" t="s">
        <v>135</v>
      </c>
      <c r="AQ10" s="180"/>
      <c r="AR10" s="179" t="s">
        <v>132</v>
      </c>
      <c r="AS10" s="184" t="s">
        <v>142</v>
      </c>
      <c r="AT10" s="45" t="s">
        <v>166</v>
      </c>
      <c r="AU10" s="45" t="str">
        <f t="shared" si="0"/>
        <v>BUENO</v>
      </c>
      <c r="AV10" s="45" t="s">
        <v>133</v>
      </c>
      <c r="AW10" s="45" t="str">
        <f t="shared" si="1"/>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216</v>
      </c>
      <c r="R11" s="12" t="s">
        <v>47</v>
      </c>
      <c r="S11" s="168" t="s">
        <v>118</v>
      </c>
      <c r="T11" s="168" t="s">
        <v>119</v>
      </c>
      <c r="U11" s="168" t="s">
        <v>120</v>
      </c>
      <c r="V11" s="168" t="s">
        <v>177</v>
      </c>
      <c r="W11" s="168" t="s">
        <v>122</v>
      </c>
      <c r="X11" s="14" t="s">
        <v>217</v>
      </c>
      <c r="Y11" s="76"/>
      <c r="Z11" s="75"/>
      <c r="AA11" s="76"/>
      <c r="AB11" s="75"/>
      <c r="AC11" s="80"/>
      <c r="AD11" s="69"/>
      <c r="AE11" s="15" t="s">
        <v>197</v>
      </c>
      <c r="AF11" s="15" t="s">
        <v>197</v>
      </c>
      <c r="AG11" s="12" t="s">
        <v>197</v>
      </c>
      <c r="AH11" s="12" t="s">
        <v>197</v>
      </c>
      <c r="AI11" s="12" t="s">
        <v>197</v>
      </c>
      <c r="AJ11" s="70"/>
      <c r="AK11" s="70"/>
      <c r="AL11" s="239"/>
      <c r="AM11" s="177"/>
      <c r="AN11" s="177"/>
      <c r="AO11" s="240"/>
      <c r="AP11" s="179" t="s">
        <v>135</v>
      </c>
      <c r="AQ11" s="180"/>
      <c r="AR11" s="179" t="s">
        <v>132</v>
      </c>
      <c r="AS11" s="184" t="s">
        <v>146</v>
      </c>
      <c r="AT11" s="45" t="s">
        <v>166</v>
      </c>
      <c r="AU11" s="45" t="str">
        <f t="shared" si="0"/>
        <v>BUENO</v>
      </c>
      <c r="AV11" s="45" t="s">
        <v>133</v>
      </c>
      <c r="AW11" s="45" t="str">
        <f t="shared" si="1"/>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218</v>
      </c>
      <c r="R12" s="12" t="s">
        <v>21</v>
      </c>
      <c r="S12" s="168" t="s">
        <v>149</v>
      </c>
      <c r="T12" s="168" t="s">
        <v>119</v>
      </c>
      <c r="U12" s="168" t="s">
        <v>120</v>
      </c>
      <c r="V12" s="168" t="s">
        <v>121</v>
      </c>
      <c r="W12" s="168" t="s">
        <v>122</v>
      </c>
      <c r="X12" s="14" t="s">
        <v>128</v>
      </c>
      <c r="Y12" s="76"/>
      <c r="Z12" s="75"/>
      <c r="AA12" s="76"/>
      <c r="AB12" s="75"/>
      <c r="AC12" s="80"/>
      <c r="AD12" s="69"/>
      <c r="AE12" s="15" t="s">
        <v>197</v>
      </c>
      <c r="AF12" s="15" t="s">
        <v>197</v>
      </c>
      <c r="AG12" s="12" t="s">
        <v>197</v>
      </c>
      <c r="AH12" s="12" t="s">
        <v>197</v>
      </c>
      <c r="AI12" s="12" t="s">
        <v>197</v>
      </c>
      <c r="AJ12" s="68" t="s">
        <v>193</v>
      </c>
      <c r="AK12" s="68" t="s">
        <v>194</v>
      </c>
      <c r="AL12" s="239"/>
      <c r="AM12" s="177"/>
      <c r="AN12" s="177"/>
      <c r="AO12" s="240"/>
      <c r="AP12" s="179" t="s">
        <v>132</v>
      </c>
      <c r="AQ12" s="260" t="s">
        <v>219</v>
      </c>
      <c r="AR12" s="179" t="s">
        <v>132</v>
      </c>
      <c r="AS12" s="184" t="s">
        <v>152</v>
      </c>
      <c r="AT12" s="45"/>
      <c r="AU12" s="45" t="str">
        <f t="shared" si="0"/>
        <v/>
      </c>
      <c r="AV12" s="45"/>
      <c r="AW12" s="45" t="str">
        <f t="shared" ref="AW12:AW14" si="12">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t="s">
        <v>197</v>
      </c>
      <c r="I13" s="86"/>
      <c r="J13" s="88"/>
      <c r="K13" s="76"/>
      <c r="L13" s="75"/>
      <c r="M13" s="76"/>
      <c r="N13" s="81"/>
      <c r="O13" s="80"/>
      <c r="P13" s="12">
        <v>5</v>
      </c>
      <c r="Q13" s="12" t="s">
        <v>197</v>
      </c>
      <c r="R13" s="12" t="s">
        <v>137</v>
      </c>
      <c r="S13" s="168" t="s">
        <v>197</v>
      </c>
      <c r="T13" s="168" t="s">
        <v>197</v>
      </c>
      <c r="U13" s="168" t="s">
        <v>197</v>
      </c>
      <c r="V13" s="168" t="s">
        <v>197</v>
      </c>
      <c r="W13" s="168" t="s">
        <v>197</v>
      </c>
      <c r="X13" s="14" t="s">
        <v>197</v>
      </c>
      <c r="Y13" s="76"/>
      <c r="Z13" s="75"/>
      <c r="AA13" s="76"/>
      <c r="AB13" s="75"/>
      <c r="AC13" s="80"/>
      <c r="AD13" s="69"/>
      <c r="AE13" s="15" t="s">
        <v>197</v>
      </c>
      <c r="AF13" s="15" t="s">
        <v>197</v>
      </c>
      <c r="AG13" s="12" t="s">
        <v>197</v>
      </c>
      <c r="AH13" s="12"/>
      <c r="AI13" s="12"/>
      <c r="AJ13" s="69"/>
      <c r="AK13" s="69"/>
      <c r="AL13" s="239"/>
      <c r="AM13" s="177"/>
      <c r="AN13" s="177"/>
      <c r="AO13" s="240"/>
      <c r="AP13" s="179"/>
      <c r="AQ13" s="180"/>
      <c r="AR13" s="179"/>
      <c r="AS13" s="184"/>
      <c r="AT13" s="45"/>
      <c r="AU13" s="45" t="str">
        <f t="shared" si="0"/>
        <v/>
      </c>
      <c r="AV13" s="45"/>
      <c r="AW13" s="45" t="str">
        <f t="shared" si="12"/>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t="s">
        <v>197</v>
      </c>
      <c r="I14" s="87"/>
      <c r="J14" s="88"/>
      <c r="K14" s="76"/>
      <c r="L14" s="75"/>
      <c r="M14" s="76"/>
      <c r="N14" s="81"/>
      <c r="O14" s="80"/>
      <c r="P14" s="12">
        <v>6</v>
      </c>
      <c r="Q14" s="12" t="s">
        <v>197</v>
      </c>
      <c r="R14" s="12" t="s">
        <v>137</v>
      </c>
      <c r="S14" s="168" t="s">
        <v>197</v>
      </c>
      <c r="T14" s="168" t="s">
        <v>197</v>
      </c>
      <c r="U14" s="168" t="s">
        <v>197</v>
      </c>
      <c r="V14" s="168" t="s">
        <v>197</v>
      </c>
      <c r="W14" s="168" t="s">
        <v>197</v>
      </c>
      <c r="X14" s="14" t="s">
        <v>197</v>
      </c>
      <c r="Y14" s="76"/>
      <c r="Z14" s="75"/>
      <c r="AA14" s="76"/>
      <c r="AB14" s="75"/>
      <c r="AC14" s="80"/>
      <c r="AD14" s="70"/>
      <c r="AE14" s="15" t="s">
        <v>197</v>
      </c>
      <c r="AF14" s="15" t="s">
        <v>197</v>
      </c>
      <c r="AG14" s="12" t="s">
        <v>197</v>
      </c>
      <c r="AH14" s="12"/>
      <c r="AI14" s="12"/>
      <c r="AJ14" s="70"/>
      <c r="AK14" s="70"/>
      <c r="AL14" s="244"/>
      <c r="AM14" s="186"/>
      <c r="AN14" s="186"/>
      <c r="AO14" s="245"/>
      <c r="AP14" s="179"/>
      <c r="AQ14" s="180"/>
      <c r="AR14" s="179"/>
      <c r="AS14" s="184"/>
      <c r="AT14" s="45"/>
      <c r="AU14" s="45" t="str">
        <f t="shared" si="0"/>
        <v/>
      </c>
      <c r="AV14" s="45"/>
      <c r="AW14" s="45" t="str">
        <f t="shared" si="12"/>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3"/>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3"/>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3"/>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3"/>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3"/>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3"/>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3"/>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227" t="s">
        <v>155</v>
      </c>
      <c r="AZ73" s="227"/>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227" t="s">
        <v>155</v>
      </c>
      <c r="AZ74" s="227"/>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227" t="s">
        <v>155</v>
      </c>
      <c r="AZ75" s="227"/>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227" t="s">
        <v>155</v>
      </c>
      <c r="AZ76" s="227"/>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227" t="s">
        <v>155</v>
      </c>
      <c r="AZ77" s="227"/>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227" t="s">
        <v>155</v>
      </c>
      <c r="AZ78" s="227"/>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227" t="s">
        <v>155</v>
      </c>
      <c r="AZ79" s="227"/>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227" t="s">
        <v>155</v>
      </c>
      <c r="AZ80" s="227"/>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227" t="s">
        <v>155</v>
      </c>
      <c r="AZ81" s="227"/>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227" t="s">
        <v>155</v>
      </c>
      <c r="AZ82" s="227"/>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227" t="s">
        <v>155</v>
      </c>
      <c r="AZ83" s="227"/>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227" t="s">
        <v>155</v>
      </c>
      <c r="AZ84" s="227"/>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227" t="s">
        <v>155</v>
      </c>
      <c r="AZ85" s="227"/>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227" t="s">
        <v>155</v>
      </c>
      <c r="AZ86" s="227"/>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227" t="s">
        <v>155</v>
      </c>
      <c r="AZ87" s="227"/>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227" t="s">
        <v>155</v>
      </c>
      <c r="AZ88" s="227"/>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227" t="s">
        <v>155</v>
      </c>
      <c r="AZ89" s="227"/>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227" t="s">
        <v>155</v>
      </c>
      <c r="AZ90" s="227"/>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227" t="s">
        <v>155</v>
      </c>
      <c r="AZ91" s="227"/>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227" t="s">
        <v>155</v>
      </c>
      <c r="AZ92" s="227"/>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227" t="s">
        <v>155</v>
      </c>
      <c r="AZ93" s="227"/>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227" t="s">
        <v>155</v>
      </c>
      <c r="AZ94" s="227"/>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227" t="s">
        <v>155</v>
      </c>
      <c r="AZ95" s="227"/>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227" t="s">
        <v>155</v>
      </c>
      <c r="AZ96" s="227"/>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227" t="s">
        <v>155</v>
      </c>
      <c r="AZ97" s="227"/>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227" t="s">
        <v>155</v>
      </c>
      <c r="AZ98" s="227"/>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227" t="s">
        <v>155</v>
      </c>
      <c r="AZ99" s="227"/>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227" t="s">
        <v>155</v>
      </c>
      <c r="AZ100" s="227"/>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227" t="s">
        <v>155</v>
      </c>
      <c r="AZ101" s="227"/>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227" t="s">
        <v>155</v>
      </c>
      <c r="AZ102" s="227"/>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227" t="s">
        <v>155</v>
      </c>
      <c r="AZ103" s="227"/>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227" t="s">
        <v>155</v>
      </c>
      <c r="AZ104" s="227"/>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227" t="s">
        <v>155</v>
      </c>
      <c r="AZ105" s="227"/>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227" t="s">
        <v>155</v>
      </c>
      <c r="AZ106" s="227"/>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227" t="s">
        <v>155</v>
      </c>
      <c r="AZ107" s="227"/>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227" t="s">
        <v>155</v>
      </c>
      <c r="AZ108" s="227"/>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227" t="s">
        <v>155</v>
      </c>
      <c r="AZ109" s="227"/>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227" t="s">
        <v>155</v>
      </c>
      <c r="AZ110" s="227"/>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227" t="s">
        <v>155</v>
      </c>
      <c r="AZ111" s="227"/>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227" t="s">
        <v>155</v>
      </c>
      <c r="AZ112" s="227"/>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227" t="s">
        <v>155</v>
      </c>
      <c r="AZ113" s="227"/>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227" t="s">
        <v>155</v>
      </c>
      <c r="AZ114" s="227"/>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227" t="s">
        <v>155</v>
      </c>
      <c r="AZ115" s="227"/>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227" t="s">
        <v>155</v>
      </c>
      <c r="AZ116" s="227"/>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227" t="s">
        <v>155</v>
      </c>
      <c r="AZ117" s="227"/>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227" t="s">
        <v>155</v>
      </c>
      <c r="AZ118" s="227"/>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227" t="s">
        <v>155</v>
      </c>
      <c r="AZ119" s="227"/>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227" t="s">
        <v>155</v>
      </c>
      <c r="AZ120" s="227"/>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227" t="s">
        <v>155</v>
      </c>
      <c r="AZ121" s="227"/>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227" t="s">
        <v>155</v>
      </c>
      <c r="AZ122" s="227"/>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227" t="s">
        <v>155</v>
      </c>
      <c r="AZ123" s="227"/>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227" t="s">
        <v>155</v>
      </c>
      <c r="AZ124" s="227"/>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227" t="s">
        <v>155</v>
      </c>
      <c r="AZ125" s="227"/>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227" t="s">
        <v>155</v>
      </c>
      <c r="AZ126" s="227"/>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227" t="s">
        <v>155</v>
      </c>
      <c r="AZ127" s="227"/>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227" t="s">
        <v>155</v>
      </c>
      <c r="AZ128" s="227"/>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227" t="s">
        <v>155</v>
      </c>
      <c r="AZ129" s="227"/>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227" t="s">
        <v>155</v>
      </c>
      <c r="AZ130" s="227"/>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227" t="s">
        <v>155</v>
      </c>
      <c r="AZ131" s="227"/>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227" t="s">
        <v>155</v>
      </c>
      <c r="AZ132" s="227"/>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227" t="s">
        <v>155</v>
      </c>
      <c r="AZ133" s="227"/>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227" t="s">
        <v>155</v>
      </c>
      <c r="AZ134" s="227"/>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227" t="s">
        <v>155</v>
      </c>
      <c r="AZ135" s="227"/>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227" t="s">
        <v>155</v>
      </c>
      <c r="AZ136" s="227"/>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227" t="s">
        <v>155</v>
      </c>
      <c r="AZ137" s="227"/>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227" t="s">
        <v>155</v>
      </c>
      <c r="AZ138" s="227"/>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227" t="s">
        <v>155</v>
      </c>
      <c r="AZ139" s="227"/>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227" t="s">
        <v>155</v>
      </c>
      <c r="AZ140" s="227"/>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227" t="s">
        <v>155</v>
      </c>
      <c r="AZ141" s="227"/>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227" t="s">
        <v>155</v>
      </c>
      <c r="AZ142" s="227"/>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227" t="s">
        <v>155</v>
      </c>
      <c r="AZ143" s="227"/>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227" t="s">
        <v>155</v>
      </c>
      <c r="AZ144" s="227"/>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227" t="s">
        <v>155</v>
      </c>
      <c r="AZ145" s="227"/>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227" t="s">
        <v>155</v>
      </c>
      <c r="AZ146" s="227"/>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227" t="s">
        <v>155</v>
      </c>
      <c r="AZ147" s="227"/>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227" t="s">
        <v>155</v>
      </c>
      <c r="AZ148" s="227"/>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227" t="s">
        <v>155</v>
      </c>
      <c r="AZ149" s="227"/>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227" t="s">
        <v>155</v>
      </c>
      <c r="AZ150" s="227"/>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227" t="s">
        <v>155</v>
      </c>
      <c r="AZ151" s="227"/>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227" t="s">
        <v>155</v>
      </c>
      <c r="AZ152" s="227"/>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227" t="s">
        <v>155</v>
      </c>
      <c r="AZ153" s="227"/>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227" t="s">
        <v>155</v>
      </c>
      <c r="AZ154" s="227"/>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227" t="s">
        <v>155</v>
      </c>
      <c r="AZ155" s="227"/>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227" t="s">
        <v>155</v>
      </c>
      <c r="AZ156" s="227"/>
      <c r="BB156" s="64">
        <f t="shared" si="18"/>
        <v>0</v>
      </c>
      <c r="BC156" s="64"/>
      <c r="BD156" s="64"/>
      <c r="BE156" s="64"/>
      <c r="BF156" s="65" t="str">
        <f t="shared" si="19"/>
        <v/>
      </c>
      <c r="BG156" s="66" t="str">
        <f t="shared" si="20"/>
        <v>0</v>
      </c>
      <c r="BH156" s="66" t="b">
        <f t="shared" si="21"/>
        <v>0</v>
      </c>
    </row>
    <row r="157" spans="51:67" x14ac:dyDescent="0.4">
      <c r="AY157" s="227" t="s">
        <v>155</v>
      </c>
      <c r="AZ157" s="227"/>
      <c r="BB157" s="64">
        <f t="shared" si="18"/>
        <v>0</v>
      </c>
      <c r="BC157" s="64"/>
      <c r="BD157" s="64"/>
      <c r="BE157" s="64"/>
      <c r="BF157" s="65" t="str">
        <f t="shared" si="19"/>
        <v/>
      </c>
      <c r="BG157" s="66" t="str">
        <f t="shared" si="20"/>
        <v>0</v>
      </c>
      <c r="BH157" s="66" t="b">
        <f t="shared" si="21"/>
        <v>0</v>
      </c>
    </row>
    <row r="158" spans="51:67" x14ac:dyDescent="0.4">
      <c r="AY158" s="227" t="s">
        <v>155</v>
      </c>
      <c r="AZ158" s="227"/>
      <c r="BB158" s="64">
        <f t="shared" si="18"/>
        <v>0</v>
      </c>
      <c r="BC158" s="64"/>
      <c r="BD158" s="64"/>
      <c r="BE158" s="64"/>
      <c r="BF158" s="65" t="str">
        <f t="shared" si="19"/>
        <v/>
      </c>
      <c r="BG158" s="66" t="str">
        <f t="shared" si="20"/>
        <v>0</v>
      </c>
      <c r="BH158" s="66" t="b">
        <f t="shared" si="21"/>
        <v>0</v>
      </c>
    </row>
    <row r="159" spans="51:67" x14ac:dyDescent="0.4">
      <c r="AY159" s="227" t="s">
        <v>155</v>
      </c>
      <c r="AZ159" s="227"/>
      <c r="BB159" s="64">
        <f t="shared" si="18"/>
        <v>0</v>
      </c>
      <c r="BC159" s="64"/>
      <c r="BD159" s="64"/>
      <c r="BE159" s="64"/>
      <c r="BF159" s="65" t="str">
        <f t="shared" si="19"/>
        <v/>
      </c>
      <c r="BG159" s="66" t="str">
        <f t="shared" si="20"/>
        <v>0</v>
      </c>
      <c r="BH159" s="66" t="b">
        <f t="shared" si="21"/>
        <v>0</v>
      </c>
    </row>
    <row r="160" spans="51:67" x14ac:dyDescent="0.4">
      <c r="AY160" s="227" t="s">
        <v>155</v>
      </c>
      <c r="AZ160" s="227"/>
      <c r="BB160" s="64">
        <f t="shared" si="18"/>
        <v>0</v>
      </c>
      <c r="BC160" s="64"/>
      <c r="BD160" s="64"/>
      <c r="BE160" s="64"/>
      <c r="BF160" s="65" t="str">
        <f t="shared" si="19"/>
        <v/>
      </c>
      <c r="BG160" s="66" t="str">
        <f t="shared" si="20"/>
        <v>0</v>
      </c>
      <c r="BH160" s="66" t="b">
        <f t="shared" si="21"/>
        <v>0</v>
      </c>
    </row>
    <row r="161" spans="51:60" x14ac:dyDescent="0.4">
      <c r="AY161" s="227" t="s">
        <v>155</v>
      </c>
      <c r="AZ161" s="227"/>
      <c r="BB161" s="64">
        <f t="shared" si="18"/>
        <v>0</v>
      </c>
      <c r="BC161" s="64"/>
      <c r="BD161" s="64"/>
      <c r="BE161" s="64"/>
      <c r="BF161" s="65" t="str">
        <f t="shared" si="19"/>
        <v/>
      </c>
      <c r="BG161" s="66" t="str">
        <f t="shared" si="20"/>
        <v>0</v>
      </c>
      <c r="BH161" s="66" t="b">
        <f t="shared" si="21"/>
        <v>0</v>
      </c>
    </row>
    <row r="162" spans="51:60" x14ac:dyDescent="0.4">
      <c r="AY162" s="227" t="s">
        <v>155</v>
      </c>
      <c r="AZ162" s="227"/>
      <c r="BB162" s="64">
        <f t="shared" si="18"/>
        <v>0</v>
      </c>
      <c r="BC162" s="64"/>
      <c r="BD162" s="64"/>
      <c r="BE162" s="64"/>
      <c r="BF162" s="65" t="str">
        <f t="shared" si="19"/>
        <v/>
      </c>
      <c r="BG162" s="66" t="str">
        <f t="shared" si="20"/>
        <v>0</v>
      </c>
      <c r="BH162" s="66" t="b">
        <f t="shared" si="21"/>
        <v>0</v>
      </c>
    </row>
    <row r="163" spans="51:60" x14ac:dyDescent="0.4">
      <c r="AY163" s="227" t="s">
        <v>155</v>
      </c>
      <c r="AZ163" s="227"/>
      <c r="BB163" s="64">
        <f t="shared" si="18"/>
        <v>0</v>
      </c>
      <c r="BC163" s="64"/>
      <c r="BD163" s="64"/>
      <c r="BE163" s="64"/>
      <c r="BF163" s="65" t="str">
        <f t="shared" si="19"/>
        <v/>
      </c>
      <c r="BG163" s="66" t="str">
        <f t="shared" si="20"/>
        <v>0</v>
      </c>
      <c r="BH163" s="66" t="b">
        <f t="shared" si="21"/>
        <v>0</v>
      </c>
    </row>
    <row r="164" spans="51:60" x14ac:dyDescent="0.4">
      <c r="AY164" s="227" t="s">
        <v>155</v>
      </c>
      <c r="AZ164" s="227"/>
      <c r="BB164" s="64">
        <f t="shared" si="18"/>
        <v>0</v>
      </c>
      <c r="BC164" s="64"/>
      <c r="BD164" s="64"/>
      <c r="BE164" s="64"/>
      <c r="BF164" s="65" t="str">
        <f t="shared" si="19"/>
        <v/>
      </c>
      <c r="BG164" s="66" t="str">
        <f t="shared" si="20"/>
        <v>0</v>
      </c>
      <c r="BH164" s="66" t="b">
        <f t="shared" si="21"/>
        <v>0</v>
      </c>
    </row>
    <row r="165" spans="51:60" x14ac:dyDescent="0.4">
      <c r="AY165" s="227" t="s">
        <v>155</v>
      </c>
      <c r="AZ165" s="227"/>
      <c r="BB165" s="64">
        <f t="shared" si="18"/>
        <v>0</v>
      </c>
      <c r="BC165" s="64"/>
      <c r="BD165" s="64"/>
      <c r="BE165" s="64"/>
      <c r="BF165" s="65" t="str">
        <f t="shared" si="19"/>
        <v/>
      </c>
      <c r="BG165" s="66" t="str">
        <f t="shared" si="20"/>
        <v>0</v>
      </c>
      <c r="BH165" s="66" t="b">
        <f t="shared" si="21"/>
        <v>0</v>
      </c>
    </row>
    <row r="166" spans="51:60" x14ac:dyDescent="0.4">
      <c r="AY166" s="227" t="s">
        <v>155</v>
      </c>
      <c r="AZ166" s="227"/>
      <c r="BB166" s="64">
        <f t="shared" si="18"/>
        <v>0</v>
      </c>
      <c r="BC166" s="64"/>
      <c r="BD166" s="64"/>
      <c r="BE166" s="64"/>
      <c r="BF166" s="65" t="str">
        <f t="shared" si="19"/>
        <v/>
      </c>
      <c r="BG166" s="66" t="str">
        <f t="shared" si="20"/>
        <v>0</v>
      </c>
      <c r="BH166" s="66" t="b">
        <f t="shared" si="21"/>
        <v>0</v>
      </c>
    </row>
    <row r="167" spans="51:60" x14ac:dyDescent="0.4">
      <c r="AY167" s="227" t="s">
        <v>155</v>
      </c>
      <c r="AZ167" s="227"/>
      <c r="BB167" s="64">
        <f t="shared" si="18"/>
        <v>0</v>
      </c>
      <c r="BC167" s="64"/>
      <c r="BD167" s="64"/>
      <c r="BE167" s="64"/>
      <c r="BF167" s="65" t="str">
        <f t="shared" si="19"/>
        <v/>
      </c>
      <c r="BG167" s="66" t="str">
        <f t="shared" si="20"/>
        <v>0</v>
      </c>
      <c r="BH167" s="66" t="b">
        <f t="shared" si="21"/>
        <v>0</v>
      </c>
    </row>
    <row r="168" spans="51:60" x14ac:dyDescent="0.4">
      <c r="AY168" s="227" t="s">
        <v>155</v>
      </c>
      <c r="AZ168" s="227"/>
      <c r="BB168" s="64">
        <f t="shared" si="18"/>
        <v>0</v>
      </c>
      <c r="BC168" s="64"/>
      <c r="BD168" s="64"/>
      <c r="BE168" s="64"/>
      <c r="BF168" s="65" t="str">
        <f t="shared" si="19"/>
        <v/>
      </c>
      <c r="BG168" s="66" t="str">
        <f t="shared" si="20"/>
        <v>0</v>
      </c>
      <c r="BH168" s="66" t="b">
        <f t="shared" si="21"/>
        <v>0</v>
      </c>
    </row>
    <row r="169" spans="51:60" x14ac:dyDescent="0.4">
      <c r="AY169" s="227" t="s">
        <v>155</v>
      </c>
      <c r="AZ169" s="227"/>
      <c r="BB169" s="64">
        <f t="shared" si="18"/>
        <v>0</v>
      </c>
      <c r="BC169" s="64"/>
      <c r="BD169" s="64"/>
      <c r="BE169" s="64"/>
      <c r="BF169" s="65" t="str">
        <f t="shared" si="19"/>
        <v/>
      </c>
      <c r="BG169" s="66" t="str">
        <f t="shared" si="20"/>
        <v>0</v>
      </c>
      <c r="BH169" s="66" t="b">
        <f t="shared" si="21"/>
        <v>0</v>
      </c>
    </row>
    <row r="170" spans="51:60" x14ac:dyDescent="0.4">
      <c r="AY170" s="227" t="s">
        <v>155</v>
      </c>
      <c r="AZ170" s="227"/>
      <c r="BB170" s="64">
        <f t="shared" si="18"/>
        <v>0</v>
      </c>
      <c r="BC170" s="64"/>
      <c r="BD170" s="64"/>
      <c r="BE170" s="64"/>
      <c r="BF170" s="65" t="str">
        <f t="shared" si="19"/>
        <v/>
      </c>
      <c r="BG170" s="66" t="str">
        <f t="shared" si="20"/>
        <v>0</v>
      </c>
      <c r="BH170" s="66" t="b">
        <f t="shared" si="21"/>
        <v>0</v>
      </c>
    </row>
    <row r="171" spans="51:60" x14ac:dyDescent="0.4">
      <c r="AY171" s="227" t="s">
        <v>155</v>
      </c>
      <c r="AZ171" s="227"/>
      <c r="BB171" s="64">
        <f t="shared" si="18"/>
        <v>0</v>
      </c>
      <c r="BC171" s="64"/>
      <c r="BD171" s="64"/>
      <c r="BE171" s="64"/>
      <c r="BF171" s="65" t="str">
        <f t="shared" si="19"/>
        <v/>
      </c>
      <c r="BG171" s="66" t="str">
        <f t="shared" si="20"/>
        <v>0</v>
      </c>
      <c r="BH171" s="66" t="b">
        <f t="shared" si="21"/>
        <v>0</v>
      </c>
    </row>
    <row r="172" spans="51:60" x14ac:dyDescent="0.4">
      <c r="AY172" s="227" t="s">
        <v>155</v>
      </c>
      <c r="AZ172" s="227"/>
      <c r="BB172" s="64">
        <f t="shared" si="18"/>
        <v>0</v>
      </c>
      <c r="BC172" s="64"/>
      <c r="BD172" s="64"/>
      <c r="BE172" s="64"/>
      <c r="BF172" s="65" t="str">
        <f t="shared" si="19"/>
        <v/>
      </c>
      <c r="BG172" s="66" t="str">
        <f t="shared" si="20"/>
        <v>0</v>
      </c>
      <c r="BH172" s="66" t="b">
        <f t="shared" si="21"/>
        <v>0</v>
      </c>
    </row>
    <row r="173" spans="51:60" x14ac:dyDescent="0.4">
      <c r="AY173" s="227" t="s">
        <v>155</v>
      </c>
      <c r="AZ173" s="227"/>
      <c r="BB173" s="64">
        <f t="shared" si="18"/>
        <v>0</v>
      </c>
      <c r="BC173" s="64"/>
      <c r="BD173" s="64"/>
      <c r="BE173" s="64"/>
      <c r="BF173" s="65" t="str">
        <f t="shared" si="19"/>
        <v/>
      </c>
      <c r="BG173" s="66" t="str">
        <f t="shared" si="20"/>
        <v>0</v>
      </c>
      <c r="BH173" s="66" t="b">
        <f t="shared" si="21"/>
        <v>0</v>
      </c>
    </row>
    <row r="174" spans="51:60" x14ac:dyDescent="0.4">
      <c r="AY174" s="227" t="s">
        <v>155</v>
      </c>
      <c r="AZ174" s="227"/>
      <c r="BB174" s="64">
        <f t="shared" si="18"/>
        <v>0</v>
      </c>
      <c r="BC174" s="64"/>
      <c r="BD174" s="64"/>
      <c r="BE174" s="64"/>
      <c r="BF174" s="65" t="str">
        <f t="shared" si="19"/>
        <v/>
      </c>
      <c r="BG174" s="66" t="str">
        <f t="shared" si="20"/>
        <v>0</v>
      </c>
      <c r="BH174" s="66" t="b">
        <f t="shared" si="21"/>
        <v>0</v>
      </c>
    </row>
    <row r="175" spans="51:60" x14ac:dyDescent="0.4">
      <c r="AY175" s="227" t="s">
        <v>155</v>
      </c>
      <c r="AZ175" s="227"/>
      <c r="BB175" s="64">
        <f t="shared" si="18"/>
        <v>0</v>
      </c>
      <c r="BC175" s="64"/>
      <c r="BD175" s="64"/>
      <c r="BE175" s="64"/>
      <c r="BF175" s="65" t="str">
        <f t="shared" si="19"/>
        <v/>
      </c>
      <c r="BG175" s="66" t="str">
        <f t="shared" si="20"/>
        <v>0</v>
      </c>
      <c r="BH175" s="66" t="b">
        <f t="shared" si="21"/>
        <v>0</v>
      </c>
    </row>
    <row r="176" spans="51:60" x14ac:dyDescent="0.4">
      <c r="AY176" s="227" t="s">
        <v>155</v>
      </c>
      <c r="AZ176" s="227"/>
      <c r="BB176" s="64">
        <f t="shared" si="18"/>
        <v>0</v>
      </c>
      <c r="BC176" s="64"/>
      <c r="BD176" s="64"/>
      <c r="BE176" s="64"/>
      <c r="BF176" s="65" t="str">
        <f t="shared" si="19"/>
        <v/>
      </c>
      <c r="BG176" s="66" t="str">
        <f t="shared" si="20"/>
        <v>0</v>
      </c>
      <c r="BH176" s="66" t="b">
        <f t="shared" si="21"/>
        <v>0</v>
      </c>
    </row>
    <row r="177" spans="51:60" x14ac:dyDescent="0.4">
      <c r="AY177" s="227" t="s">
        <v>155</v>
      </c>
      <c r="AZ177" s="227"/>
      <c r="BB177" s="64">
        <f t="shared" si="18"/>
        <v>0</v>
      </c>
      <c r="BC177" s="64"/>
      <c r="BD177" s="64"/>
      <c r="BE177" s="64"/>
      <c r="BF177" s="65" t="str">
        <f t="shared" si="19"/>
        <v/>
      </c>
      <c r="BG177" s="66" t="str">
        <f t="shared" si="20"/>
        <v>0</v>
      </c>
      <c r="BH177" s="66" t="b">
        <f t="shared" si="21"/>
        <v>0</v>
      </c>
    </row>
    <row r="178" spans="51:60" x14ac:dyDescent="0.4">
      <c r="AY178" s="227" t="s">
        <v>155</v>
      </c>
      <c r="AZ178" s="227"/>
      <c r="BB178" s="64">
        <f t="shared" si="18"/>
        <v>0</v>
      </c>
      <c r="BC178" s="64"/>
      <c r="BD178" s="64"/>
      <c r="BE178" s="64"/>
      <c r="BF178" s="65" t="str">
        <f t="shared" si="19"/>
        <v/>
      </c>
      <c r="BG178" s="66" t="str">
        <f t="shared" si="20"/>
        <v>0</v>
      </c>
      <c r="BH178" s="66" t="b">
        <f t="shared" si="21"/>
        <v>0</v>
      </c>
    </row>
    <row r="179" spans="51:60" x14ac:dyDescent="0.4">
      <c r="AY179" s="227" t="s">
        <v>155</v>
      </c>
      <c r="AZ179" s="227"/>
      <c r="BB179" s="64">
        <f t="shared" si="18"/>
        <v>0</v>
      </c>
      <c r="BC179" s="64"/>
      <c r="BD179" s="64"/>
      <c r="BE179" s="64"/>
      <c r="BF179" s="65" t="str">
        <f t="shared" si="19"/>
        <v/>
      </c>
      <c r="BG179" s="66" t="str">
        <f t="shared" si="20"/>
        <v>0</v>
      </c>
      <c r="BH179" s="66" t="b">
        <f t="shared" si="21"/>
        <v>0</v>
      </c>
    </row>
    <row r="180" spans="51:60" x14ac:dyDescent="0.4">
      <c r="AY180" s="227" t="s">
        <v>155</v>
      </c>
      <c r="AZ180" s="227"/>
      <c r="BB180" s="64">
        <f t="shared" si="18"/>
        <v>0</v>
      </c>
      <c r="BC180" s="64"/>
      <c r="BD180" s="64"/>
      <c r="BE180" s="64"/>
      <c r="BF180" s="65" t="str">
        <f t="shared" si="19"/>
        <v/>
      </c>
      <c r="BG180" s="66" t="str">
        <f t="shared" si="20"/>
        <v>0</v>
      </c>
      <c r="BH180" s="66" t="b">
        <f t="shared" si="21"/>
        <v>0</v>
      </c>
    </row>
    <row r="181" spans="51:60" x14ac:dyDescent="0.4">
      <c r="AY181" s="227" t="s">
        <v>155</v>
      </c>
      <c r="AZ181" s="227"/>
      <c r="BB181" s="64">
        <f t="shared" si="18"/>
        <v>0</v>
      </c>
      <c r="BC181" s="64"/>
      <c r="BD181" s="64"/>
      <c r="BE181" s="64"/>
      <c r="BF181" s="65" t="str">
        <f t="shared" si="19"/>
        <v/>
      </c>
      <c r="BG181" s="66" t="str">
        <f t="shared" si="20"/>
        <v>0</v>
      </c>
      <c r="BH181" s="66" t="b">
        <f t="shared" si="21"/>
        <v>0</v>
      </c>
    </row>
    <row r="182" spans="51:60" x14ac:dyDescent="0.4">
      <c r="AY182" s="227" t="s">
        <v>155</v>
      </c>
      <c r="AZ182" s="227"/>
      <c r="BB182" s="64">
        <f t="shared" si="18"/>
        <v>0</v>
      </c>
      <c r="BC182" s="64"/>
      <c r="BD182" s="64"/>
      <c r="BE182" s="64"/>
      <c r="BF182" s="65" t="str">
        <f t="shared" si="19"/>
        <v/>
      </c>
      <c r="BG182" s="66" t="str">
        <f t="shared" si="20"/>
        <v>0</v>
      </c>
      <c r="BH182" s="66" t="b">
        <f t="shared" si="21"/>
        <v>0</v>
      </c>
    </row>
    <row r="183" spans="51:60" x14ac:dyDescent="0.4">
      <c r="AY183" s="227" t="s">
        <v>155</v>
      </c>
      <c r="AZ183" s="227"/>
      <c r="BB183" s="64">
        <f t="shared" si="18"/>
        <v>0</v>
      </c>
      <c r="BC183" s="64"/>
      <c r="BD183" s="64"/>
      <c r="BE183" s="64"/>
      <c r="BF183" s="65" t="str">
        <f t="shared" si="19"/>
        <v/>
      </c>
      <c r="BG183" s="66" t="str">
        <f t="shared" si="20"/>
        <v>0</v>
      </c>
      <c r="BH183" s="66" t="b">
        <f t="shared" si="21"/>
        <v>0</v>
      </c>
    </row>
    <row r="184" spans="51:60" x14ac:dyDescent="0.4">
      <c r="AY184" s="227" t="s">
        <v>155</v>
      </c>
      <c r="AZ184" s="227"/>
      <c r="BB184" s="64">
        <f t="shared" si="18"/>
        <v>0</v>
      </c>
      <c r="BC184" s="64"/>
      <c r="BD184" s="64"/>
      <c r="BE184" s="64"/>
      <c r="BF184" s="65" t="str">
        <f t="shared" si="19"/>
        <v/>
      </c>
      <c r="BG184" s="66" t="str">
        <f t="shared" si="20"/>
        <v>0</v>
      </c>
      <c r="BH184" s="66" t="b">
        <f t="shared" si="21"/>
        <v>0</v>
      </c>
    </row>
    <row r="185" spans="51:60" x14ac:dyDescent="0.4">
      <c r="AY185" s="227" t="s">
        <v>155</v>
      </c>
      <c r="AZ185" s="227"/>
      <c r="BB185" s="64">
        <f t="shared" si="18"/>
        <v>0</v>
      </c>
      <c r="BC185" s="64"/>
      <c r="BD185" s="64"/>
      <c r="BE185" s="64"/>
      <c r="BF185" s="65" t="str">
        <f t="shared" si="19"/>
        <v/>
      </c>
      <c r="BG185" s="66" t="str">
        <f t="shared" si="20"/>
        <v>0</v>
      </c>
      <c r="BH185" s="66" t="b">
        <f t="shared" si="21"/>
        <v>0</v>
      </c>
    </row>
    <row r="186" spans="51:60" x14ac:dyDescent="0.4">
      <c r="AY186" s="227" t="s">
        <v>155</v>
      </c>
      <c r="AZ186" s="227"/>
      <c r="BB186" s="64">
        <f t="shared" si="18"/>
        <v>0</v>
      </c>
      <c r="BC186" s="64"/>
      <c r="BD186" s="64"/>
      <c r="BE186" s="64"/>
      <c r="BF186" s="65" t="str">
        <f t="shared" si="19"/>
        <v/>
      </c>
      <c r="BG186" s="66" t="str">
        <f t="shared" si="20"/>
        <v>0</v>
      </c>
      <c r="BH186" s="66" t="b">
        <f t="shared" si="21"/>
        <v>0</v>
      </c>
    </row>
    <row r="187" spans="51:60" x14ac:dyDescent="0.4">
      <c r="AY187" s="227" t="s">
        <v>155</v>
      </c>
      <c r="AZ187" s="227"/>
      <c r="BB187" s="64">
        <f t="shared" si="18"/>
        <v>0</v>
      </c>
      <c r="BC187" s="64"/>
      <c r="BD187" s="64"/>
      <c r="BE187" s="64"/>
      <c r="BF187" s="65" t="str">
        <f t="shared" si="19"/>
        <v/>
      </c>
      <c r="BG187" s="66" t="str">
        <f t="shared" si="20"/>
        <v>0</v>
      </c>
      <c r="BH187" s="66" t="b">
        <f t="shared" si="21"/>
        <v>0</v>
      </c>
    </row>
    <row r="188" spans="51:60" x14ac:dyDescent="0.4">
      <c r="AY188" s="227" t="s">
        <v>155</v>
      </c>
      <c r="AZ188" s="227"/>
      <c r="BB188" s="64">
        <f t="shared" si="18"/>
        <v>0</v>
      </c>
      <c r="BC188" s="64"/>
      <c r="BD188" s="64"/>
      <c r="BE188" s="64"/>
      <c r="BF188" s="65" t="str">
        <f t="shared" si="19"/>
        <v/>
      </c>
      <c r="BG188" s="66" t="str">
        <f t="shared" si="20"/>
        <v>0</v>
      </c>
      <c r="BH188" s="66" t="b">
        <f t="shared" si="21"/>
        <v>0</v>
      </c>
    </row>
    <row r="189" spans="51:60" x14ac:dyDescent="0.4">
      <c r="AY189" s="227" t="s">
        <v>155</v>
      </c>
      <c r="AZ189" s="227"/>
      <c r="BB189" s="64">
        <f t="shared" si="18"/>
        <v>0</v>
      </c>
      <c r="BC189" s="64"/>
      <c r="BD189" s="64"/>
      <c r="BE189" s="64"/>
      <c r="BF189" s="65" t="str">
        <f t="shared" si="19"/>
        <v/>
      </c>
      <c r="BG189" s="66" t="str">
        <f t="shared" si="20"/>
        <v>0</v>
      </c>
      <c r="BH189" s="66" t="b">
        <f t="shared" si="21"/>
        <v>0</v>
      </c>
    </row>
    <row r="190" spans="51:60" x14ac:dyDescent="0.4">
      <c r="AY190" s="227" t="s">
        <v>155</v>
      </c>
      <c r="AZ190" s="227"/>
      <c r="BB190" s="64">
        <f t="shared" si="18"/>
        <v>0</v>
      </c>
      <c r="BC190" s="64"/>
      <c r="BD190" s="64"/>
      <c r="BE190" s="64"/>
      <c r="BF190" s="65" t="str">
        <f t="shared" si="19"/>
        <v/>
      </c>
      <c r="BG190" s="66" t="str">
        <f t="shared" si="20"/>
        <v>0</v>
      </c>
      <c r="BH190" s="66" t="b">
        <f t="shared" si="21"/>
        <v>0</v>
      </c>
    </row>
    <row r="191" spans="51:60" x14ac:dyDescent="0.4">
      <c r="AY191" s="227" t="s">
        <v>155</v>
      </c>
      <c r="AZ191" s="227"/>
      <c r="BB191" s="64">
        <f t="shared" si="18"/>
        <v>0</v>
      </c>
      <c r="BC191" s="64"/>
      <c r="BD191" s="64"/>
      <c r="BE191" s="64"/>
      <c r="BF191" s="65" t="str">
        <f t="shared" si="19"/>
        <v/>
      </c>
      <c r="BG191" s="66" t="str">
        <f t="shared" si="20"/>
        <v>0</v>
      </c>
      <c r="BH191" s="66" t="b">
        <f t="shared" si="21"/>
        <v>0</v>
      </c>
    </row>
    <row r="192" spans="51:60" x14ac:dyDescent="0.4">
      <c r="AY192" s="227" t="s">
        <v>155</v>
      </c>
      <c r="AZ192" s="227"/>
      <c r="BB192" s="64">
        <f t="shared" si="18"/>
        <v>0</v>
      </c>
      <c r="BC192" s="64"/>
      <c r="BD192" s="64"/>
      <c r="BE192" s="64"/>
      <c r="BF192" s="65" t="str">
        <f t="shared" si="19"/>
        <v/>
      </c>
      <c r="BG192" s="66" t="str">
        <f t="shared" si="20"/>
        <v>0</v>
      </c>
      <c r="BH192" s="66" t="b">
        <f t="shared" si="21"/>
        <v>0</v>
      </c>
    </row>
    <row r="193" spans="51:60" x14ac:dyDescent="0.4">
      <c r="AY193" s="227" t="s">
        <v>155</v>
      </c>
      <c r="AZ193" s="227"/>
      <c r="BB193" s="64">
        <f t="shared" si="18"/>
        <v>0</v>
      </c>
      <c r="BC193" s="64"/>
      <c r="BD193" s="64"/>
      <c r="BE193" s="64"/>
      <c r="BF193" s="65" t="str">
        <f t="shared" si="19"/>
        <v/>
      </c>
      <c r="BG193" s="66" t="str">
        <f t="shared" si="20"/>
        <v>0</v>
      </c>
      <c r="BH193" s="66" t="b">
        <f t="shared" si="21"/>
        <v>0</v>
      </c>
    </row>
    <row r="194" spans="51:60" x14ac:dyDescent="0.4">
      <c r="AY194" s="227" t="s">
        <v>155</v>
      </c>
      <c r="AZ194" s="227"/>
      <c r="BB194" s="64">
        <f t="shared" si="18"/>
        <v>0</v>
      </c>
      <c r="BC194" s="64"/>
      <c r="BD194" s="64"/>
      <c r="BE194" s="64"/>
      <c r="BF194" s="65" t="str">
        <f t="shared" si="19"/>
        <v/>
      </c>
      <c r="BG194" s="66" t="str">
        <f t="shared" si="20"/>
        <v>0</v>
      </c>
      <c r="BH194" s="66" t="b">
        <f t="shared" si="21"/>
        <v>0</v>
      </c>
    </row>
    <row r="195" spans="51:60" x14ac:dyDescent="0.4">
      <c r="AY195" s="227" t="s">
        <v>155</v>
      </c>
      <c r="AZ195" s="227"/>
      <c r="BB195" s="64">
        <f t="shared" si="18"/>
        <v>0</v>
      </c>
      <c r="BC195" s="64"/>
      <c r="BD195" s="64"/>
      <c r="BE195" s="64"/>
      <c r="BF195" s="65" t="str">
        <f t="shared" si="19"/>
        <v/>
      </c>
      <c r="BG195" s="66" t="str">
        <f t="shared" si="20"/>
        <v>0</v>
      </c>
      <c r="BH195" s="66" t="b">
        <f t="shared" si="21"/>
        <v>0</v>
      </c>
    </row>
    <row r="196" spans="51:60" x14ac:dyDescent="0.4">
      <c r="AY196" s="227" t="s">
        <v>155</v>
      </c>
      <c r="AZ196" s="227"/>
      <c r="BB196" s="64">
        <f t="shared" si="18"/>
        <v>0</v>
      </c>
      <c r="BC196" s="64"/>
      <c r="BD196" s="64"/>
      <c r="BE196" s="64"/>
      <c r="BF196" s="65" t="str">
        <f t="shared" si="19"/>
        <v/>
      </c>
      <c r="BG196" s="66" t="str">
        <f t="shared" si="20"/>
        <v>0</v>
      </c>
      <c r="BH196" s="66" t="b">
        <f t="shared" si="21"/>
        <v>0</v>
      </c>
    </row>
    <row r="197" spans="51:60" x14ac:dyDescent="0.4">
      <c r="AY197" s="227" t="s">
        <v>155</v>
      </c>
      <c r="AZ197" s="227"/>
      <c r="BB197" s="64">
        <f t="shared" si="18"/>
        <v>0</v>
      </c>
      <c r="BC197" s="64"/>
      <c r="BD197" s="64"/>
      <c r="BE197" s="64"/>
      <c r="BF197" s="65" t="str">
        <f t="shared" si="19"/>
        <v/>
      </c>
      <c r="BG197" s="66" t="str">
        <f t="shared" si="20"/>
        <v>0</v>
      </c>
      <c r="BH197" s="66" t="b">
        <f t="shared" si="21"/>
        <v>0</v>
      </c>
    </row>
    <row r="198" spans="51:60" x14ac:dyDescent="0.4">
      <c r="AY198" s="227" t="s">
        <v>155</v>
      </c>
      <c r="AZ198" s="227"/>
      <c r="BB198" s="64">
        <f t="shared" si="18"/>
        <v>0</v>
      </c>
      <c r="BC198" s="64"/>
      <c r="BD198" s="64"/>
      <c r="BE198" s="64"/>
      <c r="BF198" s="65" t="str">
        <f t="shared" si="19"/>
        <v/>
      </c>
      <c r="BG198" s="66" t="str">
        <f t="shared" si="20"/>
        <v>0</v>
      </c>
      <c r="BH198" s="66" t="b">
        <f t="shared" si="21"/>
        <v>0</v>
      </c>
    </row>
    <row r="199" spans="51:60" x14ac:dyDescent="0.4">
      <c r="AY199" s="227" t="s">
        <v>155</v>
      </c>
      <c r="AZ199" s="227"/>
      <c r="BB199" s="64">
        <f t="shared" si="18"/>
        <v>0</v>
      </c>
      <c r="BC199" s="64"/>
      <c r="BD199" s="64"/>
      <c r="BE199" s="64"/>
      <c r="BF199" s="65" t="str">
        <f t="shared" si="19"/>
        <v/>
      </c>
      <c r="BG199" s="66" t="str">
        <f t="shared" si="20"/>
        <v>0</v>
      </c>
      <c r="BH199" s="66" t="b">
        <f t="shared" si="21"/>
        <v>0</v>
      </c>
    </row>
    <row r="200" spans="51:60" x14ac:dyDescent="0.4">
      <c r="AY200" s="227" t="s">
        <v>155</v>
      </c>
      <c r="AZ200" s="227"/>
      <c r="BB200" s="64">
        <f t="shared" si="18"/>
        <v>0</v>
      </c>
      <c r="BC200" s="64"/>
      <c r="BD200" s="64"/>
      <c r="BE200" s="64"/>
      <c r="BF200" s="65" t="str">
        <f t="shared" si="19"/>
        <v/>
      </c>
      <c r="BG200" s="66" t="str">
        <f t="shared" si="20"/>
        <v>0</v>
      </c>
      <c r="BH200" s="66" t="b">
        <f t="shared" si="21"/>
        <v>0</v>
      </c>
    </row>
    <row r="201" spans="51:60" x14ac:dyDescent="0.4">
      <c r="AY201" s="227" t="s">
        <v>155</v>
      </c>
      <c r="AZ201" s="227"/>
      <c r="BB201" s="64">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3">((
IF(AU201="BUENO","100",
IF(AU201="REGULAR","50",
IF(AU201="MALO","0",
IF(AU201="NO APLICA","NA",
IF(AU201="","")))))))</f>
        <v/>
      </c>
      <c r="BG201" s="66" t="str">
        <f t="shared" ref="BG201:BG239" si="24">IF(AW201="BUENO","100",
IF(AW201="REGULAR","50",
IF(AW201="MALO","0",
IF(AW201="NO APLICA","NA",
IF(AW201="","0")))))</f>
        <v>0</v>
      </c>
      <c r="BH201" s="66" t="b">
        <f t="shared" si="21"/>
        <v>0</v>
      </c>
    </row>
    <row r="202" spans="51:60" x14ac:dyDescent="0.4">
      <c r="AY202" s="227" t="s">
        <v>155</v>
      </c>
      <c r="AZ202" s="227"/>
      <c r="BB202" s="64">
        <f t="shared" si="22"/>
        <v>0</v>
      </c>
      <c r="BC202" s="64"/>
      <c r="BD202" s="64"/>
      <c r="BE202" s="64"/>
      <c r="BF202" s="65" t="str">
        <f t="shared" si="23"/>
        <v/>
      </c>
      <c r="BG202" s="66" t="str">
        <f t="shared" si="24"/>
        <v>0</v>
      </c>
      <c r="BH202" s="66" t="b">
        <f t="shared" si="21"/>
        <v>0</v>
      </c>
    </row>
    <row r="203" spans="51:60" x14ac:dyDescent="0.4">
      <c r="AY203" s="227" t="s">
        <v>155</v>
      </c>
      <c r="AZ203" s="227"/>
      <c r="BB203" s="64">
        <f t="shared" si="22"/>
        <v>0</v>
      </c>
      <c r="BC203" s="64"/>
      <c r="BD203" s="64"/>
      <c r="BE203" s="64"/>
      <c r="BF203" s="65" t="str">
        <f t="shared" si="23"/>
        <v/>
      </c>
      <c r="BG203" s="66" t="str">
        <f t="shared" si="24"/>
        <v>0</v>
      </c>
      <c r="BH203" s="66" t="b">
        <f t="shared" si="21"/>
        <v>0</v>
      </c>
    </row>
    <row r="204" spans="51:60" x14ac:dyDescent="0.4">
      <c r="AY204" s="227" t="s">
        <v>155</v>
      </c>
      <c r="AZ204" s="227"/>
      <c r="BB204" s="64">
        <f t="shared" si="22"/>
        <v>0</v>
      </c>
      <c r="BC204" s="64"/>
      <c r="BD204" s="64"/>
      <c r="BE204" s="64"/>
      <c r="BF204" s="65" t="str">
        <f t="shared" si="23"/>
        <v/>
      </c>
      <c r="BG204" s="66" t="str">
        <f t="shared" si="24"/>
        <v>0</v>
      </c>
      <c r="BH204" s="66" t="b">
        <f t="shared" si="21"/>
        <v>0</v>
      </c>
    </row>
    <row r="205" spans="51:60" x14ac:dyDescent="0.4">
      <c r="AY205" s="227" t="s">
        <v>155</v>
      </c>
      <c r="AZ205" s="227"/>
      <c r="BB205" s="64">
        <f t="shared" si="22"/>
        <v>0</v>
      </c>
      <c r="BC205" s="64"/>
      <c r="BD205" s="64"/>
      <c r="BE205" s="64"/>
      <c r="BF205" s="65" t="str">
        <f t="shared" si="23"/>
        <v/>
      </c>
      <c r="BG205" s="66" t="str">
        <f t="shared" si="24"/>
        <v>0</v>
      </c>
      <c r="BH205" s="66" t="b">
        <f t="shared" si="21"/>
        <v>0</v>
      </c>
    </row>
    <row r="206" spans="51:60" x14ac:dyDescent="0.4">
      <c r="AY206" s="227" t="s">
        <v>155</v>
      </c>
      <c r="AZ206" s="227"/>
      <c r="BB206" s="64">
        <f t="shared" si="22"/>
        <v>0</v>
      </c>
      <c r="BC206" s="64"/>
      <c r="BD206" s="64"/>
      <c r="BE206" s="64"/>
      <c r="BF206" s="65" t="str">
        <f t="shared" si="23"/>
        <v/>
      </c>
      <c r="BG206" s="66" t="str">
        <f t="shared" si="24"/>
        <v>0</v>
      </c>
      <c r="BH206" s="66" t="b">
        <f t="shared" si="21"/>
        <v>0</v>
      </c>
    </row>
    <row r="207" spans="51:60" x14ac:dyDescent="0.4">
      <c r="AY207" s="227" t="s">
        <v>155</v>
      </c>
      <c r="AZ207" s="227"/>
      <c r="BB207" s="64">
        <f t="shared" si="22"/>
        <v>0</v>
      </c>
      <c r="BC207" s="64"/>
      <c r="BD207" s="64"/>
      <c r="BE207" s="64"/>
      <c r="BF207" s="65" t="str">
        <f t="shared" si="23"/>
        <v/>
      </c>
      <c r="BG207" s="66" t="str">
        <f t="shared" si="24"/>
        <v>0</v>
      </c>
      <c r="BH207" s="66" t="b">
        <f t="shared" ref="BH207:BH239" si="25">IF(AY207="BUENO","100",
IF(AY207="MALO","0",
IF(AY207="REGULAR","75",
IF(AY207="","0"))))</f>
        <v>0</v>
      </c>
    </row>
    <row r="208" spans="51:60" x14ac:dyDescent="0.4">
      <c r="AY208" s="227" t="s">
        <v>155</v>
      </c>
      <c r="AZ208" s="227"/>
      <c r="BB208" s="64">
        <f t="shared" si="22"/>
        <v>0</v>
      </c>
      <c r="BC208" s="64"/>
      <c r="BD208" s="64"/>
      <c r="BE208" s="64"/>
      <c r="BF208" s="65" t="str">
        <f t="shared" si="23"/>
        <v/>
      </c>
      <c r="BG208" s="66" t="str">
        <f t="shared" si="24"/>
        <v>0</v>
      </c>
      <c r="BH208" s="66" t="b">
        <f t="shared" si="25"/>
        <v>0</v>
      </c>
    </row>
    <row r="209" spans="51:60" x14ac:dyDescent="0.4">
      <c r="AY209" s="227" t="s">
        <v>155</v>
      </c>
      <c r="AZ209" s="227"/>
      <c r="BB209" s="64">
        <f t="shared" si="22"/>
        <v>0</v>
      </c>
      <c r="BC209" s="64"/>
      <c r="BD209" s="64"/>
      <c r="BE209" s="64"/>
      <c r="BF209" s="65" t="str">
        <f t="shared" si="23"/>
        <v/>
      </c>
      <c r="BG209" s="66" t="str">
        <f t="shared" si="24"/>
        <v>0</v>
      </c>
      <c r="BH209" s="66" t="b">
        <f t="shared" si="25"/>
        <v>0</v>
      </c>
    </row>
    <row r="210" spans="51:60" x14ac:dyDescent="0.4">
      <c r="AY210" s="227" t="s">
        <v>155</v>
      </c>
      <c r="AZ210" s="227"/>
      <c r="BB210" s="64">
        <f t="shared" si="22"/>
        <v>0</v>
      </c>
      <c r="BC210" s="64"/>
      <c r="BD210" s="64"/>
      <c r="BE210" s="64"/>
      <c r="BF210" s="65" t="str">
        <f t="shared" si="23"/>
        <v/>
      </c>
      <c r="BG210" s="66" t="str">
        <f t="shared" si="24"/>
        <v>0</v>
      </c>
      <c r="BH210" s="66" t="b">
        <f t="shared" si="25"/>
        <v>0</v>
      </c>
    </row>
    <row r="211" spans="51:60" x14ac:dyDescent="0.4">
      <c r="AY211" s="227" t="s">
        <v>155</v>
      </c>
      <c r="AZ211" s="227"/>
      <c r="BB211" s="64">
        <f t="shared" si="22"/>
        <v>0</v>
      </c>
      <c r="BC211" s="64"/>
      <c r="BD211" s="64"/>
      <c r="BE211" s="64"/>
      <c r="BF211" s="65" t="str">
        <f t="shared" si="23"/>
        <v/>
      </c>
      <c r="BG211" s="66" t="str">
        <f t="shared" si="24"/>
        <v>0</v>
      </c>
      <c r="BH211" s="66" t="b">
        <f t="shared" si="25"/>
        <v>0</v>
      </c>
    </row>
    <row r="212" spans="51:60" x14ac:dyDescent="0.4">
      <c r="AY212" s="227" t="s">
        <v>155</v>
      </c>
      <c r="AZ212" s="227"/>
      <c r="BB212" s="64">
        <f t="shared" si="22"/>
        <v>0</v>
      </c>
      <c r="BC212" s="64"/>
      <c r="BD212" s="64"/>
      <c r="BE212" s="64"/>
      <c r="BF212" s="65" t="str">
        <f t="shared" si="23"/>
        <v/>
      </c>
      <c r="BG212" s="66" t="str">
        <f t="shared" si="24"/>
        <v>0</v>
      </c>
      <c r="BH212" s="66" t="b">
        <f t="shared" si="25"/>
        <v>0</v>
      </c>
    </row>
    <row r="213" spans="51:60" x14ac:dyDescent="0.4">
      <c r="AY213" s="227" t="s">
        <v>155</v>
      </c>
      <c r="AZ213" s="227"/>
      <c r="BB213" s="64">
        <f t="shared" si="22"/>
        <v>0</v>
      </c>
      <c r="BC213" s="64"/>
      <c r="BD213" s="64"/>
      <c r="BE213" s="64"/>
      <c r="BF213" s="65" t="str">
        <f t="shared" si="23"/>
        <v/>
      </c>
      <c r="BG213" s="66" t="str">
        <f t="shared" si="24"/>
        <v>0</v>
      </c>
      <c r="BH213" s="66" t="b">
        <f t="shared" si="25"/>
        <v>0</v>
      </c>
    </row>
    <row r="214" spans="51:60" x14ac:dyDescent="0.4">
      <c r="AY214" s="227" t="s">
        <v>155</v>
      </c>
      <c r="AZ214" s="227"/>
      <c r="BB214" s="64">
        <f t="shared" si="22"/>
        <v>0</v>
      </c>
      <c r="BC214" s="64"/>
      <c r="BD214" s="64"/>
      <c r="BE214" s="64"/>
      <c r="BF214" s="65" t="str">
        <f t="shared" si="23"/>
        <v/>
      </c>
      <c r="BG214" s="66" t="str">
        <f t="shared" si="24"/>
        <v>0</v>
      </c>
      <c r="BH214" s="66" t="b">
        <f t="shared" si="25"/>
        <v>0</v>
      </c>
    </row>
    <row r="215" spans="51:60" x14ac:dyDescent="0.4">
      <c r="AY215" s="227" t="s">
        <v>155</v>
      </c>
      <c r="AZ215" s="227"/>
      <c r="BB215" s="64">
        <f t="shared" si="22"/>
        <v>0</v>
      </c>
      <c r="BC215" s="64"/>
      <c r="BD215" s="64"/>
      <c r="BE215" s="64"/>
      <c r="BF215" s="65" t="str">
        <f t="shared" si="23"/>
        <v/>
      </c>
      <c r="BG215" s="66" t="str">
        <f t="shared" si="24"/>
        <v>0</v>
      </c>
      <c r="BH215" s="66" t="b">
        <f t="shared" si="25"/>
        <v>0</v>
      </c>
    </row>
    <row r="216" spans="51:60" x14ac:dyDescent="0.4">
      <c r="AY216" s="227" t="s">
        <v>155</v>
      </c>
      <c r="AZ216" s="227"/>
      <c r="BB216" s="64">
        <f t="shared" si="22"/>
        <v>0</v>
      </c>
      <c r="BC216" s="64"/>
      <c r="BD216" s="64"/>
      <c r="BE216" s="64"/>
      <c r="BF216" s="65" t="str">
        <f t="shared" si="23"/>
        <v/>
      </c>
      <c r="BG216" s="66" t="str">
        <f t="shared" si="24"/>
        <v>0</v>
      </c>
      <c r="BH216" s="66" t="b">
        <f t="shared" si="25"/>
        <v>0</v>
      </c>
    </row>
    <row r="217" spans="51:60" x14ac:dyDescent="0.4">
      <c r="AY217" s="227" t="s">
        <v>155</v>
      </c>
      <c r="AZ217" s="227"/>
      <c r="BB217" s="64">
        <f t="shared" si="22"/>
        <v>0</v>
      </c>
      <c r="BC217" s="64"/>
      <c r="BD217" s="64"/>
      <c r="BE217" s="64"/>
      <c r="BF217" s="65" t="str">
        <f t="shared" si="23"/>
        <v/>
      </c>
      <c r="BG217" s="66" t="str">
        <f t="shared" si="24"/>
        <v>0</v>
      </c>
      <c r="BH217" s="66" t="b">
        <f t="shared" si="25"/>
        <v>0</v>
      </c>
    </row>
    <row r="218" spans="51:60" x14ac:dyDescent="0.4">
      <c r="AY218" s="227" t="s">
        <v>155</v>
      </c>
      <c r="AZ218" s="227"/>
      <c r="BB218" s="64">
        <f t="shared" si="22"/>
        <v>0</v>
      </c>
      <c r="BC218" s="64"/>
      <c r="BD218" s="64"/>
      <c r="BE218" s="64"/>
      <c r="BF218" s="65" t="str">
        <f t="shared" si="23"/>
        <v/>
      </c>
      <c r="BG218" s="66" t="str">
        <f t="shared" si="24"/>
        <v>0</v>
      </c>
      <c r="BH218" s="66" t="b">
        <f t="shared" si="25"/>
        <v>0</v>
      </c>
    </row>
    <row r="219" spans="51:60" x14ac:dyDescent="0.4">
      <c r="AY219" s="227" t="s">
        <v>155</v>
      </c>
      <c r="AZ219" s="227"/>
      <c r="BB219" s="64">
        <f t="shared" si="22"/>
        <v>0</v>
      </c>
      <c r="BC219" s="64"/>
      <c r="BD219" s="64"/>
      <c r="BE219" s="64"/>
      <c r="BF219" s="65" t="str">
        <f t="shared" si="23"/>
        <v/>
      </c>
      <c r="BG219" s="66" t="str">
        <f t="shared" si="24"/>
        <v>0</v>
      </c>
      <c r="BH219" s="66" t="b">
        <f t="shared" si="25"/>
        <v>0</v>
      </c>
    </row>
    <row r="220" spans="51:60" x14ac:dyDescent="0.4">
      <c r="AY220" s="227" t="s">
        <v>155</v>
      </c>
      <c r="AZ220" s="227"/>
      <c r="BB220" s="64">
        <f t="shared" si="22"/>
        <v>0</v>
      </c>
      <c r="BC220" s="64"/>
      <c r="BD220" s="64"/>
      <c r="BE220" s="64"/>
      <c r="BF220" s="65" t="str">
        <f t="shared" si="23"/>
        <v/>
      </c>
      <c r="BG220" s="66" t="str">
        <f t="shared" si="24"/>
        <v>0</v>
      </c>
      <c r="BH220" s="66" t="b">
        <f t="shared" si="25"/>
        <v>0</v>
      </c>
    </row>
    <row r="221" spans="51:60" x14ac:dyDescent="0.4">
      <c r="AY221" s="227" t="s">
        <v>155</v>
      </c>
      <c r="AZ221" s="227"/>
      <c r="BB221" s="64">
        <f t="shared" si="22"/>
        <v>0</v>
      </c>
      <c r="BC221" s="64"/>
      <c r="BD221" s="64"/>
      <c r="BE221" s="64"/>
      <c r="BF221" s="65" t="str">
        <f t="shared" si="23"/>
        <v/>
      </c>
      <c r="BG221" s="66" t="str">
        <f t="shared" si="24"/>
        <v>0</v>
      </c>
      <c r="BH221" s="66" t="b">
        <f t="shared" si="25"/>
        <v>0</v>
      </c>
    </row>
    <row r="222" spans="51:60" x14ac:dyDescent="0.4">
      <c r="AY222" s="227" t="s">
        <v>155</v>
      </c>
      <c r="AZ222" s="227"/>
      <c r="BB222" s="64">
        <f t="shared" si="22"/>
        <v>0</v>
      </c>
      <c r="BC222" s="64"/>
      <c r="BD222" s="64"/>
      <c r="BE222" s="64"/>
      <c r="BF222" s="65" t="str">
        <f t="shared" si="23"/>
        <v/>
      </c>
      <c r="BG222" s="66" t="str">
        <f t="shared" si="24"/>
        <v>0</v>
      </c>
      <c r="BH222" s="66" t="b">
        <f t="shared" si="25"/>
        <v>0</v>
      </c>
    </row>
    <row r="223" spans="51:60" x14ac:dyDescent="0.4">
      <c r="AY223" s="227" t="s">
        <v>155</v>
      </c>
      <c r="AZ223" s="227"/>
      <c r="BB223" s="64">
        <f t="shared" si="22"/>
        <v>0</v>
      </c>
      <c r="BC223" s="64"/>
      <c r="BD223" s="64"/>
      <c r="BE223" s="64"/>
      <c r="BF223" s="65" t="str">
        <f t="shared" si="23"/>
        <v/>
      </c>
      <c r="BG223" s="66" t="str">
        <f t="shared" si="24"/>
        <v>0</v>
      </c>
      <c r="BH223" s="66" t="b">
        <f t="shared" si="25"/>
        <v>0</v>
      </c>
    </row>
    <row r="224" spans="51:60" x14ac:dyDescent="0.4">
      <c r="AY224" s="227" t="s">
        <v>155</v>
      </c>
      <c r="AZ224" s="227"/>
      <c r="BB224" s="64">
        <f t="shared" si="22"/>
        <v>0</v>
      </c>
      <c r="BC224" s="64"/>
      <c r="BD224" s="64"/>
      <c r="BE224" s="64"/>
      <c r="BF224" s="65" t="str">
        <f t="shared" si="23"/>
        <v/>
      </c>
      <c r="BG224" s="66" t="str">
        <f t="shared" si="24"/>
        <v>0</v>
      </c>
      <c r="BH224" s="66" t="b">
        <f t="shared" si="25"/>
        <v>0</v>
      </c>
    </row>
    <row r="225" spans="51:60" x14ac:dyDescent="0.4">
      <c r="AY225" s="227" t="s">
        <v>155</v>
      </c>
      <c r="AZ225" s="227"/>
      <c r="BB225" s="64">
        <f t="shared" si="22"/>
        <v>0</v>
      </c>
      <c r="BC225" s="64"/>
      <c r="BD225" s="64"/>
      <c r="BE225" s="64"/>
      <c r="BF225" s="65" t="str">
        <f t="shared" si="23"/>
        <v/>
      </c>
      <c r="BG225" s="66" t="str">
        <f t="shared" si="24"/>
        <v>0</v>
      </c>
      <c r="BH225" s="66" t="b">
        <f t="shared" si="25"/>
        <v>0</v>
      </c>
    </row>
    <row r="226" spans="51:60" x14ac:dyDescent="0.4">
      <c r="AY226" s="227" t="s">
        <v>155</v>
      </c>
      <c r="AZ226" s="227"/>
      <c r="BB226" s="64">
        <f t="shared" si="22"/>
        <v>0</v>
      </c>
      <c r="BC226" s="64"/>
      <c r="BD226" s="64"/>
      <c r="BE226" s="64"/>
      <c r="BF226" s="65" t="str">
        <f t="shared" si="23"/>
        <v/>
      </c>
      <c r="BG226" s="66" t="str">
        <f t="shared" si="24"/>
        <v>0</v>
      </c>
      <c r="BH226" s="66" t="b">
        <f t="shared" si="25"/>
        <v>0</v>
      </c>
    </row>
    <row r="227" spans="51:60" x14ac:dyDescent="0.4">
      <c r="AY227" s="227" t="s">
        <v>155</v>
      </c>
      <c r="AZ227" s="227"/>
      <c r="BB227" s="64">
        <f t="shared" si="22"/>
        <v>0</v>
      </c>
      <c r="BC227" s="64"/>
      <c r="BD227" s="64"/>
      <c r="BE227" s="64"/>
      <c r="BF227" s="65" t="str">
        <f t="shared" si="23"/>
        <v/>
      </c>
      <c r="BG227" s="66" t="str">
        <f t="shared" si="24"/>
        <v>0</v>
      </c>
      <c r="BH227" s="66" t="b">
        <f t="shared" si="25"/>
        <v>0</v>
      </c>
    </row>
    <row r="228" spans="51:60" x14ac:dyDescent="0.4">
      <c r="AY228" s="227" t="s">
        <v>155</v>
      </c>
      <c r="AZ228" s="227"/>
      <c r="BB228" s="64">
        <f t="shared" si="22"/>
        <v>0</v>
      </c>
      <c r="BC228" s="64"/>
      <c r="BD228" s="64"/>
      <c r="BE228" s="64"/>
      <c r="BF228" s="65" t="str">
        <f t="shared" si="23"/>
        <v/>
      </c>
      <c r="BG228" s="66" t="str">
        <f t="shared" si="24"/>
        <v>0</v>
      </c>
      <c r="BH228" s="66" t="b">
        <f t="shared" si="25"/>
        <v>0</v>
      </c>
    </row>
    <row r="229" spans="51:60" x14ac:dyDescent="0.4">
      <c r="AY229" s="227" t="s">
        <v>155</v>
      </c>
      <c r="AZ229" s="227"/>
      <c r="BB229" s="64">
        <f t="shared" si="22"/>
        <v>0</v>
      </c>
      <c r="BC229" s="64"/>
      <c r="BD229" s="64"/>
      <c r="BE229" s="64"/>
      <c r="BF229" s="65" t="str">
        <f t="shared" si="23"/>
        <v/>
      </c>
      <c r="BG229" s="66" t="str">
        <f t="shared" si="24"/>
        <v>0</v>
      </c>
      <c r="BH229" s="66" t="b">
        <f t="shared" si="25"/>
        <v>0</v>
      </c>
    </row>
    <row r="230" spans="51:60" x14ac:dyDescent="0.4">
      <c r="AY230" s="227" t="s">
        <v>155</v>
      </c>
      <c r="AZ230" s="227"/>
      <c r="BB230" s="64">
        <f t="shared" si="22"/>
        <v>0</v>
      </c>
      <c r="BC230" s="64"/>
      <c r="BD230" s="64"/>
      <c r="BE230" s="64"/>
      <c r="BF230" s="65" t="str">
        <f t="shared" si="23"/>
        <v/>
      </c>
      <c r="BG230" s="66" t="str">
        <f t="shared" si="24"/>
        <v>0</v>
      </c>
      <c r="BH230" s="66" t="b">
        <f t="shared" si="25"/>
        <v>0</v>
      </c>
    </row>
    <row r="231" spans="51:60" x14ac:dyDescent="0.4">
      <c r="AY231" s="227" t="s">
        <v>155</v>
      </c>
      <c r="AZ231" s="227"/>
      <c r="BB231" s="64">
        <f t="shared" si="22"/>
        <v>0</v>
      </c>
      <c r="BC231" s="64"/>
      <c r="BD231" s="64"/>
      <c r="BE231" s="64"/>
      <c r="BF231" s="65" t="str">
        <f t="shared" si="23"/>
        <v/>
      </c>
      <c r="BG231" s="66" t="str">
        <f t="shared" si="24"/>
        <v>0</v>
      </c>
      <c r="BH231" s="66" t="b">
        <f t="shared" si="25"/>
        <v>0</v>
      </c>
    </row>
    <row r="232" spans="51:60" x14ac:dyDescent="0.4">
      <c r="AY232" s="227" t="s">
        <v>155</v>
      </c>
      <c r="AZ232" s="227"/>
      <c r="BB232" s="64">
        <f t="shared" si="22"/>
        <v>0</v>
      </c>
      <c r="BC232" s="64"/>
      <c r="BD232" s="64"/>
      <c r="BE232" s="64"/>
      <c r="BF232" s="65" t="str">
        <f t="shared" si="23"/>
        <v/>
      </c>
      <c r="BG232" s="66" t="str">
        <f t="shared" si="24"/>
        <v>0</v>
      </c>
      <c r="BH232" s="66" t="b">
        <f t="shared" si="25"/>
        <v>0</v>
      </c>
    </row>
    <row r="233" spans="51:60" x14ac:dyDescent="0.4">
      <c r="AY233" s="227" t="s">
        <v>155</v>
      </c>
      <c r="AZ233" s="227"/>
      <c r="BB233" s="64">
        <f t="shared" si="22"/>
        <v>0</v>
      </c>
      <c r="BC233" s="64"/>
      <c r="BD233" s="64"/>
      <c r="BE233" s="64"/>
      <c r="BF233" s="65" t="str">
        <f t="shared" si="23"/>
        <v/>
      </c>
      <c r="BG233" s="66" t="str">
        <f t="shared" si="24"/>
        <v>0</v>
      </c>
      <c r="BH233" s="66" t="b">
        <f t="shared" si="25"/>
        <v>0</v>
      </c>
    </row>
    <row r="234" spans="51:60" x14ac:dyDescent="0.4">
      <c r="AY234" s="227" t="s">
        <v>155</v>
      </c>
      <c r="AZ234" s="227"/>
      <c r="BB234" s="64">
        <f t="shared" si="22"/>
        <v>0</v>
      </c>
      <c r="BC234" s="64"/>
      <c r="BD234" s="64"/>
      <c r="BE234" s="64"/>
      <c r="BF234" s="65" t="str">
        <f t="shared" si="23"/>
        <v/>
      </c>
      <c r="BG234" s="66" t="str">
        <f t="shared" si="24"/>
        <v>0</v>
      </c>
      <c r="BH234" s="66" t="b">
        <f t="shared" si="25"/>
        <v>0</v>
      </c>
    </row>
    <row r="235" spans="51:60" x14ac:dyDescent="0.4">
      <c r="AY235" s="227" t="s">
        <v>155</v>
      </c>
      <c r="AZ235" s="227"/>
      <c r="BB235" s="64">
        <f t="shared" si="22"/>
        <v>0</v>
      </c>
      <c r="BC235" s="64"/>
      <c r="BD235" s="64"/>
      <c r="BE235" s="64"/>
      <c r="BF235" s="65" t="str">
        <f t="shared" si="23"/>
        <v/>
      </c>
      <c r="BG235" s="66" t="str">
        <f t="shared" si="24"/>
        <v>0</v>
      </c>
      <c r="BH235" s="66" t="b">
        <f t="shared" si="25"/>
        <v>0</v>
      </c>
    </row>
    <row r="236" spans="51:60" x14ac:dyDescent="0.4">
      <c r="AY236" s="227" t="s">
        <v>155</v>
      </c>
      <c r="AZ236" s="227"/>
      <c r="BB236" s="64">
        <f t="shared" si="22"/>
        <v>0</v>
      </c>
      <c r="BC236" s="64"/>
      <c r="BD236" s="64"/>
      <c r="BE236" s="64"/>
      <c r="BF236" s="65" t="str">
        <f t="shared" si="23"/>
        <v/>
      </c>
      <c r="BG236" s="66" t="str">
        <f t="shared" si="24"/>
        <v>0</v>
      </c>
      <c r="BH236" s="66" t="b">
        <f t="shared" si="25"/>
        <v>0</v>
      </c>
    </row>
    <row r="237" spans="51:60" x14ac:dyDescent="0.4">
      <c r="AY237" s="227" t="s">
        <v>155</v>
      </c>
      <c r="AZ237" s="227"/>
      <c r="BB237" s="64">
        <f t="shared" si="22"/>
        <v>0</v>
      </c>
      <c r="BC237" s="64"/>
      <c r="BD237" s="64"/>
      <c r="BE237" s="64"/>
      <c r="BF237" s="65" t="str">
        <f t="shared" si="23"/>
        <v/>
      </c>
      <c r="BG237" s="66" t="str">
        <f t="shared" si="24"/>
        <v>0</v>
      </c>
      <c r="BH237" s="66" t="b">
        <f t="shared" si="25"/>
        <v>0</v>
      </c>
    </row>
    <row r="238" spans="51:60" x14ac:dyDescent="0.4">
      <c r="AY238" s="227" t="s">
        <v>155</v>
      </c>
      <c r="AZ238" s="227"/>
      <c r="BB238" s="64">
        <f t="shared" si="22"/>
        <v>0</v>
      </c>
      <c r="BC238" s="64"/>
      <c r="BD238" s="64"/>
      <c r="BE238" s="64"/>
      <c r="BF238" s="65" t="str">
        <f t="shared" si="23"/>
        <v/>
      </c>
      <c r="BG238" s="66" t="str">
        <f t="shared" si="24"/>
        <v>0</v>
      </c>
      <c r="BH238" s="66" t="b">
        <f t="shared" si="25"/>
        <v>0</v>
      </c>
    </row>
    <row r="239" spans="51:60" x14ac:dyDescent="0.4">
      <c r="AY239" s="227" t="s">
        <v>155</v>
      </c>
      <c r="AZ239" s="227"/>
      <c r="BB239" s="64">
        <f t="shared" si="22"/>
        <v>0</v>
      </c>
      <c r="BC239" s="64"/>
      <c r="BD239" s="64"/>
      <c r="BE239" s="64"/>
      <c r="BF239" s="65" t="str">
        <f t="shared" si="23"/>
        <v/>
      </c>
      <c r="BG239" s="66" t="str">
        <f t="shared" si="24"/>
        <v>0</v>
      </c>
      <c r="BH239" s="66" t="b">
        <f t="shared" si="25"/>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J3:AK3"/>
    <mergeCell ref="A5:J6"/>
    <mergeCell ref="K5:AK5"/>
    <mergeCell ref="A3:B3"/>
    <mergeCell ref="C4:D4"/>
    <mergeCell ref="E4:AG4"/>
    <mergeCell ref="C1:D1"/>
    <mergeCell ref="AJ1:AK1"/>
    <mergeCell ref="C2:D2"/>
    <mergeCell ref="AJ2:AK2"/>
    <mergeCell ref="E1:AF1"/>
    <mergeCell ref="AG1:AI1"/>
    <mergeCell ref="E2:AF2"/>
    <mergeCell ref="AG2:AI2"/>
    <mergeCell ref="O9:O14"/>
    <mergeCell ref="K6:O7"/>
    <mergeCell ref="P6:X6"/>
    <mergeCell ref="AL1:AM2"/>
    <mergeCell ref="AO1:AY1"/>
    <mergeCell ref="AO2:AY2"/>
    <mergeCell ref="AT4:BA4"/>
    <mergeCell ref="AL5:AS5"/>
    <mergeCell ref="AT5:BA7"/>
    <mergeCell ref="Y6:AC7"/>
    <mergeCell ref="AD6:AD8"/>
    <mergeCell ref="AE6:AG7"/>
    <mergeCell ref="AH6:AI7"/>
    <mergeCell ref="AJ6:AJ8"/>
    <mergeCell ref="AK6:AK8"/>
    <mergeCell ref="P7:P8"/>
    <mergeCell ref="D9:D14"/>
    <mergeCell ref="E9:E14"/>
    <mergeCell ref="F9:F14"/>
    <mergeCell ref="G9:G14"/>
    <mergeCell ref="G7:G8"/>
    <mergeCell ref="F7:F8"/>
    <mergeCell ref="X7:X8"/>
    <mergeCell ref="I7:I8"/>
    <mergeCell ref="J7:J8"/>
    <mergeCell ref="A7:A8"/>
    <mergeCell ref="B7:B8"/>
    <mergeCell ref="C7:C8"/>
    <mergeCell ref="D7:D8"/>
    <mergeCell ref="E7:E8"/>
    <mergeCell ref="H7:H8"/>
    <mergeCell ref="Q7:Q8"/>
    <mergeCell ref="R7:R8"/>
    <mergeCell ref="S7:W7"/>
    <mergeCell ref="A9:A14"/>
    <mergeCell ref="AB9:AB14"/>
    <mergeCell ref="AC9:AC14"/>
    <mergeCell ref="AD9:AD14"/>
    <mergeCell ref="AJ9:AJ11"/>
    <mergeCell ref="Y9:Y14"/>
    <mergeCell ref="Z9:Z14"/>
    <mergeCell ref="AA9:AA14"/>
    <mergeCell ref="I9:I14"/>
    <mergeCell ref="J9:J14"/>
    <mergeCell ref="K9:K14"/>
    <mergeCell ref="L9:L14"/>
    <mergeCell ref="M9:M14"/>
    <mergeCell ref="N9:N14"/>
    <mergeCell ref="B9:B14"/>
    <mergeCell ref="C9:C14"/>
    <mergeCell ref="AL17:AS23"/>
    <mergeCell ref="AT21:BA22"/>
    <mergeCell ref="AT23:BA23"/>
    <mergeCell ref="AK9:AK11"/>
    <mergeCell ref="AJ12:AJ14"/>
    <mergeCell ref="AK12:AK14"/>
    <mergeCell ref="AO9:AO14"/>
    <mergeCell ref="AL6:AS6"/>
    <mergeCell ref="AL7:AO7"/>
    <mergeCell ref="AP7:AS7"/>
    <mergeCell ref="AL9:AL14"/>
    <mergeCell ref="AM9:AM14"/>
    <mergeCell ref="AN9:AN14"/>
  </mergeCells>
  <conditionalFormatting sqref="K9">
    <cfRule type="cellIs" dxfId="1378" priority="37" operator="equal">
      <formula>"Muy Baja"</formula>
    </cfRule>
    <cfRule type="cellIs" dxfId="1377" priority="36" operator="equal">
      <formula>"Baja"</formula>
    </cfRule>
    <cfRule type="cellIs" dxfId="1376" priority="35" operator="equal">
      <formula>"Media"</formula>
    </cfRule>
    <cfRule type="cellIs" dxfId="1375" priority="34" operator="equal">
      <formula>"Alta"</formula>
    </cfRule>
    <cfRule type="cellIs" dxfId="1374" priority="33" operator="equal">
      <formula>"Muy Alta"</formula>
    </cfRule>
  </conditionalFormatting>
  <conditionalFormatting sqref="M9">
    <cfRule type="cellIs" dxfId="1373" priority="32" operator="equal">
      <formula>"Leve"</formula>
    </cfRule>
    <cfRule type="cellIs" dxfId="1372" priority="31" operator="equal">
      <formula>"Menor"</formula>
    </cfRule>
    <cfRule type="cellIs" dxfId="1371" priority="30" operator="equal">
      <formula>"Moderado"</formula>
    </cfRule>
    <cfRule type="cellIs" dxfId="1370" priority="29" operator="equal">
      <formula>"Mayor"</formula>
    </cfRule>
    <cfRule type="cellIs" dxfId="1369" priority="28" operator="equal">
      <formula>"Catastrófico"</formula>
    </cfRule>
  </conditionalFormatting>
  <conditionalFormatting sqref="O9">
    <cfRule type="cellIs" dxfId="1368" priority="27" operator="equal">
      <formula>"Bajo"</formula>
    </cfRule>
    <cfRule type="cellIs" dxfId="1367" priority="26" operator="equal">
      <formula>"Moderado"</formula>
    </cfRule>
    <cfRule type="cellIs" dxfId="1366" priority="25" operator="equal">
      <formula>"Alto"</formula>
    </cfRule>
    <cfRule type="cellIs" dxfId="1365" priority="24" operator="equal">
      <formula>"Extremo"</formula>
    </cfRule>
  </conditionalFormatting>
  <conditionalFormatting sqref="Y9">
    <cfRule type="cellIs" dxfId="1364" priority="20" operator="equal">
      <formula>"Alta"</formula>
    </cfRule>
    <cfRule type="cellIs" dxfId="1363" priority="21" operator="equal">
      <formula>"Media"</formula>
    </cfRule>
    <cfRule type="cellIs" dxfId="1362" priority="22" operator="equal">
      <formula>"Baja"</formula>
    </cfRule>
    <cfRule type="cellIs" dxfId="1361" priority="23" operator="equal">
      <formula>"Muy Baja"</formula>
    </cfRule>
    <cfRule type="cellIs" dxfId="1360" priority="19" operator="equal">
      <formula>"Muy Alta"</formula>
    </cfRule>
  </conditionalFormatting>
  <conditionalFormatting sqref="AA9">
    <cfRule type="cellIs" dxfId="1359" priority="18" operator="equal">
      <formula>"Leve"</formula>
    </cfRule>
    <cfRule type="cellIs" dxfId="1358" priority="17" operator="equal">
      <formula>"Menor"</formula>
    </cfRule>
    <cfRule type="cellIs" dxfId="1357" priority="16" operator="equal">
      <formula>"Moderado"</formula>
    </cfRule>
    <cfRule type="cellIs" dxfId="1356" priority="15" operator="equal">
      <formula>"Mayor"</formula>
    </cfRule>
    <cfRule type="cellIs" dxfId="1355" priority="14" operator="equal">
      <formula>"Catastrófico"</formula>
    </cfRule>
  </conditionalFormatting>
  <conditionalFormatting sqref="AC9">
    <cfRule type="cellIs" dxfId="1354" priority="13" operator="equal">
      <formula>"Bajo"</formula>
    </cfRule>
    <cfRule type="cellIs" dxfId="1353" priority="12" operator="equal">
      <formula>"Moderado"</formula>
    </cfRule>
    <cfRule type="cellIs" dxfId="1352" priority="11" operator="equal">
      <formula>"Alto"</formula>
    </cfRule>
    <cfRule type="cellIs" dxfId="1351" priority="10" operator="equal">
      <formula>"Extremo"</formula>
    </cfRule>
  </conditionalFormatting>
  <conditionalFormatting sqref="AN9:AN14">
    <cfRule type="containsText" dxfId="1350" priority="2" operator="containsText" text="REGULAR">
      <formula>NOT(ISERROR(SEARCH("REGULAR",AN9)))</formula>
    </cfRule>
    <cfRule type="containsText" dxfId="1349" priority="3" operator="containsText" text="BUENO">
      <formula>NOT(ISERROR(SEARCH("BUENO",AN9)))</formula>
    </cfRule>
    <cfRule type="containsText" dxfId="1348" priority="1" operator="containsText" text="MALO">
      <formula>NOT(ISERROR(SEARCH("MALO",AN9)))</formula>
    </cfRule>
  </conditionalFormatting>
  <conditionalFormatting sqref="AT9:AT14 AV9:AV14 AX9:AX14">
    <cfRule type="cellIs" dxfId="1347" priority="9" operator="equal">
      <formula>0</formula>
    </cfRule>
    <cfRule type="cellIs" dxfId="1346" priority="8" operator="equal">
      <formula>50</formula>
    </cfRule>
    <cfRule type="cellIs" dxfId="1345" priority="7" operator="equal">
      <formula>100</formula>
    </cfRule>
  </conditionalFormatting>
  <conditionalFormatting sqref="AU9:AU14 AW9:AW14 BJ9:BJ14 AY9:AZ256 BJ17:BJ23 AT23">
    <cfRule type="containsText" dxfId="1344" priority="4" operator="containsText" text="REGULAR">
      <formula>NOT(ISERROR(SEARCH("REGULAR",AT9)))</formula>
    </cfRule>
    <cfRule type="containsText" dxfId="1343" priority="5" operator="containsText" text="BUENO">
      <formula>NOT(ISERROR(SEARCH("BUENO",AT9)))</formula>
    </cfRule>
    <cfRule type="containsText" dxfId="1342" priority="6" operator="containsText" text="MALO">
      <formula>NOT(ISERROR(SEARCH("MALO",AT9)))</formula>
    </cfRule>
  </conditionalFormatting>
  <dataValidations count="9">
    <dataValidation operator="notEqual" allowBlank="1" showInputMessage="1" showErrorMessage="1" sqref="AU9:AU14 AW9:AW14" xr:uid="{FE1B09F4-1B5F-4EE4-BEA9-1C64DCCC1915}"/>
    <dataValidation type="list" errorStyle="information" operator="notEqual" allowBlank="1" showInputMessage="1" showErrorMessage="1" errorTitle="OPORTUNIDAD" error="No es opcion valida" sqref="AX9:AX14" xr:uid="{22CCC72A-6334-4CEF-A35A-EA1F03D8DA92}">
      <formula1>"BUENO,REGULAR,MALO,NO APLICA"</formula1>
    </dataValidation>
    <dataValidation type="list" allowBlank="1" showInputMessage="1" showErrorMessage="1" sqref="AR9:AR14 AP9:AP14" xr:uid="{062C8D7C-1198-48C4-9BA0-CE92A41CB115}">
      <formula1>"SI,NO,NO APLICA"</formula1>
    </dataValidation>
    <dataValidation type="list" operator="lessThanOrEqual" allowBlank="1" showInputMessage="1" showErrorMessage="1" sqref="AN9" xr:uid="{A5E9B71C-66F1-4DCB-86CB-BE37D9694253}">
      <formula1>"BUENO,REGULAR,MALO,NO APLICA"</formula1>
    </dataValidation>
    <dataValidation type="list" allowBlank="1" showInputMessage="1" showErrorMessage="1" error="Por favor una Opcion Valida" sqref="AM9:AM14" xr:uid="{173278D6-AF7B-4BB3-BD57-A03D50494F59}">
      <formula1>"SI,NO,NO APLICA"</formula1>
    </dataValidation>
    <dataValidation type="list" allowBlank="1" showInputMessage="1" showErrorMessage="1" error="Por favor una Opcion Valida" sqref="AL9:AL14" xr:uid="{CDE7236C-4C54-4427-89A7-B19EF37F1F64}">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9B47ACBF-A7EB-4093-B9C3-CB7896B7D546}">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E8442037-56B7-42C8-9A25-A239CD8D0E4B}">
      <formula1>$Q$1:$Q$6</formula1>
    </dataValidation>
    <dataValidation type="list" operator="notEqual" allowBlank="1" showInputMessage="1" showErrorMessage="1" sqref="AV9:AV11" xr:uid="{E66EF2DF-666A-4394-95A0-B93F6545BE07}">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O3294"/>
  <sheetViews>
    <sheetView showGridLines="0" topLeftCell="AR1" zoomScale="40" zoomScaleNormal="40" workbookViewId="0">
      <selection activeCell="AZ8" sqref="AZ8"/>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167</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82.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89.2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216.7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196</v>
      </c>
      <c r="L9" s="74">
        <v>0.4</v>
      </c>
      <c r="M9" s="76" t="s">
        <v>115</v>
      </c>
      <c r="N9" s="81">
        <v>0.8</v>
      </c>
      <c r="O9" s="80" t="s">
        <v>116</v>
      </c>
      <c r="P9" s="12">
        <v>1</v>
      </c>
      <c r="Q9" s="12" t="s">
        <v>176</v>
      </c>
      <c r="R9" s="12" t="s">
        <v>47</v>
      </c>
      <c r="S9" s="168" t="s">
        <v>118</v>
      </c>
      <c r="T9" s="168" t="s">
        <v>119</v>
      </c>
      <c r="U9" s="168" t="s">
        <v>120</v>
      </c>
      <c r="V9" s="168" t="s">
        <v>177</v>
      </c>
      <c r="W9" s="168" t="s">
        <v>122</v>
      </c>
      <c r="X9" s="14" t="s">
        <v>178</v>
      </c>
      <c r="Y9" s="76" t="s">
        <v>124</v>
      </c>
      <c r="Z9" s="74">
        <v>8.6399999999999991E-2</v>
      </c>
      <c r="AA9" s="76" t="s">
        <v>125</v>
      </c>
      <c r="AB9" s="74">
        <v>0.60000000000000009</v>
      </c>
      <c r="AC9" s="80" t="s">
        <v>125</v>
      </c>
      <c r="AD9" s="68" t="s">
        <v>179</v>
      </c>
      <c r="AE9" s="15"/>
      <c r="AF9" s="15"/>
      <c r="AG9" s="12"/>
      <c r="AH9" s="12" t="s">
        <v>180</v>
      </c>
      <c r="AI9" s="12" t="s">
        <v>128</v>
      </c>
      <c r="AJ9" s="68" t="s">
        <v>129</v>
      </c>
      <c r="AK9" s="68" t="s">
        <v>181</v>
      </c>
      <c r="AL9" s="249" t="s">
        <v>131</v>
      </c>
      <c r="AM9" s="250" t="s">
        <v>132</v>
      </c>
      <c r="AN9" s="261" t="s">
        <v>133</v>
      </c>
      <c r="AO9" s="262" t="s">
        <v>220</v>
      </c>
      <c r="AP9" s="253" t="s">
        <v>135</v>
      </c>
      <c r="AQ9" s="254" t="s">
        <v>221</v>
      </c>
      <c r="AR9" s="253" t="s">
        <v>131</v>
      </c>
      <c r="AS9" s="254" t="s">
        <v>184</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AW12"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185</v>
      </c>
      <c r="I10" s="86"/>
      <c r="J10" s="88"/>
      <c r="K10" s="76"/>
      <c r="L10" s="75"/>
      <c r="M10" s="76"/>
      <c r="N10" s="81"/>
      <c r="O10" s="80"/>
      <c r="P10" s="12">
        <v>2</v>
      </c>
      <c r="Q10" s="12" t="s">
        <v>186</v>
      </c>
      <c r="R10" s="12" t="s">
        <v>47</v>
      </c>
      <c r="S10" s="168" t="s">
        <v>118</v>
      </c>
      <c r="T10" s="168" t="s">
        <v>119</v>
      </c>
      <c r="U10" s="168" t="s">
        <v>120</v>
      </c>
      <c r="V10" s="168" t="s">
        <v>177</v>
      </c>
      <c r="W10" s="168" t="s">
        <v>122</v>
      </c>
      <c r="X10" s="14" t="s">
        <v>187</v>
      </c>
      <c r="Y10" s="76"/>
      <c r="Z10" s="75"/>
      <c r="AA10" s="76"/>
      <c r="AB10" s="75"/>
      <c r="AC10" s="80"/>
      <c r="AD10" s="69"/>
      <c r="AE10" s="15"/>
      <c r="AF10" s="15"/>
      <c r="AG10" s="12"/>
      <c r="AH10" s="12"/>
      <c r="AI10" s="12"/>
      <c r="AJ10" s="69"/>
      <c r="AK10" s="69"/>
      <c r="AL10" s="249"/>
      <c r="AM10" s="250"/>
      <c r="AN10" s="261"/>
      <c r="AO10" s="262"/>
      <c r="AP10" s="253" t="s">
        <v>135</v>
      </c>
      <c r="AQ10" s="254" t="s">
        <v>221</v>
      </c>
      <c r="AR10" s="253" t="s">
        <v>131</v>
      </c>
      <c r="AS10" s="254" t="s">
        <v>188</v>
      </c>
      <c r="AT10" s="45" t="s">
        <v>166</v>
      </c>
      <c r="AU10" s="45" t="str">
        <f t="shared" si="0"/>
        <v>BUENO</v>
      </c>
      <c r="AV10" s="45" t="s">
        <v>133</v>
      </c>
      <c r="AW10" s="45" t="str">
        <f t="shared" si="1"/>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190</v>
      </c>
      <c r="Y11" s="76"/>
      <c r="Z11" s="75"/>
      <c r="AA11" s="76"/>
      <c r="AB11" s="75"/>
      <c r="AC11" s="80"/>
      <c r="AD11" s="69"/>
      <c r="AE11" s="15"/>
      <c r="AF11" s="15"/>
      <c r="AG11" s="12"/>
      <c r="AH11" s="12"/>
      <c r="AI11" s="12"/>
      <c r="AJ11" s="70"/>
      <c r="AK11" s="70"/>
      <c r="AL11" s="249"/>
      <c r="AM11" s="250"/>
      <c r="AN11" s="261"/>
      <c r="AO11" s="262"/>
      <c r="AP11" s="253" t="s">
        <v>135</v>
      </c>
      <c r="AQ11" s="254" t="s">
        <v>221</v>
      </c>
      <c r="AR11" s="253" t="s">
        <v>131</v>
      </c>
      <c r="AS11" s="254" t="s">
        <v>191</v>
      </c>
      <c r="AT11" s="45" t="s">
        <v>166</v>
      </c>
      <c r="AU11" s="45" t="str">
        <f t="shared" si="0"/>
        <v>BUENO</v>
      </c>
      <c r="AV11" s="45" t="s">
        <v>133</v>
      </c>
      <c r="AW11" s="45" t="str">
        <f t="shared" si="1"/>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76"/>
      <c r="Z12" s="75"/>
      <c r="AA12" s="76"/>
      <c r="AB12" s="75"/>
      <c r="AC12" s="80"/>
      <c r="AD12" s="69"/>
      <c r="AE12" s="15"/>
      <c r="AF12" s="15"/>
      <c r="AG12" s="12"/>
      <c r="AH12" s="12"/>
      <c r="AI12" s="12"/>
      <c r="AJ12" s="68" t="s">
        <v>193</v>
      </c>
      <c r="AK12" s="68" t="s">
        <v>194</v>
      </c>
      <c r="AL12" s="249"/>
      <c r="AM12" s="250"/>
      <c r="AN12" s="261"/>
      <c r="AO12" s="262"/>
      <c r="AP12" s="253" t="s">
        <v>135</v>
      </c>
      <c r="AQ12" s="254" t="s">
        <v>221</v>
      </c>
      <c r="AR12" s="253" t="s">
        <v>131</v>
      </c>
      <c r="AS12" s="254" t="s">
        <v>195</v>
      </c>
      <c r="AT12" s="45"/>
      <c r="AU12" s="45" t="str">
        <f t="shared" si="0"/>
        <v/>
      </c>
      <c r="AV12" s="45"/>
      <c r="AW12" s="45" t="str">
        <f t="shared" si="1"/>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c r="I13" s="86"/>
      <c r="J13" s="88"/>
      <c r="K13" s="76"/>
      <c r="L13" s="75"/>
      <c r="M13" s="76"/>
      <c r="N13" s="81"/>
      <c r="O13" s="80"/>
      <c r="P13" s="12">
        <v>5</v>
      </c>
      <c r="Q13" s="12"/>
      <c r="R13" s="12" t="s">
        <v>137</v>
      </c>
      <c r="S13" s="168"/>
      <c r="T13" s="168"/>
      <c r="U13" s="168"/>
      <c r="V13" s="168"/>
      <c r="W13" s="168"/>
      <c r="X13" s="14"/>
      <c r="Y13" s="76"/>
      <c r="Z13" s="75"/>
      <c r="AA13" s="76"/>
      <c r="AB13" s="75"/>
      <c r="AC13" s="80"/>
      <c r="AD13" s="69"/>
      <c r="AE13" s="15"/>
      <c r="AF13" s="15"/>
      <c r="AG13" s="12"/>
      <c r="AH13" s="12"/>
      <c r="AI13" s="12"/>
      <c r="AJ13" s="69"/>
      <c r="AK13" s="69"/>
      <c r="AL13" s="249"/>
      <c r="AM13" s="250"/>
      <c r="AN13" s="261"/>
      <c r="AO13" s="262"/>
      <c r="AP13" s="253" t="s">
        <v>201</v>
      </c>
      <c r="AQ13" s="254" t="s">
        <v>201</v>
      </c>
      <c r="AR13" s="253" t="s">
        <v>201</v>
      </c>
      <c r="AS13" s="255" t="s">
        <v>201</v>
      </c>
      <c r="AT13" s="45"/>
      <c r="AU13" s="45" t="str">
        <f t="shared" si="0"/>
        <v/>
      </c>
      <c r="AV13" s="45"/>
      <c r="AW13" s="45" t="str">
        <f t="shared" ref="AW13:AW14" si="12">IF(AV13="Resultado Indicador: BUENO","BUENO",
IF(AV13="Resultado Indicador: REGULAR","REGULAR",
IF(AV13="Resultado Indicador: MALO","MALO",
IF(AV13="Resultado Indicador: BUENO/No reporta Evidencia","REGULAR",
IF(AV13="Resultado Indicador: REGULAR/No reporta Evidencia","REGULAR",
IF(AV13="Se materializó el riesgo","MALO",
IF(AV13="NO APLICA","NO APLICA",
IF(AV13="",""))))))))</f>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c r="I14" s="87"/>
      <c r="J14" s="88"/>
      <c r="K14" s="76"/>
      <c r="L14" s="75"/>
      <c r="M14" s="76"/>
      <c r="N14" s="81"/>
      <c r="O14" s="80"/>
      <c r="P14" s="12">
        <v>6</v>
      </c>
      <c r="Q14" s="12"/>
      <c r="R14" s="12" t="s">
        <v>137</v>
      </c>
      <c r="S14" s="168"/>
      <c r="T14" s="168"/>
      <c r="U14" s="168"/>
      <c r="V14" s="168"/>
      <c r="W14" s="168"/>
      <c r="X14" s="14"/>
      <c r="Y14" s="76"/>
      <c r="Z14" s="75"/>
      <c r="AA14" s="76"/>
      <c r="AB14" s="75"/>
      <c r="AC14" s="80"/>
      <c r="AD14" s="70"/>
      <c r="AE14" s="15"/>
      <c r="AF14" s="15"/>
      <c r="AG14" s="12"/>
      <c r="AH14" s="12"/>
      <c r="AI14" s="12"/>
      <c r="AJ14" s="70"/>
      <c r="AK14" s="70"/>
      <c r="AL14" s="256"/>
      <c r="AM14" s="257"/>
      <c r="AN14" s="261"/>
      <c r="AO14" s="263"/>
      <c r="AP14" s="253" t="s">
        <v>201</v>
      </c>
      <c r="AQ14" s="254" t="s">
        <v>201</v>
      </c>
      <c r="AR14" s="253" t="s">
        <v>201</v>
      </c>
      <c r="AS14" s="255" t="s">
        <v>201</v>
      </c>
      <c r="AT14" s="45"/>
      <c r="AU14" s="45" t="str">
        <f t="shared" si="0"/>
        <v/>
      </c>
      <c r="AV14" s="45"/>
      <c r="AW14" s="45" t="str">
        <f t="shared" si="12"/>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3"/>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3"/>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3"/>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3"/>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3"/>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3"/>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3"/>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227" t="s">
        <v>155</v>
      </c>
      <c r="AZ73" s="227"/>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227" t="s">
        <v>155</v>
      </c>
      <c r="AZ74" s="227"/>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227" t="s">
        <v>155</v>
      </c>
      <c r="AZ75" s="227"/>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227" t="s">
        <v>155</v>
      </c>
      <c r="AZ76" s="227"/>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227" t="s">
        <v>155</v>
      </c>
      <c r="AZ77" s="227"/>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227" t="s">
        <v>155</v>
      </c>
      <c r="AZ78" s="227"/>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227" t="s">
        <v>155</v>
      </c>
      <c r="AZ79" s="227"/>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227" t="s">
        <v>155</v>
      </c>
      <c r="AZ80" s="227"/>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227" t="s">
        <v>155</v>
      </c>
      <c r="AZ81" s="227"/>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227" t="s">
        <v>155</v>
      </c>
      <c r="AZ82" s="227"/>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227" t="s">
        <v>155</v>
      </c>
      <c r="AZ83" s="227"/>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227" t="s">
        <v>155</v>
      </c>
      <c r="AZ84" s="227"/>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227" t="s">
        <v>155</v>
      </c>
      <c r="AZ85" s="227"/>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227" t="s">
        <v>155</v>
      </c>
      <c r="AZ86" s="227"/>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227" t="s">
        <v>155</v>
      </c>
      <c r="AZ87" s="227"/>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227" t="s">
        <v>155</v>
      </c>
      <c r="AZ88" s="227"/>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227" t="s">
        <v>155</v>
      </c>
      <c r="AZ89" s="227"/>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227" t="s">
        <v>155</v>
      </c>
      <c r="AZ90" s="227"/>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227" t="s">
        <v>155</v>
      </c>
      <c r="AZ91" s="227"/>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227" t="s">
        <v>155</v>
      </c>
      <c r="AZ92" s="227"/>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227" t="s">
        <v>155</v>
      </c>
      <c r="AZ93" s="227"/>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227" t="s">
        <v>155</v>
      </c>
      <c r="AZ94" s="227"/>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227" t="s">
        <v>155</v>
      </c>
      <c r="AZ95" s="227"/>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227" t="s">
        <v>155</v>
      </c>
      <c r="AZ96" s="227"/>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227" t="s">
        <v>155</v>
      </c>
      <c r="AZ97" s="227"/>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227" t="s">
        <v>155</v>
      </c>
      <c r="AZ98" s="227"/>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227" t="s">
        <v>155</v>
      </c>
      <c r="AZ99" s="227"/>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227" t="s">
        <v>155</v>
      </c>
      <c r="AZ100" s="227"/>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227" t="s">
        <v>155</v>
      </c>
      <c r="AZ101" s="227"/>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227" t="s">
        <v>155</v>
      </c>
      <c r="AZ102" s="227"/>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227" t="s">
        <v>155</v>
      </c>
      <c r="AZ103" s="227"/>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227" t="s">
        <v>155</v>
      </c>
      <c r="AZ104" s="227"/>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227" t="s">
        <v>155</v>
      </c>
      <c r="AZ105" s="227"/>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227" t="s">
        <v>155</v>
      </c>
      <c r="AZ106" s="227"/>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227" t="s">
        <v>155</v>
      </c>
      <c r="AZ107" s="227"/>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227" t="s">
        <v>155</v>
      </c>
      <c r="AZ108" s="227"/>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227" t="s">
        <v>155</v>
      </c>
      <c r="AZ109" s="227"/>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227" t="s">
        <v>155</v>
      </c>
      <c r="AZ110" s="227"/>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227" t="s">
        <v>155</v>
      </c>
      <c r="AZ111" s="227"/>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227" t="s">
        <v>155</v>
      </c>
      <c r="AZ112" s="227"/>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227" t="s">
        <v>155</v>
      </c>
      <c r="AZ113" s="227"/>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227" t="s">
        <v>155</v>
      </c>
      <c r="AZ114" s="227"/>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227" t="s">
        <v>155</v>
      </c>
      <c r="AZ115" s="227"/>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227" t="s">
        <v>155</v>
      </c>
      <c r="AZ116" s="227"/>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227" t="s">
        <v>155</v>
      </c>
      <c r="AZ117" s="227"/>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227" t="s">
        <v>155</v>
      </c>
      <c r="AZ118" s="227"/>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227" t="s">
        <v>155</v>
      </c>
      <c r="AZ119" s="227"/>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227" t="s">
        <v>155</v>
      </c>
      <c r="AZ120" s="227"/>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227" t="s">
        <v>155</v>
      </c>
      <c r="AZ121" s="227"/>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227" t="s">
        <v>155</v>
      </c>
      <c r="AZ122" s="227"/>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227" t="s">
        <v>155</v>
      </c>
      <c r="AZ123" s="227"/>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227" t="s">
        <v>155</v>
      </c>
      <c r="AZ124" s="227"/>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227" t="s">
        <v>155</v>
      </c>
      <c r="AZ125" s="227"/>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227" t="s">
        <v>155</v>
      </c>
      <c r="AZ126" s="227"/>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227" t="s">
        <v>155</v>
      </c>
      <c r="AZ127" s="227"/>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227" t="s">
        <v>155</v>
      </c>
      <c r="AZ128" s="227"/>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227" t="s">
        <v>155</v>
      </c>
      <c r="AZ129" s="227"/>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227" t="s">
        <v>155</v>
      </c>
      <c r="AZ130" s="227"/>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227" t="s">
        <v>155</v>
      </c>
      <c r="AZ131" s="227"/>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227" t="s">
        <v>155</v>
      </c>
      <c r="AZ132" s="227"/>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227" t="s">
        <v>155</v>
      </c>
      <c r="AZ133" s="227"/>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227" t="s">
        <v>155</v>
      </c>
      <c r="AZ134" s="227"/>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227" t="s">
        <v>155</v>
      </c>
      <c r="AZ135" s="227"/>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227" t="s">
        <v>155</v>
      </c>
      <c r="AZ136" s="227"/>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227" t="s">
        <v>155</v>
      </c>
      <c r="AZ137" s="227"/>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227" t="s">
        <v>155</v>
      </c>
      <c r="AZ138" s="227"/>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227" t="s">
        <v>155</v>
      </c>
      <c r="AZ139" s="227"/>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227" t="s">
        <v>155</v>
      </c>
      <c r="AZ140" s="227"/>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227" t="s">
        <v>155</v>
      </c>
      <c r="AZ141" s="227"/>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227" t="s">
        <v>155</v>
      </c>
      <c r="AZ142" s="227"/>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227" t="s">
        <v>155</v>
      </c>
      <c r="AZ143" s="227"/>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227" t="s">
        <v>155</v>
      </c>
      <c r="AZ144" s="227"/>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227" t="s">
        <v>155</v>
      </c>
      <c r="AZ145" s="227"/>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227" t="s">
        <v>155</v>
      </c>
      <c r="AZ146" s="227"/>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227" t="s">
        <v>155</v>
      </c>
      <c r="AZ147" s="227"/>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227" t="s">
        <v>155</v>
      </c>
      <c r="AZ148" s="227"/>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227" t="s">
        <v>155</v>
      </c>
      <c r="AZ149" s="227"/>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227" t="s">
        <v>155</v>
      </c>
      <c r="AZ150" s="227"/>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227" t="s">
        <v>155</v>
      </c>
      <c r="AZ151" s="227"/>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227" t="s">
        <v>155</v>
      </c>
      <c r="AZ152" s="227"/>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227" t="s">
        <v>155</v>
      </c>
      <c r="AZ153" s="227"/>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227" t="s">
        <v>155</v>
      </c>
      <c r="AZ154" s="227"/>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227" t="s">
        <v>155</v>
      </c>
      <c r="AZ155" s="227"/>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227" t="s">
        <v>155</v>
      </c>
      <c r="AZ156" s="227"/>
      <c r="BB156" s="64">
        <f t="shared" si="18"/>
        <v>0</v>
      </c>
      <c r="BC156" s="64"/>
      <c r="BD156" s="64"/>
      <c r="BE156" s="64"/>
      <c r="BF156" s="65" t="str">
        <f t="shared" si="19"/>
        <v/>
      </c>
      <c r="BG156" s="66" t="str">
        <f t="shared" si="20"/>
        <v>0</v>
      </c>
      <c r="BH156" s="66" t="b">
        <f t="shared" si="21"/>
        <v>0</v>
      </c>
    </row>
    <row r="157" spans="51:67" x14ac:dyDescent="0.4">
      <c r="AY157" s="227" t="s">
        <v>155</v>
      </c>
      <c r="AZ157" s="227"/>
      <c r="BB157" s="64">
        <f t="shared" si="18"/>
        <v>0</v>
      </c>
      <c r="BC157" s="64"/>
      <c r="BD157" s="64"/>
      <c r="BE157" s="64"/>
      <c r="BF157" s="65" t="str">
        <f t="shared" si="19"/>
        <v/>
      </c>
      <c r="BG157" s="66" t="str">
        <f t="shared" si="20"/>
        <v>0</v>
      </c>
      <c r="BH157" s="66" t="b">
        <f t="shared" si="21"/>
        <v>0</v>
      </c>
    </row>
    <row r="158" spans="51:67" x14ac:dyDescent="0.4">
      <c r="AY158" s="227" t="s">
        <v>155</v>
      </c>
      <c r="AZ158" s="227"/>
      <c r="BB158" s="64">
        <f t="shared" si="18"/>
        <v>0</v>
      </c>
      <c r="BC158" s="64"/>
      <c r="BD158" s="64"/>
      <c r="BE158" s="64"/>
      <c r="BF158" s="65" t="str">
        <f t="shared" si="19"/>
        <v/>
      </c>
      <c r="BG158" s="66" t="str">
        <f t="shared" si="20"/>
        <v>0</v>
      </c>
      <c r="BH158" s="66" t="b">
        <f t="shared" si="21"/>
        <v>0</v>
      </c>
    </row>
    <row r="159" spans="51:67" x14ac:dyDescent="0.4">
      <c r="AY159" s="227" t="s">
        <v>155</v>
      </c>
      <c r="AZ159" s="227"/>
      <c r="BB159" s="64">
        <f t="shared" si="18"/>
        <v>0</v>
      </c>
      <c r="BC159" s="64"/>
      <c r="BD159" s="64"/>
      <c r="BE159" s="64"/>
      <c r="BF159" s="65" t="str">
        <f t="shared" si="19"/>
        <v/>
      </c>
      <c r="BG159" s="66" t="str">
        <f t="shared" si="20"/>
        <v>0</v>
      </c>
      <c r="BH159" s="66" t="b">
        <f t="shared" si="21"/>
        <v>0</v>
      </c>
    </row>
    <row r="160" spans="51:67" x14ac:dyDescent="0.4">
      <c r="AY160" s="227" t="s">
        <v>155</v>
      </c>
      <c r="AZ160" s="227"/>
      <c r="BB160" s="64">
        <f t="shared" si="18"/>
        <v>0</v>
      </c>
      <c r="BC160" s="64"/>
      <c r="BD160" s="64"/>
      <c r="BE160" s="64"/>
      <c r="BF160" s="65" t="str">
        <f t="shared" si="19"/>
        <v/>
      </c>
      <c r="BG160" s="66" t="str">
        <f t="shared" si="20"/>
        <v>0</v>
      </c>
      <c r="BH160" s="66" t="b">
        <f t="shared" si="21"/>
        <v>0</v>
      </c>
    </row>
    <row r="161" spans="51:60" x14ac:dyDescent="0.4">
      <c r="AY161" s="227" t="s">
        <v>155</v>
      </c>
      <c r="AZ161" s="227"/>
      <c r="BB161" s="64">
        <f t="shared" si="18"/>
        <v>0</v>
      </c>
      <c r="BC161" s="64"/>
      <c r="BD161" s="64"/>
      <c r="BE161" s="64"/>
      <c r="BF161" s="65" t="str">
        <f t="shared" si="19"/>
        <v/>
      </c>
      <c r="BG161" s="66" t="str">
        <f t="shared" si="20"/>
        <v>0</v>
      </c>
      <c r="BH161" s="66" t="b">
        <f t="shared" si="21"/>
        <v>0</v>
      </c>
    </row>
    <row r="162" spans="51:60" x14ac:dyDescent="0.4">
      <c r="AY162" s="227" t="s">
        <v>155</v>
      </c>
      <c r="AZ162" s="227"/>
      <c r="BB162" s="64">
        <f t="shared" si="18"/>
        <v>0</v>
      </c>
      <c r="BC162" s="64"/>
      <c r="BD162" s="64"/>
      <c r="BE162" s="64"/>
      <c r="BF162" s="65" t="str">
        <f t="shared" si="19"/>
        <v/>
      </c>
      <c r="BG162" s="66" t="str">
        <f t="shared" si="20"/>
        <v>0</v>
      </c>
      <c r="BH162" s="66" t="b">
        <f t="shared" si="21"/>
        <v>0</v>
      </c>
    </row>
    <row r="163" spans="51:60" x14ac:dyDescent="0.4">
      <c r="AY163" s="227" t="s">
        <v>155</v>
      </c>
      <c r="AZ163" s="227"/>
      <c r="BB163" s="64">
        <f t="shared" si="18"/>
        <v>0</v>
      </c>
      <c r="BC163" s="64"/>
      <c r="BD163" s="64"/>
      <c r="BE163" s="64"/>
      <c r="BF163" s="65" t="str">
        <f t="shared" si="19"/>
        <v/>
      </c>
      <c r="BG163" s="66" t="str">
        <f t="shared" si="20"/>
        <v>0</v>
      </c>
      <c r="BH163" s="66" t="b">
        <f t="shared" si="21"/>
        <v>0</v>
      </c>
    </row>
    <row r="164" spans="51:60" x14ac:dyDescent="0.4">
      <c r="AY164" s="227" t="s">
        <v>155</v>
      </c>
      <c r="AZ164" s="227"/>
      <c r="BB164" s="64">
        <f t="shared" si="18"/>
        <v>0</v>
      </c>
      <c r="BC164" s="64"/>
      <c r="BD164" s="64"/>
      <c r="BE164" s="64"/>
      <c r="BF164" s="65" t="str">
        <f t="shared" si="19"/>
        <v/>
      </c>
      <c r="BG164" s="66" t="str">
        <f t="shared" si="20"/>
        <v>0</v>
      </c>
      <c r="BH164" s="66" t="b">
        <f t="shared" si="21"/>
        <v>0</v>
      </c>
    </row>
    <row r="165" spans="51:60" x14ac:dyDescent="0.4">
      <c r="AY165" s="227" t="s">
        <v>155</v>
      </c>
      <c r="AZ165" s="227"/>
      <c r="BB165" s="64">
        <f t="shared" si="18"/>
        <v>0</v>
      </c>
      <c r="BC165" s="64"/>
      <c r="BD165" s="64"/>
      <c r="BE165" s="64"/>
      <c r="BF165" s="65" t="str">
        <f t="shared" si="19"/>
        <v/>
      </c>
      <c r="BG165" s="66" t="str">
        <f t="shared" si="20"/>
        <v>0</v>
      </c>
      <c r="BH165" s="66" t="b">
        <f t="shared" si="21"/>
        <v>0</v>
      </c>
    </row>
    <row r="166" spans="51:60" x14ac:dyDescent="0.4">
      <c r="AY166" s="227" t="s">
        <v>155</v>
      </c>
      <c r="AZ166" s="227"/>
      <c r="BB166" s="64">
        <f t="shared" si="18"/>
        <v>0</v>
      </c>
      <c r="BC166" s="64"/>
      <c r="BD166" s="64"/>
      <c r="BE166" s="64"/>
      <c r="BF166" s="65" t="str">
        <f t="shared" si="19"/>
        <v/>
      </c>
      <c r="BG166" s="66" t="str">
        <f t="shared" si="20"/>
        <v>0</v>
      </c>
      <c r="BH166" s="66" t="b">
        <f t="shared" si="21"/>
        <v>0</v>
      </c>
    </row>
    <row r="167" spans="51:60" x14ac:dyDescent="0.4">
      <c r="AY167" s="227" t="s">
        <v>155</v>
      </c>
      <c r="AZ167" s="227"/>
      <c r="BB167" s="64">
        <f t="shared" si="18"/>
        <v>0</v>
      </c>
      <c r="BC167" s="64"/>
      <c r="BD167" s="64"/>
      <c r="BE167" s="64"/>
      <c r="BF167" s="65" t="str">
        <f t="shared" si="19"/>
        <v/>
      </c>
      <c r="BG167" s="66" t="str">
        <f t="shared" si="20"/>
        <v>0</v>
      </c>
      <c r="BH167" s="66" t="b">
        <f t="shared" si="21"/>
        <v>0</v>
      </c>
    </row>
    <row r="168" spans="51:60" x14ac:dyDescent="0.4">
      <c r="AY168" s="227" t="s">
        <v>155</v>
      </c>
      <c r="AZ168" s="227"/>
      <c r="BB168" s="64">
        <f t="shared" si="18"/>
        <v>0</v>
      </c>
      <c r="BC168" s="64"/>
      <c r="BD168" s="64"/>
      <c r="BE168" s="64"/>
      <c r="BF168" s="65" t="str">
        <f t="shared" si="19"/>
        <v/>
      </c>
      <c r="BG168" s="66" t="str">
        <f t="shared" si="20"/>
        <v>0</v>
      </c>
      <c r="BH168" s="66" t="b">
        <f t="shared" si="21"/>
        <v>0</v>
      </c>
    </row>
    <row r="169" spans="51:60" x14ac:dyDescent="0.4">
      <c r="AY169" s="227" t="s">
        <v>155</v>
      </c>
      <c r="AZ169" s="227"/>
      <c r="BB169" s="64">
        <f t="shared" si="18"/>
        <v>0</v>
      </c>
      <c r="BC169" s="64"/>
      <c r="BD169" s="64"/>
      <c r="BE169" s="64"/>
      <c r="BF169" s="65" t="str">
        <f t="shared" si="19"/>
        <v/>
      </c>
      <c r="BG169" s="66" t="str">
        <f t="shared" si="20"/>
        <v>0</v>
      </c>
      <c r="BH169" s="66" t="b">
        <f t="shared" si="21"/>
        <v>0</v>
      </c>
    </row>
    <row r="170" spans="51:60" x14ac:dyDescent="0.4">
      <c r="AY170" s="227" t="s">
        <v>155</v>
      </c>
      <c r="AZ170" s="227"/>
      <c r="BB170" s="64">
        <f t="shared" si="18"/>
        <v>0</v>
      </c>
      <c r="BC170" s="64"/>
      <c r="BD170" s="64"/>
      <c r="BE170" s="64"/>
      <c r="BF170" s="65" t="str">
        <f t="shared" si="19"/>
        <v/>
      </c>
      <c r="BG170" s="66" t="str">
        <f t="shared" si="20"/>
        <v>0</v>
      </c>
      <c r="BH170" s="66" t="b">
        <f t="shared" si="21"/>
        <v>0</v>
      </c>
    </row>
    <row r="171" spans="51:60" x14ac:dyDescent="0.4">
      <c r="AY171" s="227" t="s">
        <v>155</v>
      </c>
      <c r="AZ171" s="227"/>
      <c r="BB171" s="64">
        <f t="shared" si="18"/>
        <v>0</v>
      </c>
      <c r="BC171" s="64"/>
      <c r="BD171" s="64"/>
      <c r="BE171" s="64"/>
      <c r="BF171" s="65" t="str">
        <f t="shared" si="19"/>
        <v/>
      </c>
      <c r="BG171" s="66" t="str">
        <f t="shared" si="20"/>
        <v>0</v>
      </c>
      <c r="BH171" s="66" t="b">
        <f t="shared" si="21"/>
        <v>0</v>
      </c>
    </row>
    <row r="172" spans="51:60" x14ac:dyDescent="0.4">
      <c r="AY172" s="227" t="s">
        <v>155</v>
      </c>
      <c r="AZ172" s="227"/>
      <c r="BB172" s="64">
        <f t="shared" si="18"/>
        <v>0</v>
      </c>
      <c r="BC172" s="64"/>
      <c r="BD172" s="64"/>
      <c r="BE172" s="64"/>
      <c r="BF172" s="65" t="str">
        <f t="shared" si="19"/>
        <v/>
      </c>
      <c r="BG172" s="66" t="str">
        <f t="shared" si="20"/>
        <v>0</v>
      </c>
      <c r="BH172" s="66" t="b">
        <f t="shared" si="21"/>
        <v>0</v>
      </c>
    </row>
    <row r="173" spans="51:60" x14ac:dyDescent="0.4">
      <c r="AY173" s="227" t="s">
        <v>155</v>
      </c>
      <c r="AZ173" s="227"/>
      <c r="BB173" s="64">
        <f t="shared" si="18"/>
        <v>0</v>
      </c>
      <c r="BC173" s="64"/>
      <c r="BD173" s="64"/>
      <c r="BE173" s="64"/>
      <c r="BF173" s="65" t="str">
        <f t="shared" si="19"/>
        <v/>
      </c>
      <c r="BG173" s="66" t="str">
        <f t="shared" si="20"/>
        <v>0</v>
      </c>
      <c r="BH173" s="66" t="b">
        <f t="shared" si="21"/>
        <v>0</v>
      </c>
    </row>
    <row r="174" spans="51:60" x14ac:dyDescent="0.4">
      <c r="AY174" s="227" t="s">
        <v>155</v>
      </c>
      <c r="AZ174" s="227"/>
      <c r="BB174" s="64">
        <f t="shared" si="18"/>
        <v>0</v>
      </c>
      <c r="BC174" s="64"/>
      <c r="BD174" s="64"/>
      <c r="BE174" s="64"/>
      <c r="BF174" s="65" t="str">
        <f t="shared" si="19"/>
        <v/>
      </c>
      <c r="BG174" s="66" t="str">
        <f t="shared" si="20"/>
        <v>0</v>
      </c>
      <c r="BH174" s="66" t="b">
        <f t="shared" si="21"/>
        <v>0</v>
      </c>
    </row>
    <row r="175" spans="51:60" x14ac:dyDescent="0.4">
      <c r="AY175" s="227" t="s">
        <v>155</v>
      </c>
      <c r="AZ175" s="227"/>
      <c r="BB175" s="64">
        <f t="shared" si="18"/>
        <v>0</v>
      </c>
      <c r="BC175" s="64"/>
      <c r="BD175" s="64"/>
      <c r="BE175" s="64"/>
      <c r="BF175" s="65" t="str">
        <f t="shared" si="19"/>
        <v/>
      </c>
      <c r="BG175" s="66" t="str">
        <f t="shared" si="20"/>
        <v>0</v>
      </c>
      <c r="BH175" s="66" t="b">
        <f t="shared" si="21"/>
        <v>0</v>
      </c>
    </row>
    <row r="176" spans="51:60" x14ac:dyDescent="0.4">
      <c r="AY176" s="227" t="s">
        <v>155</v>
      </c>
      <c r="AZ176" s="227"/>
      <c r="BB176" s="64">
        <f t="shared" si="18"/>
        <v>0</v>
      </c>
      <c r="BC176" s="64"/>
      <c r="BD176" s="64"/>
      <c r="BE176" s="64"/>
      <c r="BF176" s="65" t="str">
        <f t="shared" si="19"/>
        <v/>
      </c>
      <c r="BG176" s="66" t="str">
        <f t="shared" si="20"/>
        <v>0</v>
      </c>
      <c r="BH176" s="66" t="b">
        <f t="shared" si="21"/>
        <v>0</v>
      </c>
    </row>
    <row r="177" spans="51:60" x14ac:dyDescent="0.4">
      <c r="AY177" s="227" t="s">
        <v>155</v>
      </c>
      <c r="AZ177" s="227"/>
      <c r="BB177" s="64">
        <f t="shared" si="18"/>
        <v>0</v>
      </c>
      <c r="BC177" s="64"/>
      <c r="BD177" s="64"/>
      <c r="BE177" s="64"/>
      <c r="BF177" s="65" t="str">
        <f t="shared" si="19"/>
        <v/>
      </c>
      <c r="BG177" s="66" t="str">
        <f t="shared" si="20"/>
        <v>0</v>
      </c>
      <c r="BH177" s="66" t="b">
        <f t="shared" si="21"/>
        <v>0</v>
      </c>
    </row>
    <row r="178" spans="51:60" x14ac:dyDescent="0.4">
      <c r="AY178" s="227" t="s">
        <v>155</v>
      </c>
      <c r="AZ178" s="227"/>
      <c r="BB178" s="64">
        <f t="shared" si="18"/>
        <v>0</v>
      </c>
      <c r="BC178" s="64"/>
      <c r="BD178" s="64"/>
      <c r="BE178" s="64"/>
      <c r="BF178" s="65" t="str">
        <f t="shared" si="19"/>
        <v/>
      </c>
      <c r="BG178" s="66" t="str">
        <f t="shared" si="20"/>
        <v>0</v>
      </c>
      <c r="BH178" s="66" t="b">
        <f t="shared" si="21"/>
        <v>0</v>
      </c>
    </row>
    <row r="179" spans="51:60" x14ac:dyDescent="0.4">
      <c r="AY179" s="227" t="s">
        <v>155</v>
      </c>
      <c r="AZ179" s="227"/>
      <c r="BB179" s="64">
        <f t="shared" si="18"/>
        <v>0</v>
      </c>
      <c r="BC179" s="64"/>
      <c r="BD179" s="64"/>
      <c r="BE179" s="64"/>
      <c r="BF179" s="65" t="str">
        <f t="shared" si="19"/>
        <v/>
      </c>
      <c r="BG179" s="66" t="str">
        <f t="shared" si="20"/>
        <v>0</v>
      </c>
      <c r="BH179" s="66" t="b">
        <f t="shared" si="21"/>
        <v>0</v>
      </c>
    </row>
    <row r="180" spans="51:60" x14ac:dyDescent="0.4">
      <c r="AY180" s="227" t="s">
        <v>155</v>
      </c>
      <c r="AZ180" s="227"/>
      <c r="BB180" s="64">
        <f t="shared" si="18"/>
        <v>0</v>
      </c>
      <c r="BC180" s="64"/>
      <c r="BD180" s="64"/>
      <c r="BE180" s="64"/>
      <c r="BF180" s="65" t="str">
        <f t="shared" si="19"/>
        <v/>
      </c>
      <c r="BG180" s="66" t="str">
        <f t="shared" si="20"/>
        <v>0</v>
      </c>
      <c r="BH180" s="66" t="b">
        <f t="shared" si="21"/>
        <v>0</v>
      </c>
    </row>
    <row r="181" spans="51:60" x14ac:dyDescent="0.4">
      <c r="AY181" s="227" t="s">
        <v>155</v>
      </c>
      <c r="AZ181" s="227"/>
      <c r="BB181" s="64">
        <f t="shared" si="18"/>
        <v>0</v>
      </c>
      <c r="BC181" s="64"/>
      <c r="BD181" s="64"/>
      <c r="BE181" s="64"/>
      <c r="BF181" s="65" t="str">
        <f t="shared" si="19"/>
        <v/>
      </c>
      <c r="BG181" s="66" t="str">
        <f t="shared" si="20"/>
        <v>0</v>
      </c>
      <c r="BH181" s="66" t="b">
        <f t="shared" si="21"/>
        <v>0</v>
      </c>
    </row>
    <row r="182" spans="51:60" x14ac:dyDescent="0.4">
      <c r="AY182" s="227" t="s">
        <v>155</v>
      </c>
      <c r="AZ182" s="227"/>
      <c r="BB182" s="64">
        <f t="shared" si="18"/>
        <v>0</v>
      </c>
      <c r="BC182" s="64"/>
      <c r="BD182" s="64"/>
      <c r="BE182" s="64"/>
      <c r="BF182" s="65" t="str">
        <f t="shared" si="19"/>
        <v/>
      </c>
      <c r="BG182" s="66" t="str">
        <f t="shared" si="20"/>
        <v>0</v>
      </c>
      <c r="BH182" s="66" t="b">
        <f t="shared" si="21"/>
        <v>0</v>
      </c>
    </row>
    <row r="183" spans="51:60" x14ac:dyDescent="0.4">
      <c r="AY183" s="227" t="s">
        <v>155</v>
      </c>
      <c r="AZ183" s="227"/>
      <c r="BB183" s="64">
        <f t="shared" si="18"/>
        <v>0</v>
      </c>
      <c r="BC183" s="64"/>
      <c r="BD183" s="64"/>
      <c r="BE183" s="64"/>
      <c r="BF183" s="65" t="str">
        <f t="shared" si="19"/>
        <v/>
      </c>
      <c r="BG183" s="66" t="str">
        <f t="shared" si="20"/>
        <v>0</v>
      </c>
      <c r="BH183" s="66" t="b">
        <f t="shared" si="21"/>
        <v>0</v>
      </c>
    </row>
    <row r="184" spans="51:60" x14ac:dyDescent="0.4">
      <c r="AY184" s="227" t="s">
        <v>155</v>
      </c>
      <c r="AZ184" s="227"/>
      <c r="BB184" s="64">
        <f t="shared" si="18"/>
        <v>0</v>
      </c>
      <c r="BC184" s="64"/>
      <c r="BD184" s="64"/>
      <c r="BE184" s="64"/>
      <c r="BF184" s="65" t="str">
        <f t="shared" si="19"/>
        <v/>
      </c>
      <c r="BG184" s="66" t="str">
        <f t="shared" si="20"/>
        <v>0</v>
      </c>
      <c r="BH184" s="66" t="b">
        <f t="shared" si="21"/>
        <v>0</v>
      </c>
    </row>
    <row r="185" spans="51:60" x14ac:dyDescent="0.4">
      <c r="AY185" s="227" t="s">
        <v>155</v>
      </c>
      <c r="AZ185" s="227"/>
      <c r="BB185" s="64">
        <f t="shared" si="18"/>
        <v>0</v>
      </c>
      <c r="BC185" s="64"/>
      <c r="BD185" s="64"/>
      <c r="BE185" s="64"/>
      <c r="BF185" s="65" t="str">
        <f t="shared" si="19"/>
        <v/>
      </c>
      <c r="BG185" s="66" t="str">
        <f t="shared" si="20"/>
        <v>0</v>
      </c>
      <c r="BH185" s="66" t="b">
        <f t="shared" si="21"/>
        <v>0</v>
      </c>
    </row>
    <row r="186" spans="51:60" x14ac:dyDescent="0.4">
      <c r="AY186" s="227" t="s">
        <v>155</v>
      </c>
      <c r="AZ186" s="227"/>
      <c r="BB186" s="64">
        <f t="shared" si="18"/>
        <v>0</v>
      </c>
      <c r="BC186" s="64"/>
      <c r="BD186" s="64"/>
      <c r="BE186" s="64"/>
      <c r="BF186" s="65" t="str">
        <f t="shared" si="19"/>
        <v/>
      </c>
      <c r="BG186" s="66" t="str">
        <f t="shared" si="20"/>
        <v>0</v>
      </c>
      <c r="BH186" s="66" t="b">
        <f t="shared" si="21"/>
        <v>0</v>
      </c>
    </row>
    <row r="187" spans="51:60" x14ac:dyDescent="0.4">
      <c r="AY187" s="227" t="s">
        <v>155</v>
      </c>
      <c r="AZ187" s="227"/>
      <c r="BB187" s="64">
        <f t="shared" si="18"/>
        <v>0</v>
      </c>
      <c r="BC187" s="64"/>
      <c r="BD187" s="64"/>
      <c r="BE187" s="64"/>
      <c r="BF187" s="65" t="str">
        <f t="shared" si="19"/>
        <v/>
      </c>
      <c r="BG187" s="66" t="str">
        <f t="shared" si="20"/>
        <v>0</v>
      </c>
      <c r="BH187" s="66" t="b">
        <f t="shared" si="21"/>
        <v>0</v>
      </c>
    </row>
    <row r="188" spans="51:60" x14ac:dyDescent="0.4">
      <c r="AY188" s="227" t="s">
        <v>155</v>
      </c>
      <c r="AZ188" s="227"/>
      <c r="BB188" s="64">
        <f t="shared" si="18"/>
        <v>0</v>
      </c>
      <c r="BC188" s="64"/>
      <c r="BD188" s="64"/>
      <c r="BE188" s="64"/>
      <c r="BF188" s="65" t="str">
        <f t="shared" si="19"/>
        <v/>
      </c>
      <c r="BG188" s="66" t="str">
        <f t="shared" si="20"/>
        <v>0</v>
      </c>
      <c r="BH188" s="66" t="b">
        <f t="shared" si="21"/>
        <v>0</v>
      </c>
    </row>
    <row r="189" spans="51:60" x14ac:dyDescent="0.4">
      <c r="AY189" s="227" t="s">
        <v>155</v>
      </c>
      <c r="AZ189" s="227"/>
      <c r="BB189" s="64">
        <f t="shared" si="18"/>
        <v>0</v>
      </c>
      <c r="BC189" s="64"/>
      <c r="BD189" s="64"/>
      <c r="BE189" s="64"/>
      <c r="BF189" s="65" t="str">
        <f t="shared" si="19"/>
        <v/>
      </c>
      <c r="BG189" s="66" t="str">
        <f t="shared" si="20"/>
        <v>0</v>
      </c>
      <c r="BH189" s="66" t="b">
        <f t="shared" si="21"/>
        <v>0</v>
      </c>
    </row>
    <row r="190" spans="51:60" x14ac:dyDescent="0.4">
      <c r="AY190" s="227" t="s">
        <v>155</v>
      </c>
      <c r="AZ190" s="227"/>
      <c r="BB190" s="64">
        <f t="shared" si="18"/>
        <v>0</v>
      </c>
      <c r="BC190" s="64"/>
      <c r="BD190" s="64"/>
      <c r="BE190" s="64"/>
      <c r="BF190" s="65" t="str">
        <f t="shared" si="19"/>
        <v/>
      </c>
      <c r="BG190" s="66" t="str">
        <f t="shared" si="20"/>
        <v>0</v>
      </c>
      <c r="BH190" s="66" t="b">
        <f t="shared" si="21"/>
        <v>0</v>
      </c>
    </row>
    <row r="191" spans="51:60" x14ac:dyDescent="0.4">
      <c r="AY191" s="227" t="s">
        <v>155</v>
      </c>
      <c r="AZ191" s="227"/>
      <c r="BB191" s="64">
        <f t="shared" si="18"/>
        <v>0</v>
      </c>
      <c r="BC191" s="64"/>
      <c r="BD191" s="64"/>
      <c r="BE191" s="64"/>
      <c r="BF191" s="65" t="str">
        <f t="shared" si="19"/>
        <v/>
      </c>
      <c r="BG191" s="66" t="str">
        <f t="shared" si="20"/>
        <v>0</v>
      </c>
      <c r="BH191" s="66" t="b">
        <f t="shared" si="21"/>
        <v>0</v>
      </c>
    </row>
    <row r="192" spans="51:60" x14ac:dyDescent="0.4">
      <c r="AY192" s="227" t="s">
        <v>155</v>
      </c>
      <c r="AZ192" s="227"/>
      <c r="BB192" s="64">
        <f t="shared" si="18"/>
        <v>0</v>
      </c>
      <c r="BC192" s="64"/>
      <c r="BD192" s="64"/>
      <c r="BE192" s="64"/>
      <c r="BF192" s="65" t="str">
        <f t="shared" si="19"/>
        <v/>
      </c>
      <c r="BG192" s="66" t="str">
        <f t="shared" si="20"/>
        <v>0</v>
      </c>
      <c r="BH192" s="66" t="b">
        <f t="shared" si="21"/>
        <v>0</v>
      </c>
    </row>
    <row r="193" spans="51:60" x14ac:dyDescent="0.4">
      <c r="AY193" s="227" t="s">
        <v>155</v>
      </c>
      <c r="AZ193" s="227"/>
      <c r="BB193" s="64">
        <f t="shared" si="18"/>
        <v>0</v>
      </c>
      <c r="BC193" s="64"/>
      <c r="BD193" s="64"/>
      <c r="BE193" s="64"/>
      <c r="BF193" s="65" t="str">
        <f t="shared" si="19"/>
        <v/>
      </c>
      <c r="BG193" s="66" t="str">
        <f t="shared" si="20"/>
        <v>0</v>
      </c>
      <c r="BH193" s="66" t="b">
        <f t="shared" si="21"/>
        <v>0</v>
      </c>
    </row>
    <row r="194" spans="51:60" x14ac:dyDescent="0.4">
      <c r="AY194" s="227" t="s">
        <v>155</v>
      </c>
      <c r="AZ194" s="227"/>
      <c r="BB194" s="64">
        <f t="shared" si="18"/>
        <v>0</v>
      </c>
      <c r="BC194" s="64"/>
      <c r="BD194" s="64"/>
      <c r="BE194" s="64"/>
      <c r="BF194" s="65" t="str">
        <f t="shared" si="19"/>
        <v/>
      </c>
      <c r="BG194" s="66" t="str">
        <f t="shared" si="20"/>
        <v>0</v>
      </c>
      <c r="BH194" s="66" t="b">
        <f t="shared" si="21"/>
        <v>0</v>
      </c>
    </row>
    <row r="195" spans="51:60" x14ac:dyDescent="0.4">
      <c r="AY195" s="227" t="s">
        <v>155</v>
      </c>
      <c r="AZ195" s="227"/>
      <c r="BB195" s="64">
        <f t="shared" si="18"/>
        <v>0</v>
      </c>
      <c r="BC195" s="64"/>
      <c r="BD195" s="64"/>
      <c r="BE195" s="64"/>
      <c r="BF195" s="65" t="str">
        <f t="shared" si="19"/>
        <v/>
      </c>
      <c r="BG195" s="66" t="str">
        <f t="shared" si="20"/>
        <v>0</v>
      </c>
      <c r="BH195" s="66" t="b">
        <f t="shared" si="21"/>
        <v>0</v>
      </c>
    </row>
    <row r="196" spans="51:60" x14ac:dyDescent="0.4">
      <c r="AY196" s="227" t="s">
        <v>155</v>
      </c>
      <c r="AZ196" s="227"/>
      <c r="BB196" s="64">
        <f t="shared" si="18"/>
        <v>0</v>
      </c>
      <c r="BC196" s="64"/>
      <c r="BD196" s="64"/>
      <c r="BE196" s="64"/>
      <c r="BF196" s="65" t="str">
        <f t="shared" si="19"/>
        <v/>
      </c>
      <c r="BG196" s="66" t="str">
        <f t="shared" si="20"/>
        <v>0</v>
      </c>
      <c r="BH196" s="66" t="b">
        <f t="shared" si="21"/>
        <v>0</v>
      </c>
    </row>
    <row r="197" spans="51:60" x14ac:dyDescent="0.4">
      <c r="AY197" s="227" t="s">
        <v>155</v>
      </c>
      <c r="AZ197" s="227"/>
      <c r="BB197" s="64">
        <f t="shared" si="18"/>
        <v>0</v>
      </c>
      <c r="BC197" s="64"/>
      <c r="BD197" s="64"/>
      <c r="BE197" s="64"/>
      <c r="BF197" s="65" t="str">
        <f t="shared" si="19"/>
        <v/>
      </c>
      <c r="BG197" s="66" t="str">
        <f t="shared" si="20"/>
        <v>0</v>
      </c>
      <c r="BH197" s="66" t="b">
        <f t="shared" si="21"/>
        <v>0</v>
      </c>
    </row>
    <row r="198" spans="51:60" x14ac:dyDescent="0.4">
      <c r="AY198" s="227" t="s">
        <v>155</v>
      </c>
      <c r="AZ198" s="227"/>
      <c r="BB198" s="64">
        <f t="shared" si="18"/>
        <v>0</v>
      </c>
      <c r="BC198" s="64"/>
      <c r="BD198" s="64"/>
      <c r="BE198" s="64"/>
      <c r="BF198" s="65" t="str">
        <f t="shared" si="19"/>
        <v/>
      </c>
      <c r="BG198" s="66" t="str">
        <f t="shared" si="20"/>
        <v>0</v>
      </c>
      <c r="BH198" s="66" t="b">
        <f t="shared" si="21"/>
        <v>0</v>
      </c>
    </row>
    <row r="199" spans="51:60" x14ac:dyDescent="0.4">
      <c r="AY199" s="227" t="s">
        <v>155</v>
      </c>
      <c r="AZ199" s="227"/>
      <c r="BB199" s="64">
        <f t="shared" si="18"/>
        <v>0</v>
      </c>
      <c r="BC199" s="64"/>
      <c r="BD199" s="64"/>
      <c r="BE199" s="64"/>
      <c r="BF199" s="65" t="str">
        <f t="shared" si="19"/>
        <v/>
      </c>
      <c r="BG199" s="66" t="str">
        <f t="shared" si="20"/>
        <v>0</v>
      </c>
      <c r="BH199" s="66" t="b">
        <f t="shared" si="21"/>
        <v>0</v>
      </c>
    </row>
    <row r="200" spans="51:60" x14ac:dyDescent="0.4">
      <c r="AY200" s="227" t="s">
        <v>155</v>
      </c>
      <c r="AZ200" s="227"/>
      <c r="BB200" s="64">
        <f t="shared" si="18"/>
        <v>0</v>
      </c>
      <c r="BC200" s="64"/>
      <c r="BD200" s="64"/>
      <c r="BE200" s="64"/>
      <c r="BF200" s="65" t="str">
        <f t="shared" si="19"/>
        <v/>
      </c>
      <c r="BG200" s="66" t="str">
        <f t="shared" si="20"/>
        <v>0</v>
      </c>
      <c r="BH200" s="66" t="b">
        <f t="shared" si="21"/>
        <v>0</v>
      </c>
    </row>
    <row r="201" spans="51:60" x14ac:dyDescent="0.4">
      <c r="AY201" s="227" t="s">
        <v>155</v>
      </c>
      <c r="AZ201" s="227"/>
      <c r="BB201" s="64">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3">((
IF(AU201="BUENO","100",
IF(AU201="REGULAR","50",
IF(AU201="MALO","0",
IF(AU201="NO APLICA","NA",
IF(AU201="","")))))))</f>
        <v/>
      </c>
      <c r="BG201" s="66" t="str">
        <f t="shared" ref="BG201:BG239" si="24">IF(AW201="BUENO","100",
IF(AW201="REGULAR","50",
IF(AW201="MALO","0",
IF(AW201="NO APLICA","NA",
IF(AW201="","0")))))</f>
        <v>0</v>
      </c>
      <c r="BH201" s="66" t="b">
        <f t="shared" si="21"/>
        <v>0</v>
      </c>
    </row>
    <row r="202" spans="51:60" x14ac:dyDescent="0.4">
      <c r="AY202" s="227" t="s">
        <v>155</v>
      </c>
      <c r="AZ202" s="227"/>
      <c r="BB202" s="64">
        <f t="shared" si="22"/>
        <v>0</v>
      </c>
      <c r="BC202" s="64"/>
      <c r="BD202" s="64"/>
      <c r="BE202" s="64"/>
      <c r="BF202" s="65" t="str">
        <f t="shared" si="23"/>
        <v/>
      </c>
      <c r="BG202" s="66" t="str">
        <f t="shared" si="24"/>
        <v>0</v>
      </c>
      <c r="BH202" s="66" t="b">
        <f t="shared" si="21"/>
        <v>0</v>
      </c>
    </row>
    <row r="203" spans="51:60" x14ac:dyDescent="0.4">
      <c r="AY203" s="227" t="s">
        <v>155</v>
      </c>
      <c r="AZ203" s="227"/>
      <c r="BB203" s="64">
        <f t="shared" si="22"/>
        <v>0</v>
      </c>
      <c r="BC203" s="64"/>
      <c r="BD203" s="64"/>
      <c r="BE203" s="64"/>
      <c r="BF203" s="65" t="str">
        <f t="shared" si="23"/>
        <v/>
      </c>
      <c r="BG203" s="66" t="str">
        <f t="shared" si="24"/>
        <v>0</v>
      </c>
      <c r="BH203" s="66" t="b">
        <f t="shared" si="21"/>
        <v>0</v>
      </c>
    </row>
    <row r="204" spans="51:60" x14ac:dyDescent="0.4">
      <c r="AY204" s="227" t="s">
        <v>155</v>
      </c>
      <c r="AZ204" s="227"/>
      <c r="BB204" s="64">
        <f t="shared" si="22"/>
        <v>0</v>
      </c>
      <c r="BC204" s="64"/>
      <c r="BD204" s="64"/>
      <c r="BE204" s="64"/>
      <c r="BF204" s="65" t="str">
        <f t="shared" si="23"/>
        <v/>
      </c>
      <c r="BG204" s="66" t="str">
        <f t="shared" si="24"/>
        <v>0</v>
      </c>
      <c r="BH204" s="66" t="b">
        <f t="shared" si="21"/>
        <v>0</v>
      </c>
    </row>
    <row r="205" spans="51:60" x14ac:dyDescent="0.4">
      <c r="AY205" s="227" t="s">
        <v>155</v>
      </c>
      <c r="AZ205" s="227"/>
      <c r="BB205" s="64">
        <f t="shared" si="22"/>
        <v>0</v>
      </c>
      <c r="BC205" s="64"/>
      <c r="BD205" s="64"/>
      <c r="BE205" s="64"/>
      <c r="BF205" s="65" t="str">
        <f t="shared" si="23"/>
        <v/>
      </c>
      <c r="BG205" s="66" t="str">
        <f t="shared" si="24"/>
        <v>0</v>
      </c>
      <c r="BH205" s="66" t="b">
        <f t="shared" si="21"/>
        <v>0</v>
      </c>
    </row>
    <row r="206" spans="51:60" x14ac:dyDescent="0.4">
      <c r="AY206" s="227" t="s">
        <v>155</v>
      </c>
      <c r="AZ206" s="227"/>
      <c r="BB206" s="64">
        <f t="shared" si="22"/>
        <v>0</v>
      </c>
      <c r="BC206" s="64"/>
      <c r="BD206" s="64"/>
      <c r="BE206" s="64"/>
      <c r="BF206" s="65" t="str">
        <f t="shared" si="23"/>
        <v/>
      </c>
      <c r="BG206" s="66" t="str">
        <f t="shared" si="24"/>
        <v>0</v>
      </c>
      <c r="BH206" s="66" t="b">
        <f t="shared" si="21"/>
        <v>0</v>
      </c>
    </row>
    <row r="207" spans="51:60" x14ac:dyDescent="0.4">
      <c r="AY207" s="227" t="s">
        <v>155</v>
      </c>
      <c r="AZ207" s="227"/>
      <c r="BB207" s="64">
        <f t="shared" si="22"/>
        <v>0</v>
      </c>
      <c r="BC207" s="64"/>
      <c r="BD207" s="64"/>
      <c r="BE207" s="64"/>
      <c r="BF207" s="65" t="str">
        <f t="shared" si="23"/>
        <v/>
      </c>
      <c r="BG207" s="66" t="str">
        <f t="shared" si="24"/>
        <v>0</v>
      </c>
      <c r="BH207" s="66" t="b">
        <f t="shared" ref="BH207:BH239" si="25">IF(AY207="BUENO","100",
IF(AY207="MALO","0",
IF(AY207="REGULAR","75",
IF(AY207="","0"))))</f>
        <v>0</v>
      </c>
    </row>
    <row r="208" spans="51:60" x14ac:dyDescent="0.4">
      <c r="AY208" s="227" t="s">
        <v>155</v>
      </c>
      <c r="AZ208" s="227"/>
      <c r="BB208" s="64">
        <f t="shared" si="22"/>
        <v>0</v>
      </c>
      <c r="BC208" s="64"/>
      <c r="BD208" s="64"/>
      <c r="BE208" s="64"/>
      <c r="BF208" s="65" t="str">
        <f t="shared" si="23"/>
        <v/>
      </c>
      <c r="BG208" s="66" t="str">
        <f t="shared" si="24"/>
        <v>0</v>
      </c>
      <c r="BH208" s="66" t="b">
        <f t="shared" si="25"/>
        <v>0</v>
      </c>
    </row>
    <row r="209" spans="51:60" x14ac:dyDescent="0.4">
      <c r="AY209" s="227" t="s">
        <v>155</v>
      </c>
      <c r="AZ209" s="227"/>
      <c r="BB209" s="64">
        <f t="shared" si="22"/>
        <v>0</v>
      </c>
      <c r="BC209" s="64"/>
      <c r="BD209" s="64"/>
      <c r="BE209" s="64"/>
      <c r="BF209" s="65" t="str">
        <f t="shared" si="23"/>
        <v/>
      </c>
      <c r="BG209" s="66" t="str">
        <f t="shared" si="24"/>
        <v>0</v>
      </c>
      <c r="BH209" s="66" t="b">
        <f t="shared" si="25"/>
        <v>0</v>
      </c>
    </row>
    <row r="210" spans="51:60" x14ac:dyDescent="0.4">
      <c r="AY210" s="227" t="s">
        <v>155</v>
      </c>
      <c r="AZ210" s="227"/>
      <c r="BB210" s="64">
        <f t="shared" si="22"/>
        <v>0</v>
      </c>
      <c r="BC210" s="64"/>
      <c r="BD210" s="64"/>
      <c r="BE210" s="64"/>
      <c r="BF210" s="65" t="str">
        <f t="shared" si="23"/>
        <v/>
      </c>
      <c r="BG210" s="66" t="str">
        <f t="shared" si="24"/>
        <v>0</v>
      </c>
      <c r="BH210" s="66" t="b">
        <f t="shared" si="25"/>
        <v>0</v>
      </c>
    </row>
    <row r="211" spans="51:60" x14ac:dyDescent="0.4">
      <c r="AY211" s="227" t="s">
        <v>155</v>
      </c>
      <c r="AZ211" s="227"/>
      <c r="BB211" s="64">
        <f t="shared" si="22"/>
        <v>0</v>
      </c>
      <c r="BC211" s="64"/>
      <c r="BD211" s="64"/>
      <c r="BE211" s="64"/>
      <c r="BF211" s="65" t="str">
        <f t="shared" si="23"/>
        <v/>
      </c>
      <c r="BG211" s="66" t="str">
        <f t="shared" si="24"/>
        <v>0</v>
      </c>
      <c r="BH211" s="66" t="b">
        <f t="shared" si="25"/>
        <v>0</v>
      </c>
    </row>
    <row r="212" spans="51:60" x14ac:dyDescent="0.4">
      <c r="AY212" s="227" t="s">
        <v>155</v>
      </c>
      <c r="AZ212" s="227"/>
      <c r="BB212" s="64">
        <f t="shared" si="22"/>
        <v>0</v>
      </c>
      <c r="BC212" s="64"/>
      <c r="BD212" s="64"/>
      <c r="BE212" s="64"/>
      <c r="BF212" s="65" t="str">
        <f t="shared" si="23"/>
        <v/>
      </c>
      <c r="BG212" s="66" t="str">
        <f t="shared" si="24"/>
        <v>0</v>
      </c>
      <c r="BH212" s="66" t="b">
        <f t="shared" si="25"/>
        <v>0</v>
      </c>
    </row>
    <row r="213" spans="51:60" x14ac:dyDescent="0.4">
      <c r="AY213" s="227" t="s">
        <v>155</v>
      </c>
      <c r="AZ213" s="227"/>
      <c r="BB213" s="64">
        <f t="shared" si="22"/>
        <v>0</v>
      </c>
      <c r="BC213" s="64"/>
      <c r="BD213" s="64"/>
      <c r="BE213" s="64"/>
      <c r="BF213" s="65" t="str">
        <f t="shared" si="23"/>
        <v/>
      </c>
      <c r="BG213" s="66" t="str">
        <f t="shared" si="24"/>
        <v>0</v>
      </c>
      <c r="BH213" s="66" t="b">
        <f t="shared" si="25"/>
        <v>0</v>
      </c>
    </row>
    <row r="214" spans="51:60" x14ac:dyDescent="0.4">
      <c r="AY214" s="227" t="s">
        <v>155</v>
      </c>
      <c r="AZ214" s="227"/>
      <c r="BB214" s="64">
        <f t="shared" si="22"/>
        <v>0</v>
      </c>
      <c r="BC214" s="64"/>
      <c r="BD214" s="64"/>
      <c r="BE214" s="64"/>
      <c r="BF214" s="65" t="str">
        <f t="shared" si="23"/>
        <v/>
      </c>
      <c r="BG214" s="66" t="str">
        <f t="shared" si="24"/>
        <v>0</v>
      </c>
      <c r="BH214" s="66" t="b">
        <f t="shared" si="25"/>
        <v>0</v>
      </c>
    </row>
    <row r="215" spans="51:60" x14ac:dyDescent="0.4">
      <c r="AY215" s="227" t="s">
        <v>155</v>
      </c>
      <c r="AZ215" s="227"/>
      <c r="BB215" s="64">
        <f t="shared" si="22"/>
        <v>0</v>
      </c>
      <c r="BC215" s="64"/>
      <c r="BD215" s="64"/>
      <c r="BE215" s="64"/>
      <c r="BF215" s="65" t="str">
        <f t="shared" si="23"/>
        <v/>
      </c>
      <c r="BG215" s="66" t="str">
        <f t="shared" si="24"/>
        <v>0</v>
      </c>
      <c r="BH215" s="66" t="b">
        <f t="shared" si="25"/>
        <v>0</v>
      </c>
    </row>
    <row r="216" spans="51:60" x14ac:dyDescent="0.4">
      <c r="AY216" s="227" t="s">
        <v>155</v>
      </c>
      <c r="AZ216" s="227"/>
      <c r="BB216" s="64">
        <f t="shared" si="22"/>
        <v>0</v>
      </c>
      <c r="BC216" s="64"/>
      <c r="BD216" s="64"/>
      <c r="BE216" s="64"/>
      <c r="BF216" s="65" t="str">
        <f t="shared" si="23"/>
        <v/>
      </c>
      <c r="BG216" s="66" t="str">
        <f t="shared" si="24"/>
        <v>0</v>
      </c>
      <c r="BH216" s="66" t="b">
        <f t="shared" si="25"/>
        <v>0</v>
      </c>
    </row>
    <row r="217" spans="51:60" x14ac:dyDescent="0.4">
      <c r="AY217" s="227" t="s">
        <v>155</v>
      </c>
      <c r="AZ217" s="227"/>
      <c r="BB217" s="64">
        <f t="shared" si="22"/>
        <v>0</v>
      </c>
      <c r="BC217" s="64"/>
      <c r="BD217" s="64"/>
      <c r="BE217" s="64"/>
      <c r="BF217" s="65" t="str">
        <f t="shared" si="23"/>
        <v/>
      </c>
      <c r="BG217" s="66" t="str">
        <f t="shared" si="24"/>
        <v>0</v>
      </c>
      <c r="BH217" s="66" t="b">
        <f t="shared" si="25"/>
        <v>0</v>
      </c>
    </row>
    <row r="218" spans="51:60" x14ac:dyDescent="0.4">
      <c r="AY218" s="227" t="s">
        <v>155</v>
      </c>
      <c r="AZ218" s="227"/>
      <c r="BB218" s="64">
        <f t="shared" si="22"/>
        <v>0</v>
      </c>
      <c r="BC218" s="64"/>
      <c r="BD218" s="64"/>
      <c r="BE218" s="64"/>
      <c r="BF218" s="65" t="str">
        <f t="shared" si="23"/>
        <v/>
      </c>
      <c r="BG218" s="66" t="str">
        <f t="shared" si="24"/>
        <v>0</v>
      </c>
      <c r="BH218" s="66" t="b">
        <f t="shared" si="25"/>
        <v>0</v>
      </c>
    </row>
    <row r="219" spans="51:60" x14ac:dyDescent="0.4">
      <c r="AY219" s="227" t="s">
        <v>155</v>
      </c>
      <c r="AZ219" s="227"/>
      <c r="BB219" s="64">
        <f t="shared" si="22"/>
        <v>0</v>
      </c>
      <c r="BC219" s="64"/>
      <c r="BD219" s="64"/>
      <c r="BE219" s="64"/>
      <c r="BF219" s="65" t="str">
        <f t="shared" si="23"/>
        <v/>
      </c>
      <c r="BG219" s="66" t="str">
        <f t="shared" si="24"/>
        <v>0</v>
      </c>
      <c r="BH219" s="66" t="b">
        <f t="shared" si="25"/>
        <v>0</v>
      </c>
    </row>
    <row r="220" spans="51:60" x14ac:dyDescent="0.4">
      <c r="AY220" s="227" t="s">
        <v>155</v>
      </c>
      <c r="AZ220" s="227"/>
      <c r="BB220" s="64">
        <f t="shared" si="22"/>
        <v>0</v>
      </c>
      <c r="BC220" s="64"/>
      <c r="BD220" s="64"/>
      <c r="BE220" s="64"/>
      <c r="BF220" s="65" t="str">
        <f t="shared" si="23"/>
        <v/>
      </c>
      <c r="BG220" s="66" t="str">
        <f t="shared" si="24"/>
        <v>0</v>
      </c>
      <c r="BH220" s="66" t="b">
        <f t="shared" si="25"/>
        <v>0</v>
      </c>
    </row>
    <row r="221" spans="51:60" x14ac:dyDescent="0.4">
      <c r="AY221" s="227" t="s">
        <v>155</v>
      </c>
      <c r="AZ221" s="227"/>
      <c r="BB221" s="64">
        <f t="shared" si="22"/>
        <v>0</v>
      </c>
      <c r="BC221" s="64"/>
      <c r="BD221" s="64"/>
      <c r="BE221" s="64"/>
      <c r="BF221" s="65" t="str">
        <f t="shared" si="23"/>
        <v/>
      </c>
      <c r="BG221" s="66" t="str">
        <f t="shared" si="24"/>
        <v>0</v>
      </c>
      <c r="BH221" s="66" t="b">
        <f t="shared" si="25"/>
        <v>0</v>
      </c>
    </row>
    <row r="222" spans="51:60" x14ac:dyDescent="0.4">
      <c r="AY222" s="227" t="s">
        <v>155</v>
      </c>
      <c r="AZ222" s="227"/>
      <c r="BB222" s="64">
        <f t="shared" si="22"/>
        <v>0</v>
      </c>
      <c r="BC222" s="64"/>
      <c r="BD222" s="64"/>
      <c r="BE222" s="64"/>
      <c r="BF222" s="65" t="str">
        <f t="shared" si="23"/>
        <v/>
      </c>
      <c r="BG222" s="66" t="str">
        <f t="shared" si="24"/>
        <v>0</v>
      </c>
      <c r="BH222" s="66" t="b">
        <f t="shared" si="25"/>
        <v>0</v>
      </c>
    </row>
    <row r="223" spans="51:60" x14ac:dyDescent="0.4">
      <c r="AY223" s="227" t="s">
        <v>155</v>
      </c>
      <c r="AZ223" s="227"/>
      <c r="BB223" s="64">
        <f t="shared" si="22"/>
        <v>0</v>
      </c>
      <c r="BC223" s="64"/>
      <c r="BD223" s="64"/>
      <c r="BE223" s="64"/>
      <c r="BF223" s="65" t="str">
        <f t="shared" si="23"/>
        <v/>
      </c>
      <c r="BG223" s="66" t="str">
        <f t="shared" si="24"/>
        <v>0</v>
      </c>
      <c r="BH223" s="66" t="b">
        <f t="shared" si="25"/>
        <v>0</v>
      </c>
    </row>
    <row r="224" spans="51:60" x14ac:dyDescent="0.4">
      <c r="AY224" s="227" t="s">
        <v>155</v>
      </c>
      <c r="AZ224" s="227"/>
      <c r="BB224" s="64">
        <f t="shared" si="22"/>
        <v>0</v>
      </c>
      <c r="BC224" s="64"/>
      <c r="BD224" s="64"/>
      <c r="BE224" s="64"/>
      <c r="BF224" s="65" t="str">
        <f t="shared" si="23"/>
        <v/>
      </c>
      <c r="BG224" s="66" t="str">
        <f t="shared" si="24"/>
        <v>0</v>
      </c>
      <c r="BH224" s="66" t="b">
        <f t="shared" si="25"/>
        <v>0</v>
      </c>
    </row>
    <row r="225" spans="51:60" x14ac:dyDescent="0.4">
      <c r="AY225" s="227" t="s">
        <v>155</v>
      </c>
      <c r="AZ225" s="227"/>
      <c r="BB225" s="64">
        <f t="shared" si="22"/>
        <v>0</v>
      </c>
      <c r="BC225" s="64"/>
      <c r="BD225" s="64"/>
      <c r="BE225" s="64"/>
      <c r="BF225" s="65" t="str">
        <f t="shared" si="23"/>
        <v/>
      </c>
      <c r="BG225" s="66" t="str">
        <f t="shared" si="24"/>
        <v>0</v>
      </c>
      <c r="BH225" s="66" t="b">
        <f t="shared" si="25"/>
        <v>0</v>
      </c>
    </row>
    <row r="226" spans="51:60" x14ac:dyDescent="0.4">
      <c r="AY226" s="227" t="s">
        <v>155</v>
      </c>
      <c r="AZ226" s="227"/>
      <c r="BB226" s="64">
        <f t="shared" si="22"/>
        <v>0</v>
      </c>
      <c r="BC226" s="64"/>
      <c r="BD226" s="64"/>
      <c r="BE226" s="64"/>
      <c r="BF226" s="65" t="str">
        <f t="shared" si="23"/>
        <v/>
      </c>
      <c r="BG226" s="66" t="str">
        <f t="shared" si="24"/>
        <v>0</v>
      </c>
      <c r="BH226" s="66" t="b">
        <f t="shared" si="25"/>
        <v>0</v>
      </c>
    </row>
    <row r="227" spans="51:60" x14ac:dyDescent="0.4">
      <c r="AY227" s="227" t="s">
        <v>155</v>
      </c>
      <c r="AZ227" s="227"/>
      <c r="BB227" s="64">
        <f t="shared" si="22"/>
        <v>0</v>
      </c>
      <c r="BC227" s="64"/>
      <c r="BD227" s="64"/>
      <c r="BE227" s="64"/>
      <c r="BF227" s="65" t="str">
        <f t="shared" si="23"/>
        <v/>
      </c>
      <c r="BG227" s="66" t="str">
        <f t="shared" si="24"/>
        <v>0</v>
      </c>
      <c r="BH227" s="66" t="b">
        <f t="shared" si="25"/>
        <v>0</v>
      </c>
    </row>
    <row r="228" spans="51:60" x14ac:dyDescent="0.4">
      <c r="AY228" s="227" t="s">
        <v>155</v>
      </c>
      <c r="AZ228" s="227"/>
      <c r="BB228" s="64">
        <f t="shared" si="22"/>
        <v>0</v>
      </c>
      <c r="BC228" s="64"/>
      <c r="BD228" s="64"/>
      <c r="BE228" s="64"/>
      <c r="BF228" s="65" t="str">
        <f t="shared" si="23"/>
        <v/>
      </c>
      <c r="BG228" s="66" t="str">
        <f t="shared" si="24"/>
        <v>0</v>
      </c>
      <c r="BH228" s="66" t="b">
        <f t="shared" si="25"/>
        <v>0</v>
      </c>
    </row>
    <row r="229" spans="51:60" x14ac:dyDescent="0.4">
      <c r="AY229" s="227" t="s">
        <v>155</v>
      </c>
      <c r="AZ229" s="227"/>
      <c r="BB229" s="64">
        <f t="shared" si="22"/>
        <v>0</v>
      </c>
      <c r="BC229" s="64"/>
      <c r="BD229" s="64"/>
      <c r="BE229" s="64"/>
      <c r="BF229" s="65" t="str">
        <f t="shared" si="23"/>
        <v/>
      </c>
      <c r="BG229" s="66" t="str">
        <f t="shared" si="24"/>
        <v>0</v>
      </c>
      <c r="BH229" s="66" t="b">
        <f t="shared" si="25"/>
        <v>0</v>
      </c>
    </row>
    <row r="230" spans="51:60" x14ac:dyDescent="0.4">
      <c r="AY230" s="227" t="s">
        <v>155</v>
      </c>
      <c r="AZ230" s="227"/>
      <c r="BB230" s="64">
        <f t="shared" si="22"/>
        <v>0</v>
      </c>
      <c r="BC230" s="64"/>
      <c r="BD230" s="64"/>
      <c r="BE230" s="64"/>
      <c r="BF230" s="65" t="str">
        <f t="shared" si="23"/>
        <v/>
      </c>
      <c r="BG230" s="66" t="str">
        <f t="shared" si="24"/>
        <v>0</v>
      </c>
      <c r="BH230" s="66" t="b">
        <f t="shared" si="25"/>
        <v>0</v>
      </c>
    </row>
    <row r="231" spans="51:60" x14ac:dyDescent="0.4">
      <c r="AY231" s="227" t="s">
        <v>155</v>
      </c>
      <c r="AZ231" s="227"/>
      <c r="BB231" s="64">
        <f t="shared" si="22"/>
        <v>0</v>
      </c>
      <c r="BC231" s="64"/>
      <c r="BD231" s="64"/>
      <c r="BE231" s="64"/>
      <c r="BF231" s="65" t="str">
        <f t="shared" si="23"/>
        <v/>
      </c>
      <c r="BG231" s="66" t="str">
        <f t="shared" si="24"/>
        <v>0</v>
      </c>
      <c r="BH231" s="66" t="b">
        <f t="shared" si="25"/>
        <v>0</v>
      </c>
    </row>
    <row r="232" spans="51:60" x14ac:dyDescent="0.4">
      <c r="AY232" s="227" t="s">
        <v>155</v>
      </c>
      <c r="AZ232" s="227"/>
      <c r="BB232" s="64">
        <f t="shared" si="22"/>
        <v>0</v>
      </c>
      <c r="BC232" s="64"/>
      <c r="BD232" s="64"/>
      <c r="BE232" s="64"/>
      <c r="BF232" s="65" t="str">
        <f t="shared" si="23"/>
        <v/>
      </c>
      <c r="BG232" s="66" t="str">
        <f t="shared" si="24"/>
        <v>0</v>
      </c>
      <c r="BH232" s="66" t="b">
        <f t="shared" si="25"/>
        <v>0</v>
      </c>
    </row>
    <row r="233" spans="51:60" x14ac:dyDescent="0.4">
      <c r="AY233" s="227" t="s">
        <v>155</v>
      </c>
      <c r="AZ233" s="227"/>
      <c r="BB233" s="64">
        <f t="shared" si="22"/>
        <v>0</v>
      </c>
      <c r="BC233" s="64"/>
      <c r="BD233" s="64"/>
      <c r="BE233" s="64"/>
      <c r="BF233" s="65" t="str">
        <f t="shared" si="23"/>
        <v/>
      </c>
      <c r="BG233" s="66" t="str">
        <f t="shared" si="24"/>
        <v>0</v>
      </c>
      <c r="BH233" s="66" t="b">
        <f t="shared" si="25"/>
        <v>0</v>
      </c>
    </row>
    <row r="234" spans="51:60" x14ac:dyDescent="0.4">
      <c r="AY234" s="227" t="s">
        <v>155</v>
      </c>
      <c r="AZ234" s="227"/>
      <c r="BB234" s="64">
        <f t="shared" si="22"/>
        <v>0</v>
      </c>
      <c r="BC234" s="64"/>
      <c r="BD234" s="64"/>
      <c r="BE234" s="64"/>
      <c r="BF234" s="65" t="str">
        <f t="shared" si="23"/>
        <v/>
      </c>
      <c r="BG234" s="66" t="str">
        <f t="shared" si="24"/>
        <v>0</v>
      </c>
      <c r="BH234" s="66" t="b">
        <f t="shared" si="25"/>
        <v>0</v>
      </c>
    </row>
    <row r="235" spans="51:60" x14ac:dyDescent="0.4">
      <c r="AY235" s="227" t="s">
        <v>155</v>
      </c>
      <c r="AZ235" s="227"/>
      <c r="BB235" s="64">
        <f t="shared" si="22"/>
        <v>0</v>
      </c>
      <c r="BC235" s="64"/>
      <c r="BD235" s="64"/>
      <c r="BE235" s="64"/>
      <c r="BF235" s="65" t="str">
        <f t="shared" si="23"/>
        <v/>
      </c>
      <c r="BG235" s="66" t="str">
        <f t="shared" si="24"/>
        <v>0</v>
      </c>
      <c r="BH235" s="66" t="b">
        <f t="shared" si="25"/>
        <v>0</v>
      </c>
    </row>
    <row r="236" spans="51:60" x14ac:dyDescent="0.4">
      <c r="AY236" s="227" t="s">
        <v>155</v>
      </c>
      <c r="AZ236" s="227"/>
      <c r="BB236" s="64">
        <f t="shared" si="22"/>
        <v>0</v>
      </c>
      <c r="BC236" s="64"/>
      <c r="BD236" s="64"/>
      <c r="BE236" s="64"/>
      <c r="BF236" s="65" t="str">
        <f t="shared" si="23"/>
        <v/>
      </c>
      <c r="BG236" s="66" t="str">
        <f t="shared" si="24"/>
        <v>0</v>
      </c>
      <c r="BH236" s="66" t="b">
        <f t="shared" si="25"/>
        <v>0</v>
      </c>
    </row>
    <row r="237" spans="51:60" x14ac:dyDescent="0.4">
      <c r="AY237" s="227" t="s">
        <v>155</v>
      </c>
      <c r="AZ237" s="227"/>
      <c r="BB237" s="64">
        <f t="shared" si="22"/>
        <v>0</v>
      </c>
      <c r="BC237" s="64"/>
      <c r="BD237" s="64"/>
      <c r="BE237" s="64"/>
      <c r="BF237" s="65" t="str">
        <f t="shared" si="23"/>
        <v/>
      </c>
      <c r="BG237" s="66" t="str">
        <f t="shared" si="24"/>
        <v>0</v>
      </c>
      <c r="BH237" s="66" t="b">
        <f t="shared" si="25"/>
        <v>0</v>
      </c>
    </row>
    <row r="238" spans="51:60" x14ac:dyDescent="0.4">
      <c r="AY238" s="227" t="s">
        <v>155</v>
      </c>
      <c r="AZ238" s="227"/>
      <c r="BB238" s="64">
        <f t="shared" si="22"/>
        <v>0</v>
      </c>
      <c r="BC238" s="64"/>
      <c r="BD238" s="64"/>
      <c r="BE238" s="64"/>
      <c r="BF238" s="65" t="str">
        <f t="shared" si="23"/>
        <v/>
      </c>
      <c r="BG238" s="66" t="str">
        <f t="shared" si="24"/>
        <v>0</v>
      </c>
      <c r="BH238" s="66" t="b">
        <f t="shared" si="25"/>
        <v>0</v>
      </c>
    </row>
    <row r="239" spans="51:60" x14ac:dyDescent="0.4">
      <c r="AY239" s="227" t="s">
        <v>155</v>
      </c>
      <c r="AZ239" s="227"/>
      <c r="BB239" s="64">
        <f t="shared" si="22"/>
        <v>0</v>
      </c>
      <c r="BC239" s="64"/>
      <c r="BD239" s="64"/>
      <c r="BE239" s="64"/>
      <c r="BF239" s="65" t="str">
        <f t="shared" si="23"/>
        <v/>
      </c>
      <c r="BG239" s="66" t="str">
        <f t="shared" si="24"/>
        <v>0</v>
      </c>
      <c r="BH239" s="66" t="b">
        <f t="shared" si="25"/>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341" priority="34" operator="equal">
      <formula>"Muy Baja"</formula>
    </cfRule>
    <cfRule type="cellIs" dxfId="1340" priority="33" operator="equal">
      <formula>"Baja"</formula>
    </cfRule>
    <cfRule type="cellIs" dxfId="1339" priority="32" operator="equal">
      <formula>"Media"</formula>
    </cfRule>
    <cfRule type="cellIs" dxfId="1338" priority="31" operator="equal">
      <formula>"Alta"</formula>
    </cfRule>
    <cfRule type="cellIs" dxfId="1337" priority="30" operator="equal">
      <formula>"Muy Alta"</formula>
    </cfRule>
  </conditionalFormatting>
  <conditionalFormatting sqref="M9">
    <cfRule type="cellIs" dxfId="1336" priority="29" operator="equal">
      <formula>"Leve"</formula>
    </cfRule>
    <cfRule type="cellIs" dxfId="1335" priority="28" operator="equal">
      <formula>"Menor"</formula>
    </cfRule>
    <cfRule type="cellIs" dxfId="1334" priority="27" operator="equal">
      <formula>"Moderado"</formula>
    </cfRule>
    <cfRule type="cellIs" dxfId="1333" priority="26" operator="equal">
      <formula>"Mayor"</formula>
    </cfRule>
    <cfRule type="cellIs" dxfId="1332" priority="25" operator="equal">
      <formula>"Catastrófico"</formula>
    </cfRule>
  </conditionalFormatting>
  <conditionalFormatting sqref="O9">
    <cfRule type="cellIs" dxfId="1331" priority="21" operator="equal">
      <formula>"Extremo"</formula>
    </cfRule>
    <cfRule type="cellIs" dxfId="1330" priority="24" operator="equal">
      <formula>"Bajo"</formula>
    </cfRule>
    <cfRule type="cellIs" dxfId="1329" priority="23" operator="equal">
      <formula>"Moderado"</formula>
    </cfRule>
    <cfRule type="cellIs" dxfId="1328" priority="22" operator="equal">
      <formula>"Alto"</formula>
    </cfRule>
  </conditionalFormatting>
  <conditionalFormatting sqref="Y9">
    <cfRule type="cellIs" dxfId="1327" priority="20" operator="equal">
      <formula>"Muy Baja"</formula>
    </cfRule>
    <cfRule type="cellIs" dxfId="1326" priority="16" operator="equal">
      <formula>"Muy Alta"</formula>
    </cfRule>
    <cfRule type="cellIs" dxfId="1325" priority="17" operator="equal">
      <formula>"Alta"</formula>
    </cfRule>
    <cfRule type="cellIs" dxfId="1324" priority="18" operator="equal">
      <formula>"Media"</formula>
    </cfRule>
    <cfRule type="cellIs" dxfId="1323" priority="19" operator="equal">
      <formula>"Baja"</formula>
    </cfRule>
  </conditionalFormatting>
  <conditionalFormatting sqref="AA9">
    <cfRule type="cellIs" dxfId="1322" priority="15" operator="equal">
      <formula>"Leve"</formula>
    </cfRule>
    <cfRule type="cellIs" dxfId="1321" priority="14" operator="equal">
      <formula>"Menor"</formula>
    </cfRule>
    <cfRule type="cellIs" dxfId="1320" priority="13" operator="equal">
      <formula>"Moderado"</formula>
    </cfRule>
    <cfRule type="cellIs" dxfId="1319" priority="12" operator="equal">
      <formula>"Mayor"</formula>
    </cfRule>
    <cfRule type="cellIs" dxfId="1318" priority="11" operator="equal">
      <formula>"Catastrófico"</formula>
    </cfRule>
  </conditionalFormatting>
  <conditionalFormatting sqref="AC9">
    <cfRule type="cellIs" dxfId="1317" priority="10" operator="equal">
      <formula>"Bajo"</formula>
    </cfRule>
    <cfRule type="cellIs" dxfId="1316" priority="9" operator="equal">
      <formula>"Moderado"</formula>
    </cfRule>
    <cfRule type="cellIs" dxfId="1315" priority="8" operator="equal">
      <formula>"Alto"</formula>
    </cfRule>
    <cfRule type="cellIs" dxfId="1314" priority="7" operator="equal">
      <formula>"Extremo"</formula>
    </cfRule>
  </conditionalFormatting>
  <conditionalFormatting sqref="AT9:AT14 AV9:AV14 AX9:AX14">
    <cfRule type="cellIs" dxfId="1313" priority="6" operator="equal">
      <formula>0</formula>
    </cfRule>
    <cfRule type="cellIs" dxfId="1312" priority="5" operator="equal">
      <formula>50</formula>
    </cfRule>
    <cfRule type="cellIs" dxfId="1311" priority="4" operator="equal">
      <formula>100</formula>
    </cfRule>
  </conditionalFormatting>
  <conditionalFormatting sqref="AU9:AU14 AW9:AW14 BJ9:BJ14 AY9:AZ256 BJ17:BJ23 AT23">
    <cfRule type="containsText" dxfId="1310" priority="2" operator="containsText" text="BUENO">
      <formula>NOT(ISERROR(SEARCH("BUENO",AT9)))</formula>
    </cfRule>
    <cfRule type="containsText" dxfId="1309" priority="3" operator="containsText" text="MALO">
      <formula>NOT(ISERROR(SEARCH("MALO",AT9)))</formula>
    </cfRule>
    <cfRule type="containsText" dxfId="1308" priority="1" operator="containsText" text="REGULAR">
      <formula>NOT(ISERROR(SEARCH("REGULAR",AT9)))</formula>
    </cfRule>
  </conditionalFormatting>
  <dataValidations count="5">
    <dataValidation operator="notEqual" allowBlank="1" showInputMessage="1" showErrorMessage="1" sqref="AU9:AU14 AW9:AW14" xr:uid="{3E811B75-EC00-4E19-8B46-FFCEC2C16B9C}"/>
    <dataValidation type="list" errorStyle="information" operator="notEqual" allowBlank="1" showInputMessage="1" showErrorMessage="1" errorTitle="OPORTUNIDAD" error="No es opcion valida" sqref="AX9:AX14" xr:uid="{62E27F77-598A-4F64-A8C8-E2B3F1D1B2C3}">
      <formula1>"BUENO,REGULAR,MALO,NO APLICA"</formula1>
    </dataValidation>
    <dataValidation type="list" operator="notEqual" allowBlank="1" showInputMessage="1" showErrorMessage="1" sqref="AT9:AT14" xr:uid="{33119DF4-A369-4B7F-885B-D2DC08465F6E}">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3:AV14" xr:uid="{4512FC8F-8889-4853-9C7B-E40CBA1561FA}">
      <formula1>$Q$1:$Q$6</formula1>
    </dataValidation>
    <dataValidation type="list" operator="notEqual" allowBlank="1" showInputMessage="1" showErrorMessage="1" sqref="AV9:AV12" xr:uid="{3C87A8AF-67B8-43BB-A6F0-81D6029762E2}">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O3294"/>
  <sheetViews>
    <sheetView showGridLines="0" topLeftCell="AK1" zoomScale="40" zoomScaleNormal="40" workbookViewId="0">
      <selection activeCell="AT28" sqref="AT28"/>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25" customWidth="1" collapsed="1"/>
    <col min="39" max="39" width="32.5703125" style="225" customWidth="1"/>
    <col min="40" max="40" width="30.28515625" style="225" customWidth="1"/>
    <col min="41" max="41" width="45.42578125" style="225" customWidth="1"/>
    <col min="42" max="45" width="30.28515625" style="226" customWidth="1"/>
    <col min="46" max="46" width="37.28515625" style="161" customWidth="1" collapsed="1"/>
    <col min="47" max="47" width="33.5703125" style="161" customWidth="1"/>
    <col min="48" max="48" width="30.28515625" style="161" customWidth="1"/>
    <col min="49" max="49" width="35.85546875" style="161" customWidth="1"/>
    <col min="50" max="50" width="39.28515625" style="161" customWidth="1"/>
    <col min="51" max="51" width="36.7109375" style="228" customWidth="1"/>
    <col min="52" max="52" width="30.28515625" style="22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16" t="s">
        <v>0</v>
      </c>
      <c r="D1" s="117"/>
      <c r="E1" s="108" t="s">
        <v>77</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10"/>
      <c r="AG1" s="111" t="s">
        <v>2</v>
      </c>
      <c r="AH1" s="112"/>
      <c r="AI1" s="113"/>
      <c r="AJ1" s="108" t="s">
        <v>78</v>
      </c>
      <c r="AK1" s="110"/>
      <c r="AL1" s="142"/>
      <c r="AM1" s="143"/>
      <c r="AN1" s="144" t="s">
        <v>0</v>
      </c>
      <c r="AO1" s="145" t="s">
        <v>79</v>
      </c>
      <c r="AP1" s="146"/>
      <c r="AQ1" s="146"/>
      <c r="AR1" s="146"/>
      <c r="AS1" s="146"/>
      <c r="AT1" s="146"/>
      <c r="AU1" s="146"/>
      <c r="AV1" s="146"/>
      <c r="AW1" s="146"/>
      <c r="AX1" s="146"/>
      <c r="AY1" s="147"/>
      <c r="AZ1" s="144" t="s">
        <v>2</v>
      </c>
      <c r="BA1" s="232" t="s">
        <v>80</v>
      </c>
      <c r="BB1" s="149"/>
      <c r="BC1" s="149"/>
      <c r="BD1" s="149"/>
      <c r="BE1" s="149"/>
    </row>
    <row r="2" spans="1:67" ht="66" customHeight="1" x14ac:dyDescent="0.25">
      <c r="A2" s="3"/>
      <c r="C2" s="106" t="s">
        <v>4</v>
      </c>
      <c r="D2" s="107"/>
      <c r="E2" s="108" t="s">
        <v>81</v>
      </c>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10"/>
      <c r="AG2" s="111" t="s">
        <v>6</v>
      </c>
      <c r="AH2" s="112"/>
      <c r="AI2" s="113"/>
      <c r="AJ2" s="114">
        <v>4</v>
      </c>
      <c r="AK2" s="115"/>
      <c r="AL2" s="150"/>
      <c r="AM2" s="151"/>
      <c r="AN2" s="144" t="s">
        <v>6</v>
      </c>
      <c r="AO2" s="145" t="s">
        <v>82</v>
      </c>
      <c r="AP2" s="146"/>
      <c r="AQ2" s="146"/>
      <c r="AR2" s="146"/>
      <c r="AS2" s="146"/>
      <c r="AT2" s="146"/>
      <c r="AU2" s="146"/>
      <c r="AV2" s="146"/>
      <c r="AW2" s="146"/>
      <c r="AX2" s="146"/>
      <c r="AY2" s="147"/>
      <c r="AZ2" s="144" t="s">
        <v>6</v>
      </c>
      <c r="BA2" s="232">
        <v>3</v>
      </c>
      <c r="BB2" s="149"/>
      <c r="BC2" s="149"/>
      <c r="BD2" s="149"/>
      <c r="BE2" s="149"/>
    </row>
    <row r="3" spans="1:67" ht="24" customHeight="1" x14ac:dyDescent="0.25">
      <c r="A3" s="93"/>
      <c r="B3" s="9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4" t="s">
        <v>43</v>
      </c>
      <c r="AK3" s="94"/>
      <c r="AL3" s="233"/>
      <c r="AM3" s="233"/>
      <c r="AN3" s="233"/>
      <c r="AO3" s="234"/>
      <c r="AP3" s="234"/>
      <c r="AQ3" s="234"/>
      <c r="AR3" s="234"/>
      <c r="AS3" s="234"/>
      <c r="AT3" s="234"/>
      <c r="AU3" s="234"/>
      <c r="AV3" s="234"/>
      <c r="AW3" s="234"/>
      <c r="AX3" s="234"/>
      <c r="AY3" s="234"/>
      <c r="AZ3" s="233"/>
      <c r="BA3" s="235"/>
      <c r="BB3" s="149"/>
      <c r="BC3" s="149"/>
      <c r="BD3" s="149"/>
      <c r="BE3" s="149"/>
    </row>
    <row r="4" spans="1:67" ht="25.5" x14ac:dyDescent="0.25">
      <c r="A4" s="4"/>
      <c r="B4" s="4"/>
      <c r="C4" s="127"/>
      <c r="D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5"/>
      <c r="AI4" s="5"/>
      <c r="AJ4" s="5"/>
      <c r="AK4" s="5"/>
      <c r="AL4" s="152"/>
      <c r="AM4" s="152"/>
      <c r="AN4" s="152"/>
      <c r="AO4" s="152"/>
      <c r="AP4" s="153"/>
      <c r="AQ4" s="153"/>
      <c r="AR4" s="153"/>
      <c r="AS4" s="153"/>
      <c r="AT4" s="154"/>
      <c r="AU4" s="154"/>
      <c r="AV4" s="154"/>
      <c r="AW4" s="154"/>
      <c r="AX4" s="154"/>
      <c r="AY4" s="154"/>
      <c r="AZ4" s="154"/>
      <c r="BA4" s="154"/>
      <c r="BB4" s="149"/>
      <c r="BC4" s="149"/>
      <c r="BD4" s="149"/>
      <c r="BE4" s="149"/>
      <c r="BF4" s="31"/>
      <c r="BG4" s="31"/>
      <c r="BH4" s="31"/>
      <c r="BJ4" s="31"/>
      <c r="BK4" s="31"/>
      <c r="BL4" s="31"/>
      <c r="BM4" s="31"/>
      <c r="BN4" s="31"/>
      <c r="BO4" s="31"/>
    </row>
    <row r="5" spans="1:67" ht="31.5" customHeight="1" x14ac:dyDescent="0.25">
      <c r="A5" s="100" t="s">
        <v>7</v>
      </c>
      <c r="B5" s="101"/>
      <c r="C5" s="101"/>
      <c r="D5" s="101"/>
      <c r="E5" s="101"/>
      <c r="F5" s="101"/>
      <c r="G5" s="101"/>
      <c r="H5" s="101"/>
      <c r="I5" s="101"/>
      <c r="J5" s="101"/>
      <c r="K5" s="89" t="s">
        <v>8</v>
      </c>
      <c r="L5" s="90"/>
      <c r="M5" s="90"/>
      <c r="N5" s="90"/>
      <c r="O5" s="90"/>
      <c r="P5" s="90"/>
      <c r="Q5" s="90"/>
      <c r="R5" s="90"/>
      <c r="S5" s="90"/>
      <c r="T5" s="90"/>
      <c r="U5" s="90"/>
      <c r="V5" s="90"/>
      <c r="W5" s="90"/>
      <c r="X5" s="90"/>
      <c r="Y5" s="90"/>
      <c r="Z5" s="90"/>
      <c r="AA5" s="90"/>
      <c r="AB5" s="90"/>
      <c r="AC5" s="90"/>
      <c r="AD5" s="90"/>
      <c r="AE5" s="90"/>
      <c r="AF5" s="90"/>
      <c r="AG5" s="90"/>
      <c r="AH5" s="90"/>
      <c r="AI5" s="90"/>
      <c r="AJ5" s="90"/>
      <c r="AK5" s="91"/>
      <c r="AL5" s="156" t="s">
        <v>83</v>
      </c>
      <c r="AM5" s="156"/>
      <c r="AN5" s="156"/>
      <c r="AO5" s="156"/>
      <c r="AP5" s="156"/>
      <c r="AQ5" s="156"/>
      <c r="AR5" s="156"/>
      <c r="AS5" s="157"/>
      <c r="AT5" s="236" t="s">
        <v>84</v>
      </c>
      <c r="AU5" s="236"/>
      <c r="AV5" s="236"/>
      <c r="AW5" s="236"/>
      <c r="AX5" s="236"/>
      <c r="AY5" s="236"/>
      <c r="AZ5" s="236"/>
      <c r="BA5" s="236"/>
      <c r="BB5" s="149"/>
      <c r="BC5" s="149"/>
      <c r="BD5" s="149"/>
      <c r="BE5" s="149"/>
    </row>
    <row r="6" spans="1:67" ht="35.25" customHeight="1" x14ac:dyDescent="0.4">
      <c r="A6" s="98"/>
      <c r="B6" s="99"/>
      <c r="C6" s="99"/>
      <c r="D6" s="99"/>
      <c r="E6" s="99"/>
      <c r="F6" s="99"/>
      <c r="G6" s="99"/>
      <c r="H6" s="99"/>
      <c r="I6" s="99"/>
      <c r="J6" s="99"/>
      <c r="K6" s="95" t="s">
        <v>9</v>
      </c>
      <c r="L6" s="96"/>
      <c r="M6" s="96"/>
      <c r="N6" s="96"/>
      <c r="O6" s="97"/>
      <c r="P6" s="79" t="s">
        <v>10</v>
      </c>
      <c r="Q6" s="79"/>
      <c r="R6" s="79"/>
      <c r="S6" s="79"/>
      <c r="T6" s="79"/>
      <c r="U6" s="79"/>
      <c r="V6" s="79"/>
      <c r="W6" s="79"/>
      <c r="X6" s="79"/>
      <c r="Y6" s="95" t="s">
        <v>11</v>
      </c>
      <c r="Z6" s="96"/>
      <c r="AA6" s="96"/>
      <c r="AB6" s="96"/>
      <c r="AC6" s="96"/>
      <c r="AD6" s="79" t="s">
        <v>12</v>
      </c>
      <c r="AE6" s="79" t="s">
        <v>13</v>
      </c>
      <c r="AF6" s="79"/>
      <c r="AG6" s="79"/>
      <c r="AH6" s="79" t="s">
        <v>14</v>
      </c>
      <c r="AI6" s="79"/>
      <c r="AJ6" s="79" t="s">
        <v>15</v>
      </c>
      <c r="AK6" s="79" t="s">
        <v>16</v>
      </c>
      <c r="AL6" s="159" t="s">
        <v>85</v>
      </c>
      <c r="AM6" s="159"/>
      <c r="AN6" s="159"/>
      <c r="AO6" s="159"/>
      <c r="AP6" s="159"/>
      <c r="AQ6" s="159"/>
      <c r="AR6" s="159"/>
      <c r="AS6" s="160"/>
      <c r="AT6" s="236"/>
      <c r="AU6" s="236"/>
      <c r="AV6" s="236"/>
      <c r="AW6" s="236"/>
      <c r="AX6" s="236"/>
      <c r="AY6" s="236"/>
      <c r="AZ6" s="236"/>
      <c r="BA6" s="236"/>
      <c r="BB6" s="161"/>
      <c r="BC6" s="149"/>
      <c r="BD6" s="149"/>
      <c r="BE6" s="149"/>
    </row>
    <row r="7" spans="1:67" ht="27.75" customHeight="1" x14ac:dyDescent="0.4">
      <c r="A7" s="102" t="s">
        <v>17</v>
      </c>
      <c r="B7" s="103" t="s">
        <v>18</v>
      </c>
      <c r="C7" s="103" t="s">
        <v>19</v>
      </c>
      <c r="D7" s="104" t="s">
        <v>20</v>
      </c>
      <c r="E7" s="82" t="s">
        <v>21</v>
      </c>
      <c r="F7" s="82" t="s">
        <v>22</v>
      </c>
      <c r="G7" s="82" t="s">
        <v>23</v>
      </c>
      <c r="H7" s="82" t="s">
        <v>24</v>
      </c>
      <c r="I7" s="82" t="s">
        <v>25</v>
      </c>
      <c r="J7" s="82" t="s">
        <v>26</v>
      </c>
      <c r="K7" s="98"/>
      <c r="L7" s="99"/>
      <c r="M7" s="99"/>
      <c r="N7" s="99"/>
      <c r="O7" s="99"/>
      <c r="P7" s="162" t="s">
        <v>27</v>
      </c>
      <c r="Q7" s="77" t="s">
        <v>28</v>
      </c>
      <c r="R7" s="77" t="s">
        <v>29</v>
      </c>
      <c r="S7" s="89" t="s">
        <v>30</v>
      </c>
      <c r="T7" s="90"/>
      <c r="U7" s="90"/>
      <c r="V7" s="90"/>
      <c r="W7" s="91"/>
      <c r="X7" s="92" t="s">
        <v>31</v>
      </c>
      <c r="Y7" s="98"/>
      <c r="Z7" s="99"/>
      <c r="AA7" s="99"/>
      <c r="AB7" s="99"/>
      <c r="AC7" s="99"/>
      <c r="AD7" s="79"/>
      <c r="AE7" s="79"/>
      <c r="AF7" s="79"/>
      <c r="AG7" s="79"/>
      <c r="AH7" s="79"/>
      <c r="AI7" s="79"/>
      <c r="AJ7" s="79"/>
      <c r="AK7" s="79"/>
      <c r="AL7" s="163" t="s">
        <v>86</v>
      </c>
      <c r="AM7" s="163"/>
      <c r="AN7" s="163"/>
      <c r="AO7" s="163"/>
      <c r="AP7" s="163" t="s">
        <v>87</v>
      </c>
      <c r="AQ7" s="163"/>
      <c r="AR7" s="163"/>
      <c r="AS7" s="164"/>
      <c r="AT7" s="236"/>
      <c r="AU7" s="236"/>
      <c r="AV7" s="236"/>
      <c r="AW7" s="236"/>
      <c r="AX7" s="236"/>
      <c r="AY7" s="236"/>
      <c r="AZ7" s="236"/>
      <c r="BA7" s="236"/>
      <c r="BB7" s="161"/>
      <c r="BC7" s="161"/>
      <c r="BD7" s="161"/>
      <c r="BE7" s="161"/>
    </row>
    <row r="8" spans="1:67" ht="132.75" customHeight="1" x14ac:dyDescent="0.2">
      <c r="A8" s="102"/>
      <c r="B8" s="103"/>
      <c r="C8" s="103"/>
      <c r="D8" s="105"/>
      <c r="E8" s="83"/>
      <c r="F8" s="83"/>
      <c r="G8" s="83"/>
      <c r="H8" s="83"/>
      <c r="I8" s="83"/>
      <c r="J8" s="83"/>
      <c r="K8" s="6" t="s">
        <v>32</v>
      </c>
      <c r="L8" s="7" t="s">
        <v>33</v>
      </c>
      <c r="M8" s="7" t="s">
        <v>21</v>
      </c>
      <c r="N8" s="7" t="s">
        <v>33</v>
      </c>
      <c r="O8" s="7" t="s">
        <v>34</v>
      </c>
      <c r="P8" s="162"/>
      <c r="Q8" s="78"/>
      <c r="R8" s="78"/>
      <c r="S8" s="165" t="s">
        <v>17</v>
      </c>
      <c r="T8" s="165" t="s">
        <v>35</v>
      </c>
      <c r="U8" s="165" t="s">
        <v>36</v>
      </c>
      <c r="V8" s="165" t="s">
        <v>37</v>
      </c>
      <c r="W8" s="165" t="s">
        <v>38</v>
      </c>
      <c r="X8" s="92"/>
      <c r="Y8" s="9" t="s">
        <v>32</v>
      </c>
      <c r="Z8" s="7" t="s">
        <v>33</v>
      </c>
      <c r="AA8" s="7" t="s">
        <v>21</v>
      </c>
      <c r="AB8" s="7" t="s">
        <v>33</v>
      </c>
      <c r="AC8" s="7" t="s">
        <v>39</v>
      </c>
      <c r="AD8" s="79"/>
      <c r="AE8" s="10" t="s">
        <v>40</v>
      </c>
      <c r="AF8" s="11" t="s">
        <v>41</v>
      </c>
      <c r="AG8" s="11" t="s">
        <v>31</v>
      </c>
      <c r="AH8" s="11" t="s">
        <v>42</v>
      </c>
      <c r="AI8" s="11" t="s">
        <v>31</v>
      </c>
      <c r="AJ8" s="79"/>
      <c r="AK8" s="79"/>
      <c r="AL8" s="237" t="s">
        <v>88</v>
      </c>
      <c r="AM8" s="237" t="s">
        <v>89</v>
      </c>
      <c r="AN8" s="237" t="s">
        <v>90</v>
      </c>
      <c r="AO8" s="237" t="s">
        <v>168</v>
      </c>
      <c r="AP8" s="237" t="s">
        <v>92</v>
      </c>
      <c r="AQ8" s="237" t="s">
        <v>169</v>
      </c>
      <c r="AR8" s="237" t="s">
        <v>94</v>
      </c>
      <c r="AS8" s="237" t="s">
        <v>170</v>
      </c>
      <c r="AT8" s="238" t="s">
        <v>96</v>
      </c>
      <c r="AU8" s="238" t="s">
        <v>97</v>
      </c>
      <c r="AV8" s="238" t="s">
        <v>98</v>
      </c>
      <c r="AW8" s="238" t="s">
        <v>99</v>
      </c>
      <c r="AX8" s="238" t="s">
        <v>100</v>
      </c>
      <c r="AY8" s="238" t="s">
        <v>101</v>
      </c>
      <c r="AZ8" s="238" t="s">
        <v>102</v>
      </c>
      <c r="BA8" s="238" t="s">
        <v>103</v>
      </c>
      <c r="BB8" s="40"/>
      <c r="BC8" s="40"/>
      <c r="BD8" s="40"/>
      <c r="BE8" s="40"/>
      <c r="BF8" s="40"/>
      <c r="BG8" s="40"/>
      <c r="BH8" s="40"/>
      <c r="BI8" s="40"/>
      <c r="BJ8" s="40"/>
      <c r="BK8" s="40"/>
      <c r="BL8" s="40"/>
      <c r="BM8" s="40"/>
      <c r="BN8" s="40"/>
      <c r="BO8" s="40"/>
    </row>
    <row r="9" spans="1:67" ht="97.5" customHeight="1" x14ac:dyDescent="0.3">
      <c r="A9" s="75" t="s">
        <v>104</v>
      </c>
      <c r="B9" s="75" t="s">
        <v>171</v>
      </c>
      <c r="C9" s="75" t="s">
        <v>172</v>
      </c>
      <c r="D9" s="75" t="s">
        <v>107</v>
      </c>
      <c r="E9" s="75" t="s">
        <v>173</v>
      </c>
      <c r="F9" s="75" t="s">
        <v>109</v>
      </c>
      <c r="G9" s="75" t="s">
        <v>174</v>
      </c>
      <c r="H9" s="12" t="s">
        <v>111</v>
      </c>
      <c r="I9" s="85" t="s">
        <v>175</v>
      </c>
      <c r="J9" s="88" t="s">
        <v>113</v>
      </c>
      <c r="K9" s="76" t="s">
        <v>124</v>
      </c>
      <c r="L9" s="74">
        <v>0.2</v>
      </c>
      <c r="M9" s="76" t="s">
        <v>115</v>
      </c>
      <c r="N9" s="81">
        <v>0.8</v>
      </c>
      <c r="O9" s="80" t="s">
        <v>116</v>
      </c>
      <c r="P9" s="12">
        <v>1</v>
      </c>
      <c r="Q9" s="12" t="s">
        <v>176</v>
      </c>
      <c r="R9" s="12" t="s">
        <v>47</v>
      </c>
      <c r="S9" s="168" t="s">
        <v>118</v>
      </c>
      <c r="T9" s="168" t="s">
        <v>119</v>
      </c>
      <c r="U9" s="168" t="s">
        <v>120</v>
      </c>
      <c r="V9" s="168" t="s">
        <v>177</v>
      </c>
      <c r="W9" s="168" t="s">
        <v>122</v>
      </c>
      <c r="X9" s="14" t="s">
        <v>178</v>
      </c>
      <c r="Y9" s="76" t="s">
        <v>124</v>
      </c>
      <c r="Z9" s="74">
        <v>4.3199999999999995E-2</v>
      </c>
      <c r="AA9" s="76" t="s">
        <v>125</v>
      </c>
      <c r="AB9" s="74">
        <v>0.60000000000000009</v>
      </c>
      <c r="AC9" s="80" t="s">
        <v>125</v>
      </c>
      <c r="AD9" s="68" t="s">
        <v>179</v>
      </c>
      <c r="AE9" s="15" t="s">
        <v>197</v>
      </c>
      <c r="AF9" s="15" t="s">
        <v>197</v>
      </c>
      <c r="AG9" s="12" t="s">
        <v>197</v>
      </c>
      <c r="AH9" s="12" t="s">
        <v>198</v>
      </c>
      <c r="AI9" s="12" t="s">
        <v>128</v>
      </c>
      <c r="AJ9" s="68" t="s">
        <v>129</v>
      </c>
      <c r="AK9" s="68" t="s">
        <v>199</v>
      </c>
      <c r="AL9" s="239" t="s">
        <v>131</v>
      </c>
      <c r="AM9" s="177" t="s">
        <v>132</v>
      </c>
      <c r="AN9" s="177" t="s">
        <v>133</v>
      </c>
      <c r="AO9" s="240" t="s">
        <v>222</v>
      </c>
      <c r="AP9" s="179" t="s">
        <v>135</v>
      </c>
      <c r="AQ9" s="180"/>
      <c r="AR9" s="179" t="s">
        <v>132</v>
      </c>
      <c r="AS9" s="264" t="s">
        <v>223</v>
      </c>
      <c r="AT9" s="45" t="s">
        <v>166</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133</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133</v>
      </c>
      <c r="AY9" s="45" t="str">
        <f t="shared" ref="AY9:AY14" si="2">IF(AX9="BUENO","BUENO",
IF(AX9="REGULAR","REGULAR",
IF(AX9="MALO","MALO",
IF(AX9="NO APLICA","NO APLICA",
IF(AX9="","")))))</f>
        <v>BUENO</v>
      </c>
      <c r="AZ9" s="60" t="str">
        <f t="shared" ref="AZ9:AZ14" si="3">IF(BB9&gt;=84,"BUENO",
IF(BB9&gt;=51,"REGULAR",
IF(BB9=0,"  ",
IF(BB9&lt;=50,"MALO"))))</f>
        <v>BUENO</v>
      </c>
      <c r="BA9" s="242"/>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59">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75"/>
      <c r="B10" s="75"/>
      <c r="C10" s="75"/>
      <c r="D10" s="75"/>
      <c r="E10" s="75"/>
      <c r="F10" s="75"/>
      <c r="G10" s="75"/>
      <c r="H10" s="12" t="s">
        <v>138</v>
      </c>
      <c r="I10" s="86"/>
      <c r="J10" s="88"/>
      <c r="K10" s="76"/>
      <c r="L10" s="75"/>
      <c r="M10" s="76"/>
      <c r="N10" s="81"/>
      <c r="O10" s="80"/>
      <c r="P10" s="12">
        <v>2</v>
      </c>
      <c r="Q10" s="12" t="s">
        <v>186</v>
      </c>
      <c r="R10" s="12" t="s">
        <v>47</v>
      </c>
      <c r="S10" s="168" t="s">
        <v>118</v>
      </c>
      <c r="T10" s="168" t="s">
        <v>119</v>
      </c>
      <c r="U10" s="168" t="s">
        <v>120</v>
      </c>
      <c r="V10" s="168" t="s">
        <v>177</v>
      </c>
      <c r="W10" s="168" t="s">
        <v>122</v>
      </c>
      <c r="X10" s="14" t="s">
        <v>187</v>
      </c>
      <c r="Y10" s="76"/>
      <c r="Z10" s="75"/>
      <c r="AA10" s="76"/>
      <c r="AB10" s="75"/>
      <c r="AC10" s="80"/>
      <c r="AD10" s="69"/>
      <c r="AE10" s="15" t="s">
        <v>197</v>
      </c>
      <c r="AF10" s="15" t="s">
        <v>197</v>
      </c>
      <c r="AG10" s="12" t="s">
        <v>197</v>
      </c>
      <c r="AH10" s="12" t="s">
        <v>197</v>
      </c>
      <c r="AI10" s="12" t="s">
        <v>197</v>
      </c>
      <c r="AJ10" s="69"/>
      <c r="AK10" s="69"/>
      <c r="AL10" s="239"/>
      <c r="AM10" s="177"/>
      <c r="AN10" s="177"/>
      <c r="AO10" s="240"/>
      <c r="AP10" s="179" t="s">
        <v>135</v>
      </c>
      <c r="AQ10" s="180"/>
      <c r="AR10" s="179" t="s">
        <v>132</v>
      </c>
      <c r="AS10" s="264" t="s">
        <v>224</v>
      </c>
      <c r="AT10" s="45" t="s">
        <v>166</v>
      </c>
      <c r="AU10" s="45" t="str">
        <f t="shared" si="0"/>
        <v>BUENO</v>
      </c>
      <c r="AV10" s="45" t="s">
        <v>133</v>
      </c>
      <c r="AW10" s="45" t="str">
        <f t="shared" ref="AW10:AW11" si="12">IF(AV10="BUENO","BUENO",
IF(AV10="REGULAR","REGULAR",
IF(AV10="MALO","MALO",
IF(AV10="Resultado Indicador: BUENO/No reporta Evidencia","REGULAR",
IF(AV10="Resultado Indicador: REGULAR/No reporta Evidencia","REGULAR",
IF(AV10="Se materializó el riesgo","MALO",
IF(AV10="NO APLICA","NO APLICA",
IF(AV10="",""))))))))</f>
        <v>BUENO</v>
      </c>
      <c r="AX10" s="45" t="s">
        <v>133</v>
      </c>
      <c r="AY10" s="45" t="str">
        <f t="shared" si="2"/>
        <v>BUENO</v>
      </c>
      <c r="AZ10" s="60" t="str">
        <f t="shared" si="3"/>
        <v>BUENO</v>
      </c>
      <c r="BA10" s="242"/>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59">
        <f t="shared" si="10"/>
        <v>300</v>
      </c>
      <c r="BL10" s="48" t="e">
        <f t="shared" si="11"/>
        <v>#REF!</v>
      </c>
      <c r="BM10" s="40"/>
      <c r="BN10" s="40"/>
      <c r="BO10" s="40"/>
    </row>
    <row r="11" spans="1:67" ht="97.5" customHeight="1" x14ac:dyDescent="0.3">
      <c r="A11" s="75"/>
      <c r="B11" s="75"/>
      <c r="C11" s="75"/>
      <c r="D11" s="75"/>
      <c r="E11" s="75"/>
      <c r="F11" s="75"/>
      <c r="G11" s="75"/>
      <c r="H11" s="12" t="s">
        <v>143</v>
      </c>
      <c r="I11" s="86"/>
      <c r="J11" s="88"/>
      <c r="K11" s="76"/>
      <c r="L11" s="75"/>
      <c r="M11" s="76"/>
      <c r="N11" s="81"/>
      <c r="O11" s="80"/>
      <c r="P11" s="12">
        <v>3</v>
      </c>
      <c r="Q11" s="12" t="s">
        <v>189</v>
      </c>
      <c r="R11" s="12" t="s">
        <v>47</v>
      </c>
      <c r="S11" s="168" t="s">
        <v>118</v>
      </c>
      <c r="T11" s="168" t="s">
        <v>119</v>
      </c>
      <c r="U11" s="168" t="s">
        <v>120</v>
      </c>
      <c r="V11" s="168" t="s">
        <v>177</v>
      </c>
      <c r="W11" s="168" t="s">
        <v>122</v>
      </c>
      <c r="X11" s="14" t="s">
        <v>190</v>
      </c>
      <c r="Y11" s="76"/>
      <c r="Z11" s="75"/>
      <c r="AA11" s="76"/>
      <c r="AB11" s="75"/>
      <c r="AC11" s="80"/>
      <c r="AD11" s="69"/>
      <c r="AE11" s="15" t="s">
        <v>197</v>
      </c>
      <c r="AF11" s="15" t="s">
        <v>197</v>
      </c>
      <c r="AG11" s="12" t="s">
        <v>197</v>
      </c>
      <c r="AH11" s="12" t="s">
        <v>197</v>
      </c>
      <c r="AI11" s="12" t="s">
        <v>197</v>
      </c>
      <c r="AJ11" s="70"/>
      <c r="AK11" s="70"/>
      <c r="AL11" s="239"/>
      <c r="AM11" s="177"/>
      <c r="AN11" s="177"/>
      <c r="AO11" s="240"/>
      <c r="AP11" s="179" t="s">
        <v>135</v>
      </c>
      <c r="AQ11" s="180"/>
      <c r="AR11" s="179" t="s">
        <v>132</v>
      </c>
      <c r="AS11" s="264" t="s">
        <v>225</v>
      </c>
      <c r="AT11" s="45" t="s">
        <v>166</v>
      </c>
      <c r="AU11" s="45" t="str">
        <f t="shared" si="0"/>
        <v>BUENO</v>
      </c>
      <c r="AV11" s="45" t="s">
        <v>133</v>
      </c>
      <c r="AW11" s="45" t="str">
        <f t="shared" si="12"/>
        <v>BUENO</v>
      </c>
      <c r="AX11" s="45" t="s">
        <v>133</v>
      </c>
      <c r="AY11" s="45" t="str">
        <f t="shared" si="2"/>
        <v>BUENO</v>
      </c>
      <c r="AZ11" s="60" t="str">
        <f t="shared" si="3"/>
        <v>BUENO</v>
      </c>
      <c r="BA11" s="243"/>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59">
        <f t="shared" si="10"/>
        <v>300</v>
      </c>
      <c r="BL11" s="48" t="e">
        <f t="shared" si="11"/>
        <v>#REF!</v>
      </c>
      <c r="BM11" s="40"/>
      <c r="BN11" s="40"/>
      <c r="BO11" s="40"/>
    </row>
    <row r="12" spans="1:67" ht="97.5" customHeight="1" x14ac:dyDescent="0.3">
      <c r="A12" s="75"/>
      <c r="B12" s="75"/>
      <c r="C12" s="75"/>
      <c r="D12" s="75"/>
      <c r="E12" s="75"/>
      <c r="F12" s="75"/>
      <c r="G12" s="75"/>
      <c r="H12" s="12" t="s">
        <v>147</v>
      </c>
      <c r="I12" s="86"/>
      <c r="J12" s="88"/>
      <c r="K12" s="76"/>
      <c r="L12" s="75"/>
      <c r="M12" s="76"/>
      <c r="N12" s="81"/>
      <c r="O12" s="80"/>
      <c r="P12" s="12">
        <v>4</v>
      </c>
      <c r="Q12" s="12" t="s">
        <v>192</v>
      </c>
      <c r="R12" s="12" t="s">
        <v>21</v>
      </c>
      <c r="S12" s="168" t="s">
        <v>149</v>
      </c>
      <c r="T12" s="168" t="s">
        <v>119</v>
      </c>
      <c r="U12" s="168" t="s">
        <v>120</v>
      </c>
      <c r="V12" s="168" t="s">
        <v>121</v>
      </c>
      <c r="W12" s="168" t="s">
        <v>122</v>
      </c>
      <c r="X12" s="14" t="s">
        <v>128</v>
      </c>
      <c r="Y12" s="76"/>
      <c r="Z12" s="75"/>
      <c r="AA12" s="76"/>
      <c r="AB12" s="75"/>
      <c r="AC12" s="80"/>
      <c r="AD12" s="69"/>
      <c r="AE12" s="15" t="s">
        <v>197</v>
      </c>
      <c r="AF12" s="15" t="s">
        <v>197</v>
      </c>
      <c r="AG12" s="12" t="s">
        <v>197</v>
      </c>
      <c r="AH12" s="12" t="s">
        <v>197</v>
      </c>
      <c r="AI12" s="12" t="s">
        <v>197</v>
      </c>
      <c r="AJ12" s="68" t="s">
        <v>193</v>
      </c>
      <c r="AK12" s="68" t="s">
        <v>194</v>
      </c>
      <c r="AL12" s="239"/>
      <c r="AM12" s="177"/>
      <c r="AN12" s="177"/>
      <c r="AO12" s="240"/>
      <c r="AP12" s="179" t="s">
        <v>132</v>
      </c>
      <c r="AQ12" s="180"/>
      <c r="AR12" s="179" t="s">
        <v>132</v>
      </c>
      <c r="AS12" s="264" t="s">
        <v>226</v>
      </c>
      <c r="AT12" s="45"/>
      <c r="AU12" s="45" t="str">
        <f t="shared" si="0"/>
        <v/>
      </c>
      <c r="AV12" s="45"/>
      <c r="AW12" s="45" t="str">
        <f t="shared" ref="AW12:AW14" si="13">IF(AV12="Resultado Indicador: BUENO","BUENO",
IF(AV12="Resultado Indicador: REGULAR","REGULAR",
IF(AV12="Resultado Indicador: MALO","MALO",
IF(AV12="Resultado Indicador: BUENO/No reporta Evidencia","REGULAR",
IF(AV12="Resultado Indicador: REGULAR/No reporta Evidencia","REGULAR",
IF(AV12="Se materializó el riesgo","MALO",
IF(AV12="NO APLICA","NO APLICA",
IF(AV12="",""))))))))</f>
        <v/>
      </c>
      <c r="AX12" s="45"/>
      <c r="AY12" s="45" t="str">
        <f t="shared" si="2"/>
        <v/>
      </c>
      <c r="AZ12" s="60" t="str">
        <f t="shared" si="3"/>
        <v xml:space="preserve">  </v>
      </c>
      <c r="BA12" s="243"/>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59">
        <f t="shared" si="10"/>
        <v>0</v>
      </c>
      <c r="BL12" s="48" t="e">
        <f t="shared" si="11"/>
        <v>#REF!</v>
      </c>
      <c r="BM12" s="40"/>
      <c r="BN12" s="40"/>
      <c r="BO12" s="40"/>
    </row>
    <row r="13" spans="1:67" ht="97.5" customHeight="1" x14ac:dyDescent="0.3">
      <c r="A13" s="75"/>
      <c r="B13" s="75"/>
      <c r="C13" s="75"/>
      <c r="D13" s="75"/>
      <c r="E13" s="75"/>
      <c r="F13" s="75"/>
      <c r="G13" s="75"/>
      <c r="H13" s="12" t="s">
        <v>197</v>
      </c>
      <c r="I13" s="86"/>
      <c r="J13" s="88"/>
      <c r="K13" s="76"/>
      <c r="L13" s="75"/>
      <c r="M13" s="76"/>
      <c r="N13" s="81"/>
      <c r="O13" s="80"/>
      <c r="P13" s="12">
        <v>5</v>
      </c>
      <c r="Q13" s="12" t="s">
        <v>197</v>
      </c>
      <c r="R13" s="12" t="s">
        <v>137</v>
      </c>
      <c r="S13" s="168" t="s">
        <v>197</v>
      </c>
      <c r="T13" s="168" t="s">
        <v>197</v>
      </c>
      <c r="U13" s="168" t="s">
        <v>197</v>
      </c>
      <c r="V13" s="168" t="s">
        <v>197</v>
      </c>
      <c r="W13" s="168" t="s">
        <v>197</v>
      </c>
      <c r="X13" s="14" t="s">
        <v>197</v>
      </c>
      <c r="Y13" s="76"/>
      <c r="Z13" s="75"/>
      <c r="AA13" s="76"/>
      <c r="AB13" s="75"/>
      <c r="AC13" s="80"/>
      <c r="AD13" s="69"/>
      <c r="AE13" s="15" t="s">
        <v>197</v>
      </c>
      <c r="AF13" s="15" t="s">
        <v>197</v>
      </c>
      <c r="AG13" s="12" t="s">
        <v>197</v>
      </c>
      <c r="AH13" s="12"/>
      <c r="AI13" s="12"/>
      <c r="AJ13" s="69"/>
      <c r="AK13" s="69"/>
      <c r="AL13" s="239"/>
      <c r="AM13" s="177"/>
      <c r="AN13" s="177"/>
      <c r="AO13" s="240"/>
      <c r="AP13" s="179"/>
      <c r="AQ13" s="180"/>
      <c r="AR13" s="179"/>
      <c r="AS13" s="184"/>
      <c r="AT13" s="45"/>
      <c r="AU13" s="45" t="str">
        <f t="shared" si="0"/>
        <v/>
      </c>
      <c r="AV13" s="45"/>
      <c r="AW13" s="45" t="str">
        <f t="shared" si="13"/>
        <v/>
      </c>
      <c r="AX13" s="45"/>
      <c r="AY13" s="45" t="str">
        <f t="shared" si="2"/>
        <v/>
      </c>
      <c r="AZ13" s="60" t="str">
        <f t="shared" si="3"/>
        <v xml:space="preserve">  </v>
      </c>
      <c r="BA13" s="243"/>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59">
        <f t="shared" si="10"/>
        <v>0</v>
      </c>
      <c r="BL13" s="48" t="e">
        <f t="shared" si="11"/>
        <v>#REF!</v>
      </c>
      <c r="BM13" s="40"/>
      <c r="BN13" s="40"/>
      <c r="BO13" s="40"/>
    </row>
    <row r="14" spans="1:67" ht="97.5" customHeight="1" thickBot="1" x14ac:dyDescent="0.35">
      <c r="A14" s="75"/>
      <c r="B14" s="75"/>
      <c r="C14" s="75"/>
      <c r="D14" s="75"/>
      <c r="E14" s="75"/>
      <c r="F14" s="75"/>
      <c r="G14" s="75"/>
      <c r="H14" s="12" t="s">
        <v>197</v>
      </c>
      <c r="I14" s="87"/>
      <c r="J14" s="88"/>
      <c r="K14" s="76"/>
      <c r="L14" s="75"/>
      <c r="M14" s="76"/>
      <c r="N14" s="81"/>
      <c r="O14" s="80"/>
      <c r="P14" s="12">
        <v>6</v>
      </c>
      <c r="Q14" s="12" t="s">
        <v>197</v>
      </c>
      <c r="R14" s="12" t="s">
        <v>137</v>
      </c>
      <c r="S14" s="168" t="s">
        <v>197</v>
      </c>
      <c r="T14" s="168" t="s">
        <v>197</v>
      </c>
      <c r="U14" s="168" t="s">
        <v>197</v>
      </c>
      <c r="V14" s="168" t="s">
        <v>197</v>
      </c>
      <c r="W14" s="168" t="s">
        <v>197</v>
      </c>
      <c r="X14" s="14" t="s">
        <v>197</v>
      </c>
      <c r="Y14" s="76"/>
      <c r="Z14" s="75"/>
      <c r="AA14" s="76"/>
      <c r="AB14" s="75"/>
      <c r="AC14" s="80"/>
      <c r="AD14" s="70"/>
      <c r="AE14" s="15" t="s">
        <v>197</v>
      </c>
      <c r="AF14" s="15" t="s">
        <v>197</v>
      </c>
      <c r="AG14" s="12" t="s">
        <v>197</v>
      </c>
      <c r="AH14" s="12"/>
      <c r="AI14" s="12"/>
      <c r="AJ14" s="70"/>
      <c r="AK14" s="70"/>
      <c r="AL14" s="244"/>
      <c r="AM14" s="186"/>
      <c r="AN14" s="186"/>
      <c r="AO14" s="245"/>
      <c r="AP14" s="179"/>
      <c r="AQ14" s="180"/>
      <c r="AR14" s="179"/>
      <c r="AS14" s="184"/>
      <c r="AT14" s="45"/>
      <c r="AU14" s="45" t="str">
        <f t="shared" si="0"/>
        <v/>
      </c>
      <c r="AV14" s="45"/>
      <c r="AW14" s="45" t="str">
        <f t="shared" si="13"/>
        <v/>
      </c>
      <c r="AX14" s="45"/>
      <c r="AY14" s="45" t="str">
        <f t="shared" si="2"/>
        <v/>
      </c>
      <c r="AZ14" s="60" t="str">
        <f t="shared" si="3"/>
        <v xml:space="preserve">  </v>
      </c>
      <c r="BA14" s="24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59">
        <f t="shared" si="10"/>
        <v>0</v>
      </c>
      <c r="BL14" s="48" t="e">
        <f t="shared" si="11"/>
        <v>#REF!</v>
      </c>
      <c r="BM14" s="40"/>
      <c r="BN14" s="40"/>
      <c r="BO14" s="40"/>
    </row>
    <row r="15" spans="1:67" x14ac:dyDescent="0.4">
      <c r="AY15" s="227" t="s">
        <v>155</v>
      </c>
      <c r="AZ15" s="227"/>
      <c r="BB15" s="41">
        <f t="shared" si="4"/>
        <v>0</v>
      </c>
      <c r="BC15" s="41"/>
      <c r="BD15" s="41"/>
      <c r="BE15" s="41"/>
      <c r="BF15" s="42" t="str">
        <f t="shared" si="7"/>
        <v/>
      </c>
      <c r="BG15" s="43" t="str">
        <f t="shared" si="8"/>
        <v>0</v>
      </c>
      <c r="BH15" s="43" t="b">
        <f t="shared" ref="BH15:BH78" si="14">IF(AY15="BUENO","100",
IF(AY15="MALO","0",
IF(AY15="REGULAR","75",
IF(AY15="","0"))))</f>
        <v>0</v>
      </c>
      <c r="BI15" s="40"/>
      <c r="BJ15" s="40"/>
      <c r="BK15" s="40"/>
      <c r="BL15" s="40"/>
      <c r="BM15" s="40"/>
      <c r="BN15" s="40"/>
      <c r="BO15" s="40"/>
    </row>
    <row r="16" spans="1:67" ht="30.75" thickBot="1" x14ac:dyDescent="0.45">
      <c r="A16" s="247"/>
      <c r="AY16" s="227" t="s">
        <v>155</v>
      </c>
      <c r="AZ16" s="227"/>
      <c r="BB16" s="41">
        <f t="shared" si="4"/>
        <v>0</v>
      </c>
      <c r="BC16" s="41"/>
      <c r="BD16" s="41"/>
      <c r="BE16" s="41"/>
      <c r="BF16" s="42" t="str">
        <f t="shared" si="7"/>
        <v/>
      </c>
      <c r="BG16" s="43" t="str">
        <f t="shared" si="8"/>
        <v>0</v>
      </c>
      <c r="BH16" s="43" t="b">
        <f t="shared" si="14"/>
        <v>0</v>
      </c>
      <c r="BI16" s="40"/>
      <c r="BJ16" s="40"/>
      <c r="BK16" s="40"/>
      <c r="BL16" s="40"/>
      <c r="BM16" s="40"/>
      <c r="BN16" s="40"/>
      <c r="BO16" s="40"/>
    </row>
    <row r="17" spans="1:67" x14ac:dyDescent="0.4">
      <c r="A17" s="247"/>
      <c r="AL17" s="199"/>
      <c r="AM17" s="200"/>
      <c r="AN17" s="200"/>
      <c r="AO17" s="200"/>
      <c r="AP17" s="200"/>
      <c r="AQ17" s="200"/>
      <c r="AR17" s="200"/>
      <c r="AS17" s="201"/>
      <c r="AT17" s="202"/>
      <c r="AU17" s="203"/>
      <c r="AV17" s="203"/>
      <c r="AW17" s="203"/>
      <c r="AX17" s="203"/>
      <c r="AY17" s="203"/>
      <c r="AZ17" s="204"/>
      <c r="BA17" s="205"/>
      <c r="BB17" s="41">
        <f t="shared" si="4"/>
        <v>0</v>
      </c>
      <c r="BC17" s="41"/>
      <c r="BD17" s="41"/>
      <c r="BE17" s="41"/>
      <c r="BF17" s="42" t="str">
        <f t="shared" si="7"/>
        <v/>
      </c>
      <c r="BG17" s="43" t="str">
        <f t="shared" si="8"/>
        <v>0</v>
      </c>
      <c r="BH17" s="43" t="str">
        <f t="shared" si="14"/>
        <v>0</v>
      </c>
      <c r="BI17" s="40"/>
      <c r="BJ17" s="63"/>
      <c r="BK17" s="48"/>
      <c r="BL17" s="48"/>
      <c r="BM17" s="40"/>
      <c r="BN17" s="40"/>
      <c r="BO17" s="40"/>
    </row>
    <row r="18" spans="1:67" ht="20.25" x14ac:dyDescent="0.3">
      <c r="A18" s="248"/>
      <c r="AL18" s="206"/>
      <c r="AM18" s="207"/>
      <c r="AN18" s="207"/>
      <c r="AO18" s="207"/>
      <c r="AP18" s="207"/>
      <c r="AQ18" s="207"/>
      <c r="AR18" s="207"/>
      <c r="AS18" s="208"/>
      <c r="AT18" s="209"/>
      <c r="AU18" s="210"/>
      <c r="AV18" s="210"/>
      <c r="AW18" s="210"/>
      <c r="AX18" s="210"/>
      <c r="AY18" s="210"/>
      <c r="AZ18" s="211"/>
      <c r="BA18" s="212"/>
      <c r="BB18" s="41">
        <f t="shared" si="4"/>
        <v>0</v>
      </c>
      <c r="BC18" s="41"/>
      <c r="BD18" s="41"/>
      <c r="BE18" s="41"/>
      <c r="BF18" s="42" t="str">
        <f t="shared" si="7"/>
        <v/>
      </c>
      <c r="BG18" s="43" t="str">
        <f t="shared" si="8"/>
        <v>0</v>
      </c>
      <c r="BH18" s="43" t="str">
        <f t="shared" si="14"/>
        <v>0</v>
      </c>
      <c r="BI18" s="40"/>
      <c r="BJ18" s="63"/>
      <c r="BK18" s="48"/>
      <c r="BL18" s="48"/>
      <c r="BM18" s="40"/>
      <c r="BN18" s="40"/>
      <c r="BO18" s="40"/>
    </row>
    <row r="19" spans="1:67" ht="20.25" x14ac:dyDescent="0.3">
      <c r="AL19" s="206"/>
      <c r="AM19" s="207"/>
      <c r="AN19" s="207"/>
      <c r="AO19" s="207"/>
      <c r="AP19" s="207"/>
      <c r="AQ19" s="207"/>
      <c r="AR19" s="207"/>
      <c r="AS19" s="208"/>
      <c r="AT19" s="209"/>
      <c r="AU19" s="210"/>
      <c r="AV19" s="210"/>
      <c r="AW19" s="210"/>
      <c r="AX19" s="210"/>
      <c r="AY19" s="210"/>
      <c r="AZ19" s="211"/>
      <c r="BA19" s="212"/>
      <c r="BB19" s="41">
        <f t="shared" si="4"/>
        <v>0</v>
      </c>
      <c r="BC19" s="41"/>
      <c r="BD19" s="41"/>
      <c r="BE19" s="41"/>
      <c r="BF19" s="42" t="str">
        <f t="shared" si="7"/>
        <v/>
      </c>
      <c r="BG19" s="43" t="str">
        <f t="shared" si="8"/>
        <v>0</v>
      </c>
      <c r="BH19" s="43" t="str">
        <f t="shared" si="14"/>
        <v>0</v>
      </c>
      <c r="BI19" s="40"/>
      <c r="BJ19" s="63"/>
      <c r="BK19" s="48"/>
      <c r="BL19" s="48"/>
      <c r="BM19" s="40"/>
      <c r="BN19" s="40"/>
      <c r="BO19" s="40"/>
    </row>
    <row r="20" spans="1:67" ht="20.25" x14ac:dyDescent="0.3">
      <c r="AL20" s="206"/>
      <c r="AM20" s="207"/>
      <c r="AN20" s="207"/>
      <c r="AO20" s="207"/>
      <c r="AP20" s="207"/>
      <c r="AQ20" s="207"/>
      <c r="AR20" s="207"/>
      <c r="AS20" s="208"/>
      <c r="AT20" s="209"/>
      <c r="AU20" s="210"/>
      <c r="AV20" s="210"/>
      <c r="AW20" s="210"/>
      <c r="AX20" s="210"/>
      <c r="AY20" s="210"/>
      <c r="AZ20" s="211"/>
      <c r="BA20" s="212"/>
      <c r="BB20" s="41">
        <f t="shared" si="4"/>
        <v>0</v>
      </c>
      <c r="BC20" s="41"/>
      <c r="BD20" s="41"/>
      <c r="BE20" s="41"/>
      <c r="BF20" s="42" t="str">
        <f t="shared" si="7"/>
        <v/>
      </c>
      <c r="BG20" s="43" t="str">
        <f t="shared" si="8"/>
        <v>0</v>
      </c>
      <c r="BH20" s="43" t="str">
        <f t="shared" si="14"/>
        <v>0</v>
      </c>
      <c r="BI20" s="40"/>
      <c r="BJ20" s="63"/>
      <c r="BK20" s="48"/>
      <c r="BL20" s="48"/>
      <c r="BM20" s="40"/>
      <c r="BN20" s="40"/>
      <c r="BO20" s="40"/>
    </row>
    <row r="21" spans="1:67" ht="20.25" x14ac:dyDescent="0.3">
      <c r="AL21" s="206"/>
      <c r="AM21" s="207"/>
      <c r="AN21" s="207"/>
      <c r="AO21" s="207"/>
      <c r="AP21" s="207"/>
      <c r="AQ21" s="207"/>
      <c r="AR21" s="207"/>
      <c r="AS21" s="208"/>
      <c r="AT21" s="213" t="s">
        <v>153</v>
      </c>
      <c r="AU21" s="214"/>
      <c r="AV21" s="214"/>
      <c r="AW21" s="214"/>
      <c r="AX21" s="214"/>
      <c r="AY21" s="214"/>
      <c r="AZ21" s="214"/>
      <c r="BA21" s="215"/>
      <c r="BB21" s="41">
        <f t="shared" si="4"/>
        <v>0</v>
      </c>
      <c r="BC21" s="41"/>
      <c r="BD21" s="41"/>
      <c r="BE21" s="41"/>
      <c r="BF21" s="42" t="str">
        <f t="shared" si="7"/>
        <v/>
      </c>
      <c r="BG21" s="43" t="str">
        <f t="shared" si="8"/>
        <v>0</v>
      </c>
      <c r="BH21" s="43" t="str">
        <f t="shared" si="14"/>
        <v>0</v>
      </c>
      <c r="BI21" s="40"/>
      <c r="BJ21" s="63"/>
      <c r="BK21" s="48"/>
      <c r="BL21" s="48"/>
      <c r="BM21" s="40"/>
      <c r="BN21" s="40"/>
      <c r="BO21" s="40"/>
    </row>
    <row r="22" spans="1:67" ht="20.25" x14ac:dyDescent="0.3">
      <c r="AL22" s="206"/>
      <c r="AM22" s="207"/>
      <c r="AN22" s="207"/>
      <c r="AO22" s="207"/>
      <c r="AP22" s="207"/>
      <c r="AQ22" s="207"/>
      <c r="AR22" s="207"/>
      <c r="AS22" s="208"/>
      <c r="AT22" s="216"/>
      <c r="AU22" s="217"/>
      <c r="AV22" s="217"/>
      <c r="AW22" s="217"/>
      <c r="AX22" s="217"/>
      <c r="AY22" s="217"/>
      <c r="AZ22" s="217"/>
      <c r="BA22" s="218"/>
      <c r="BB22" s="41">
        <f t="shared" si="4"/>
        <v>0</v>
      </c>
      <c r="BC22" s="41"/>
      <c r="BD22" s="41"/>
      <c r="BE22" s="41"/>
      <c r="BF22" s="42" t="str">
        <f t="shared" si="7"/>
        <v/>
      </c>
      <c r="BG22" s="43" t="str">
        <f t="shared" si="8"/>
        <v>0</v>
      </c>
      <c r="BH22" s="43" t="str">
        <f t="shared" si="14"/>
        <v>0</v>
      </c>
      <c r="BI22" s="40"/>
      <c r="BJ22" s="63"/>
      <c r="BK22" s="48"/>
      <c r="BL22" s="48"/>
      <c r="BM22" s="40"/>
      <c r="BN22" s="40"/>
      <c r="BO22" s="40"/>
    </row>
    <row r="23" spans="1:67" ht="31.5" thickBot="1" x14ac:dyDescent="0.35">
      <c r="AL23" s="219"/>
      <c r="AM23" s="220"/>
      <c r="AN23" s="220"/>
      <c r="AO23" s="220"/>
      <c r="AP23" s="220"/>
      <c r="AQ23" s="220"/>
      <c r="AR23" s="220"/>
      <c r="AS23" s="221"/>
      <c r="AT23" s="222" t="s">
        <v>154</v>
      </c>
      <c r="AU23" s="223"/>
      <c r="AV23" s="223"/>
      <c r="AW23" s="223"/>
      <c r="AX23" s="223"/>
      <c r="AY23" s="223"/>
      <c r="AZ23" s="223"/>
      <c r="BA23" s="224"/>
      <c r="BB23" s="41">
        <f t="shared" si="4"/>
        <v>0</v>
      </c>
      <c r="BC23" s="41"/>
      <c r="BD23" s="41"/>
      <c r="BE23" s="41"/>
      <c r="BF23" s="42" t="str">
        <f t="shared" si="7"/>
        <v/>
      </c>
      <c r="BG23" s="43" t="str">
        <f t="shared" si="8"/>
        <v>0</v>
      </c>
      <c r="BH23" s="43" t="str">
        <f t="shared" si="14"/>
        <v>0</v>
      </c>
      <c r="BI23" s="40"/>
      <c r="BJ23" s="63"/>
      <c r="BK23" s="48"/>
      <c r="BL23" s="48"/>
      <c r="BM23" s="40"/>
      <c r="BN23" s="40"/>
      <c r="BO23" s="40"/>
    </row>
    <row r="24" spans="1:67" x14ac:dyDescent="0.4">
      <c r="AY24" s="227" t="s">
        <v>155</v>
      </c>
      <c r="AZ24" s="227"/>
      <c r="BB24" s="41">
        <f t="shared" si="4"/>
        <v>0</v>
      </c>
      <c r="BC24" s="41"/>
      <c r="BD24" s="41"/>
      <c r="BE24" s="41"/>
      <c r="BF24" s="42" t="str">
        <f t="shared" si="7"/>
        <v/>
      </c>
      <c r="BG24" s="43" t="str">
        <f t="shared" si="8"/>
        <v>0</v>
      </c>
      <c r="BH24" s="43" t="b">
        <f t="shared" si="14"/>
        <v>0</v>
      </c>
      <c r="BI24" s="40"/>
      <c r="BJ24" s="40"/>
      <c r="BK24" s="40"/>
      <c r="BL24" s="40"/>
      <c r="BM24" s="40"/>
      <c r="BN24" s="40"/>
      <c r="BO24" s="40"/>
    </row>
    <row r="25" spans="1:67" x14ac:dyDescent="0.4">
      <c r="AY25" s="227" t="s">
        <v>155</v>
      </c>
      <c r="AZ25" s="227"/>
      <c r="BB25" s="41">
        <f t="shared" si="4"/>
        <v>0</v>
      </c>
      <c r="BC25" s="41"/>
      <c r="BD25" s="41"/>
      <c r="BE25" s="41"/>
      <c r="BF25" s="42" t="str">
        <f t="shared" si="7"/>
        <v/>
      </c>
      <c r="BG25" s="43" t="str">
        <f t="shared" si="8"/>
        <v>0</v>
      </c>
      <c r="BH25" s="43" t="b">
        <f t="shared" si="14"/>
        <v>0</v>
      </c>
      <c r="BI25" s="40"/>
      <c r="BJ25" s="40"/>
      <c r="BK25" s="40"/>
      <c r="BL25" s="40"/>
      <c r="BM25" s="40"/>
      <c r="BN25" s="40"/>
      <c r="BO25" s="40"/>
    </row>
    <row r="26" spans="1:67" x14ac:dyDescent="0.4">
      <c r="AY26" s="227" t="s">
        <v>155</v>
      </c>
      <c r="AZ26" s="227"/>
      <c r="BB26" s="41">
        <f t="shared" si="4"/>
        <v>0</v>
      </c>
      <c r="BC26" s="41"/>
      <c r="BD26" s="41"/>
      <c r="BE26" s="41"/>
      <c r="BF26" s="42" t="str">
        <f t="shared" si="7"/>
        <v/>
      </c>
      <c r="BG26" s="43" t="str">
        <f t="shared" si="8"/>
        <v>0</v>
      </c>
      <c r="BH26" s="43" t="b">
        <f t="shared" si="14"/>
        <v>0</v>
      </c>
      <c r="BI26" s="40"/>
      <c r="BJ26" s="40"/>
      <c r="BK26" s="40"/>
      <c r="BL26" s="40"/>
      <c r="BM26" s="40"/>
      <c r="BN26" s="40"/>
      <c r="BO26" s="40"/>
    </row>
    <row r="27" spans="1:67" x14ac:dyDescent="0.4">
      <c r="AY27" s="227" t="s">
        <v>155</v>
      </c>
      <c r="AZ27" s="227"/>
      <c r="BB27" s="41">
        <f t="shared" si="4"/>
        <v>0</v>
      </c>
      <c r="BC27" s="41"/>
      <c r="BD27" s="41"/>
      <c r="BE27" s="41"/>
      <c r="BF27" s="42" t="str">
        <f t="shared" si="7"/>
        <v/>
      </c>
      <c r="BG27" s="43" t="str">
        <f t="shared" si="8"/>
        <v>0</v>
      </c>
      <c r="BH27" s="43" t="b">
        <f t="shared" si="14"/>
        <v>0</v>
      </c>
      <c r="BI27" s="40"/>
      <c r="BJ27" s="40"/>
      <c r="BK27" s="40"/>
      <c r="BL27" s="40"/>
      <c r="BM27" s="40"/>
      <c r="BN27" s="40"/>
      <c r="BO27" s="40"/>
    </row>
    <row r="28" spans="1:67" x14ac:dyDescent="0.4">
      <c r="AY28" s="227" t="s">
        <v>155</v>
      </c>
      <c r="AZ28" s="227"/>
      <c r="BB28" s="41">
        <f t="shared" si="4"/>
        <v>0</v>
      </c>
      <c r="BC28" s="41"/>
      <c r="BD28" s="41"/>
      <c r="BE28" s="41"/>
      <c r="BF28" s="42" t="str">
        <f t="shared" si="7"/>
        <v/>
      </c>
      <c r="BG28" s="43" t="str">
        <f t="shared" si="8"/>
        <v>0</v>
      </c>
      <c r="BH28" s="43" t="b">
        <f t="shared" si="14"/>
        <v>0</v>
      </c>
      <c r="BI28" s="40"/>
      <c r="BJ28" s="40"/>
      <c r="BK28" s="40"/>
      <c r="BL28" s="40"/>
      <c r="BM28" s="40"/>
      <c r="BN28" s="40"/>
      <c r="BO28" s="40"/>
    </row>
    <row r="29" spans="1:67" x14ac:dyDescent="0.4">
      <c r="AY29" s="227" t="s">
        <v>155</v>
      </c>
      <c r="AZ29" s="227"/>
      <c r="BB29" s="41">
        <f t="shared" si="4"/>
        <v>0</v>
      </c>
      <c r="BC29" s="41"/>
      <c r="BD29" s="41"/>
      <c r="BE29" s="41"/>
      <c r="BF29" s="42" t="str">
        <f t="shared" si="7"/>
        <v/>
      </c>
      <c r="BG29" s="43" t="str">
        <f t="shared" si="8"/>
        <v>0</v>
      </c>
      <c r="BH29" s="43" t="b">
        <f t="shared" si="14"/>
        <v>0</v>
      </c>
      <c r="BI29" s="40"/>
      <c r="BJ29" s="40"/>
      <c r="BK29" s="40"/>
      <c r="BL29" s="40"/>
      <c r="BM29" s="40"/>
      <c r="BN29" s="40"/>
      <c r="BO29" s="40"/>
    </row>
    <row r="30" spans="1:67" x14ac:dyDescent="0.4">
      <c r="AY30" s="227" t="s">
        <v>155</v>
      </c>
      <c r="AZ30" s="227"/>
      <c r="BB30" s="41">
        <f t="shared" si="4"/>
        <v>0</v>
      </c>
      <c r="BC30" s="41"/>
      <c r="BD30" s="41"/>
      <c r="BE30" s="41"/>
      <c r="BF30" s="42" t="str">
        <f t="shared" si="7"/>
        <v/>
      </c>
      <c r="BG30" s="43" t="str">
        <f t="shared" si="8"/>
        <v>0</v>
      </c>
      <c r="BH30" s="43" t="b">
        <f t="shared" si="14"/>
        <v>0</v>
      </c>
      <c r="BI30" s="40"/>
      <c r="BJ30" s="40"/>
      <c r="BK30" s="40"/>
      <c r="BL30" s="40"/>
      <c r="BM30" s="40"/>
      <c r="BN30" s="40"/>
      <c r="BO30" s="40"/>
    </row>
    <row r="31" spans="1:67" x14ac:dyDescent="0.4">
      <c r="AY31" s="227" t="s">
        <v>155</v>
      </c>
      <c r="AZ31" s="227"/>
      <c r="BB31" s="41">
        <f t="shared" si="4"/>
        <v>0</v>
      </c>
      <c r="BC31" s="41"/>
      <c r="BD31" s="41"/>
      <c r="BE31" s="41"/>
      <c r="BF31" s="42" t="str">
        <f t="shared" si="7"/>
        <v/>
      </c>
      <c r="BG31" s="43" t="str">
        <f t="shared" si="8"/>
        <v>0</v>
      </c>
      <c r="BH31" s="43" t="b">
        <f t="shared" si="14"/>
        <v>0</v>
      </c>
      <c r="BI31" s="40"/>
      <c r="BJ31" s="40"/>
      <c r="BK31" s="40"/>
      <c r="BL31" s="40"/>
      <c r="BM31" s="40"/>
      <c r="BN31" s="40"/>
      <c r="BO31" s="40"/>
    </row>
    <row r="32" spans="1:67" x14ac:dyDescent="0.4">
      <c r="AY32" s="227" t="s">
        <v>155</v>
      </c>
      <c r="AZ32" s="227"/>
      <c r="BB32" s="41">
        <f t="shared" si="4"/>
        <v>0</v>
      </c>
      <c r="BC32" s="41"/>
      <c r="BD32" s="41"/>
      <c r="BE32" s="41"/>
      <c r="BF32" s="42" t="str">
        <f t="shared" si="7"/>
        <v/>
      </c>
      <c r="BG32" s="43" t="str">
        <f t="shared" si="8"/>
        <v>0</v>
      </c>
      <c r="BH32" s="43" t="b">
        <f t="shared" si="14"/>
        <v>0</v>
      </c>
      <c r="BI32" s="40"/>
      <c r="BJ32" s="40"/>
      <c r="BK32" s="40"/>
      <c r="BL32" s="40"/>
      <c r="BM32" s="40"/>
      <c r="BN32" s="40"/>
      <c r="BO32" s="40"/>
    </row>
    <row r="33" spans="51:67" x14ac:dyDescent="0.4">
      <c r="AY33" s="227" t="s">
        <v>155</v>
      </c>
      <c r="AZ33" s="227"/>
      <c r="BB33" s="41">
        <f t="shared" si="4"/>
        <v>0</v>
      </c>
      <c r="BC33" s="41"/>
      <c r="BD33" s="41"/>
      <c r="BE33" s="41"/>
      <c r="BF33" s="42" t="str">
        <f t="shared" si="7"/>
        <v/>
      </c>
      <c r="BG33" s="43" t="str">
        <f t="shared" si="8"/>
        <v>0</v>
      </c>
      <c r="BH33" s="43" t="b">
        <f t="shared" si="14"/>
        <v>0</v>
      </c>
      <c r="BI33" s="40"/>
      <c r="BJ33" s="40"/>
      <c r="BK33" s="40"/>
      <c r="BL33" s="40"/>
      <c r="BM33" s="40"/>
      <c r="BN33" s="40"/>
      <c r="BO33" s="40"/>
    </row>
    <row r="34" spans="51:67" x14ac:dyDescent="0.4">
      <c r="AY34" s="227" t="s">
        <v>155</v>
      </c>
      <c r="AZ34" s="227"/>
      <c r="BB34" s="41">
        <f t="shared" si="4"/>
        <v>0</v>
      </c>
      <c r="BC34" s="41"/>
      <c r="BD34" s="41"/>
      <c r="BE34" s="41"/>
      <c r="BF34" s="42" t="str">
        <f t="shared" si="7"/>
        <v/>
      </c>
      <c r="BG34" s="43" t="str">
        <f t="shared" si="8"/>
        <v>0</v>
      </c>
      <c r="BH34" s="43" t="b">
        <f t="shared" si="14"/>
        <v>0</v>
      </c>
      <c r="BI34" s="40"/>
      <c r="BJ34" s="40"/>
      <c r="BK34" s="40"/>
      <c r="BL34" s="40"/>
      <c r="BM34" s="40"/>
      <c r="BN34" s="40"/>
      <c r="BO34" s="40"/>
    </row>
    <row r="35" spans="51:67" x14ac:dyDescent="0.4">
      <c r="AY35" s="227" t="s">
        <v>155</v>
      </c>
      <c r="AZ35" s="227"/>
      <c r="BB35" s="41">
        <f t="shared" si="4"/>
        <v>0</v>
      </c>
      <c r="BC35" s="41"/>
      <c r="BD35" s="41"/>
      <c r="BE35" s="41"/>
      <c r="BF35" s="42" t="str">
        <f t="shared" si="7"/>
        <v/>
      </c>
      <c r="BG35" s="43" t="str">
        <f t="shared" si="8"/>
        <v>0</v>
      </c>
      <c r="BH35" s="43" t="b">
        <f t="shared" si="14"/>
        <v>0</v>
      </c>
      <c r="BI35" s="40"/>
      <c r="BJ35" s="40"/>
      <c r="BK35" s="40"/>
      <c r="BL35" s="40"/>
      <c r="BM35" s="40"/>
      <c r="BN35" s="40"/>
      <c r="BO35" s="40"/>
    </row>
    <row r="36" spans="51:67" x14ac:dyDescent="0.4">
      <c r="AY36" s="227" t="s">
        <v>155</v>
      </c>
      <c r="AZ36" s="227"/>
      <c r="BB36" s="41">
        <f t="shared" si="4"/>
        <v>0</v>
      </c>
      <c r="BC36" s="41"/>
      <c r="BD36" s="41"/>
      <c r="BE36" s="41"/>
      <c r="BF36" s="42" t="str">
        <f t="shared" si="7"/>
        <v/>
      </c>
      <c r="BG36" s="43" t="str">
        <f t="shared" si="8"/>
        <v>0</v>
      </c>
      <c r="BH36" s="43" t="b">
        <f t="shared" si="14"/>
        <v>0</v>
      </c>
      <c r="BI36" s="40"/>
      <c r="BJ36" s="40"/>
      <c r="BK36" s="40"/>
      <c r="BL36" s="40"/>
      <c r="BM36" s="40"/>
      <c r="BN36" s="40"/>
      <c r="BO36" s="40"/>
    </row>
    <row r="37" spans="51:67" x14ac:dyDescent="0.4">
      <c r="AY37" s="227" t="s">
        <v>155</v>
      </c>
      <c r="AZ37" s="227"/>
      <c r="BB37" s="41">
        <f t="shared" si="4"/>
        <v>0</v>
      </c>
      <c r="BC37" s="41"/>
      <c r="BD37" s="41"/>
      <c r="BE37" s="41"/>
      <c r="BF37" s="42" t="str">
        <f t="shared" si="7"/>
        <v/>
      </c>
      <c r="BG37" s="43" t="str">
        <f t="shared" si="8"/>
        <v>0</v>
      </c>
      <c r="BH37" s="43" t="b">
        <f t="shared" si="14"/>
        <v>0</v>
      </c>
      <c r="BI37" s="40"/>
      <c r="BJ37" s="40"/>
      <c r="BK37" s="40"/>
      <c r="BL37" s="40"/>
      <c r="BM37" s="40"/>
      <c r="BN37" s="40"/>
      <c r="BO37" s="40"/>
    </row>
    <row r="38" spans="51:67" x14ac:dyDescent="0.4">
      <c r="AY38" s="227" t="s">
        <v>155</v>
      </c>
      <c r="AZ38" s="227"/>
      <c r="BB38" s="41">
        <f t="shared" si="4"/>
        <v>0</v>
      </c>
      <c r="BC38" s="41"/>
      <c r="BD38" s="41"/>
      <c r="BE38" s="41"/>
      <c r="BF38" s="42" t="str">
        <f t="shared" si="7"/>
        <v/>
      </c>
      <c r="BG38" s="43" t="str">
        <f t="shared" si="8"/>
        <v>0</v>
      </c>
      <c r="BH38" s="43" t="b">
        <f t="shared" si="14"/>
        <v>0</v>
      </c>
      <c r="BI38" s="40"/>
      <c r="BJ38" s="40"/>
      <c r="BK38" s="40"/>
      <c r="BL38" s="40"/>
      <c r="BM38" s="40"/>
      <c r="BN38" s="40"/>
      <c r="BO38" s="40"/>
    </row>
    <row r="39" spans="51:67" x14ac:dyDescent="0.4">
      <c r="AY39" s="227" t="s">
        <v>155</v>
      </c>
      <c r="AZ39" s="227"/>
      <c r="BB39" s="41">
        <f t="shared" si="4"/>
        <v>0</v>
      </c>
      <c r="BC39" s="41"/>
      <c r="BD39" s="41"/>
      <c r="BE39" s="41"/>
      <c r="BF39" s="42" t="str">
        <f t="shared" si="7"/>
        <v/>
      </c>
      <c r="BG39" s="43" t="str">
        <f t="shared" si="8"/>
        <v>0</v>
      </c>
      <c r="BH39" s="43" t="b">
        <f t="shared" si="14"/>
        <v>0</v>
      </c>
      <c r="BI39" s="40"/>
      <c r="BJ39" s="40"/>
      <c r="BK39" s="40"/>
      <c r="BL39" s="40"/>
      <c r="BM39" s="40"/>
      <c r="BN39" s="40"/>
      <c r="BO39" s="40"/>
    </row>
    <row r="40" spans="51:67" x14ac:dyDescent="0.4">
      <c r="AY40" s="227" t="s">
        <v>155</v>
      </c>
      <c r="AZ40" s="227"/>
      <c r="BB40" s="41">
        <f t="shared" si="4"/>
        <v>0</v>
      </c>
      <c r="BC40" s="41"/>
      <c r="BD40" s="41"/>
      <c r="BE40" s="41"/>
      <c r="BF40" s="42" t="str">
        <f t="shared" si="7"/>
        <v/>
      </c>
      <c r="BG40" s="43" t="str">
        <f t="shared" si="8"/>
        <v>0</v>
      </c>
      <c r="BH40" s="43" t="b">
        <f t="shared" si="14"/>
        <v>0</v>
      </c>
      <c r="BI40" s="40"/>
      <c r="BJ40" s="40"/>
      <c r="BK40" s="40"/>
      <c r="BL40" s="40"/>
      <c r="BM40" s="40"/>
      <c r="BN40" s="40"/>
      <c r="BO40" s="40"/>
    </row>
    <row r="41" spans="51:67" x14ac:dyDescent="0.4">
      <c r="AY41" s="227" t="s">
        <v>155</v>
      </c>
      <c r="AZ41" s="227"/>
      <c r="BB41" s="41">
        <f t="shared" si="4"/>
        <v>0</v>
      </c>
      <c r="BC41" s="41"/>
      <c r="BD41" s="41"/>
      <c r="BE41" s="41"/>
      <c r="BF41" s="42" t="str">
        <f t="shared" si="7"/>
        <v/>
      </c>
      <c r="BG41" s="43" t="str">
        <f t="shared" si="8"/>
        <v>0</v>
      </c>
      <c r="BH41" s="43" t="b">
        <f t="shared" si="14"/>
        <v>0</v>
      </c>
      <c r="BI41" s="40"/>
      <c r="BJ41" s="40"/>
      <c r="BK41" s="40"/>
      <c r="BL41" s="40"/>
      <c r="BM41" s="40"/>
      <c r="BN41" s="40"/>
      <c r="BO41" s="40"/>
    </row>
    <row r="42" spans="51:67" x14ac:dyDescent="0.4">
      <c r="AY42" s="227" t="s">
        <v>155</v>
      </c>
      <c r="AZ42" s="227"/>
      <c r="BB42" s="41">
        <f t="shared" si="4"/>
        <v>0</v>
      </c>
      <c r="BC42" s="41"/>
      <c r="BD42" s="41"/>
      <c r="BE42" s="41"/>
      <c r="BF42" s="42" t="str">
        <f t="shared" si="7"/>
        <v/>
      </c>
      <c r="BG42" s="43" t="str">
        <f t="shared" si="8"/>
        <v>0</v>
      </c>
      <c r="BH42" s="43" t="b">
        <f t="shared" si="14"/>
        <v>0</v>
      </c>
      <c r="BI42" s="40"/>
      <c r="BJ42" s="40"/>
      <c r="BK42" s="40"/>
      <c r="BL42" s="40"/>
      <c r="BM42" s="40"/>
      <c r="BN42" s="40"/>
      <c r="BO42" s="40"/>
    </row>
    <row r="43" spans="51:67" x14ac:dyDescent="0.4">
      <c r="AY43" s="227" t="s">
        <v>155</v>
      </c>
      <c r="AZ43" s="227"/>
      <c r="BB43" s="41">
        <f t="shared" si="4"/>
        <v>0</v>
      </c>
      <c r="BC43" s="41"/>
      <c r="BD43" s="41"/>
      <c r="BE43" s="41"/>
      <c r="BF43" s="42" t="str">
        <f t="shared" si="7"/>
        <v/>
      </c>
      <c r="BG43" s="43" t="str">
        <f t="shared" si="8"/>
        <v>0</v>
      </c>
      <c r="BH43" s="43" t="b">
        <f t="shared" si="14"/>
        <v>0</v>
      </c>
      <c r="BI43" s="40"/>
      <c r="BJ43" s="40"/>
      <c r="BK43" s="40"/>
      <c r="BL43" s="40"/>
      <c r="BM43" s="40"/>
      <c r="BN43" s="40"/>
      <c r="BO43" s="40"/>
    </row>
    <row r="44" spans="51:67" x14ac:dyDescent="0.4">
      <c r="AY44" s="227" t="s">
        <v>155</v>
      </c>
      <c r="AZ44" s="227"/>
      <c r="BB44" s="41">
        <f t="shared" si="4"/>
        <v>0</v>
      </c>
      <c r="BC44" s="41"/>
      <c r="BD44" s="41"/>
      <c r="BE44" s="41"/>
      <c r="BF44" s="42" t="str">
        <f t="shared" si="7"/>
        <v/>
      </c>
      <c r="BG44" s="43" t="str">
        <f t="shared" si="8"/>
        <v>0</v>
      </c>
      <c r="BH44" s="43" t="b">
        <f t="shared" si="14"/>
        <v>0</v>
      </c>
      <c r="BI44" s="40"/>
      <c r="BJ44" s="40"/>
      <c r="BK44" s="40"/>
      <c r="BL44" s="40"/>
      <c r="BM44" s="40"/>
      <c r="BN44" s="40"/>
      <c r="BO44" s="40"/>
    </row>
    <row r="45" spans="51:67" x14ac:dyDescent="0.4">
      <c r="AY45" s="227" t="s">
        <v>155</v>
      </c>
      <c r="AZ45" s="227"/>
      <c r="BB45" s="41">
        <f t="shared" si="4"/>
        <v>0</v>
      </c>
      <c r="BC45" s="41"/>
      <c r="BD45" s="41"/>
      <c r="BE45" s="41"/>
      <c r="BF45" s="42" t="str">
        <f t="shared" si="7"/>
        <v/>
      </c>
      <c r="BG45" s="43" t="str">
        <f t="shared" si="8"/>
        <v>0</v>
      </c>
      <c r="BH45" s="43" t="b">
        <f t="shared" si="14"/>
        <v>0</v>
      </c>
      <c r="BI45" s="40"/>
      <c r="BJ45" s="40"/>
      <c r="BK45" s="40"/>
      <c r="BL45" s="40"/>
      <c r="BM45" s="40"/>
      <c r="BN45" s="40"/>
      <c r="BO45" s="40"/>
    </row>
    <row r="46" spans="51:67" x14ac:dyDescent="0.4">
      <c r="AY46" s="227" t="s">
        <v>155</v>
      </c>
      <c r="AZ46" s="227"/>
      <c r="BB46" s="41">
        <f t="shared" si="4"/>
        <v>0</v>
      </c>
      <c r="BC46" s="41"/>
      <c r="BD46" s="41"/>
      <c r="BE46" s="41"/>
      <c r="BF46" s="42" t="str">
        <f t="shared" si="7"/>
        <v/>
      </c>
      <c r="BG46" s="43" t="str">
        <f t="shared" si="8"/>
        <v>0</v>
      </c>
      <c r="BH46" s="43" t="b">
        <f t="shared" si="14"/>
        <v>0</v>
      </c>
      <c r="BI46" s="40"/>
      <c r="BJ46" s="40"/>
      <c r="BK46" s="40"/>
      <c r="BL46" s="40"/>
      <c r="BM46" s="40"/>
      <c r="BN46" s="40"/>
      <c r="BO46" s="40"/>
    </row>
    <row r="47" spans="51:67" x14ac:dyDescent="0.4">
      <c r="AY47" s="227" t="s">
        <v>155</v>
      </c>
      <c r="AZ47" s="227"/>
      <c r="BB47" s="41">
        <f t="shared" si="4"/>
        <v>0</v>
      </c>
      <c r="BC47" s="41"/>
      <c r="BD47" s="41"/>
      <c r="BE47" s="41"/>
      <c r="BF47" s="42" t="str">
        <f t="shared" si="7"/>
        <v/>
      </c>
      <c r="BG47" s="43" t="str">
        <f t="shared" si="8"/>
        <v>0</v>
      </c>
      <c r="BH47" s="43" t="b">
        <f t="shared" si="14"/>
        <v>0</v>
      </c>
      <c r="BI47" s="40"/>
      <c r="BJ47" s="40"/>
      <c r="BK47" s="40"/>
      <c r="BL47" s="40"/>
      <c r="BM47" s="40"/>
      <c r="BN47" s="40"/>
      <c r="BO47" s="40"/>
    </row>
    <row r="48" spans="51:67" x14ac:dyDescent="0.4">
      <c r="AY48" s="227" t="s">
        <v>155</v>
      </c>
      <c r="AZ48" s="227"/>
      <c r="BB48" s="41">
        <f t="shared" si="4"/>
        <v>0</v>
      </c>
      <c r="BC48" s="41"/>
      <c r="BD48" s="41"/>
      <c r="BE48" s="41"/>
      <c r="BF48" s="42" t="str">
        <f t="shared" si="7"/>
        <v/>
      </c>
      <c r="BG48" s="43" t="str">
        <f t="shared" si="8"/>
        <v>0</v>
      </c>
      <c r="BH48" s="43" t="b">
        <f t="shared" si="14"/>
        <v>0</v>
      </c>
      <c r="BI48" s="40"/>
      <c r="BJ48" s="40"/>
      <c r="BK48" s="40"/>
      <c r="BL48" s="40"/>
      <c r="BM48" s="40"/>
      <c r="BN48" s="40"/>
      <c r="BO48" s="40"/>
    </row>
    <row r="49" spans="51:67" x14ac:dyDescent="0.4">
      <c r="AY49" s="227" t="s">
        <v>155</v>
      </c>
      <c r="AZ49" s="227"/>
      <c r="BB49" s="41">
        <f t="shared" si="4"/>
        <v>0</v>
      </c>
      <c r="BC49" s="41"/>
      <c r="BD49" s="41"/>
      <c r="BE49" s="41"/>
      <c r="BF49" s="42" t="str">
        <f t="shared" si="7"/>
        <v/>
      </c>
      <c r="BG49" s="43" t="str">
        <f t="shared" si="8"/>
        <v>0</v>
      </c>
      <c r="BH49" s="43" t="b">
        <f t="shared" si="14"/>
        <v>0</v>
      </c>
      <c r="BI49" s="40"/>
      <c r="BJ49" s="40"/>
      <c r="BK49" s="40"/>
      <c r="BL49" s="40"/>
      <c r="BM49" s="40"/>
      <c r="BN49" s="40"/>
      <c r="BO49" s="40"/>
    </row>
    <row r="50" spans="51:67" x14ac:dyDescent="0.4">
      <c r="AY50" s="227" t="s">
        <v>155</v>
      </c>
      <c r="AZ50" s="227"/>
      <c r="BB50" s="41">
        <f t="shared" si="4"/>
        <v>0</v>
      </c>
      <c r="BC50" s="41"/>
      <c r="BD50" s="41"/>
      <c r="BE50" s="41"/>
      <c r="BF50" s="42" t="str">
        <f t="shared" si="7"/>
        <v/>
      </c>
      <c r="BG50" s="43" t="str">
        <f t="shared" si="8"/>
        <v>0</v>
      </c>
      <c r="BH50" s="43" t="b">
        <f t="shared" si="14"/>
        <v>0</v>
      </c>
      <c r="BI50" s="40"/>
      <c r="BJ50" s="40"/>
      <c r="BK50" s="40"/>
      <c r="BL50" s="40"/>
      <c r="BM50" s="40"/>
      <c r="BN50" s="40"/>
      <c r="BO50" s="40"/>
    </row>
    <row r="51" spans="51:67" x14ac:dyDescent="0.4">
      <c r="AY51" s="227" t="s">
        <v>155</v>
      </c>
      <c r="AZ51" s="227"/>
      <c r="BB51" s="41">
        <f t="shared" si="4"/>
        <v>0</v>
      </c>
      <c r="BC51" s="41"/>
      <c r="BD51" s="41"/>
      <c r="BE51" s="41"/>
      <c r="BF51" s="42" t="str">
        <f t="shared" si="7"/>
        <v/>
      </c>
      <c r="BG51" s="43" t="str">
        <f t="shared" si="8"/>
        <v>0</v>
      </c>
      <c r="BH51" s="43" t="b">
        <f t="shared" si="14"/>
        <v>0</v>
      </c>
      <c r="BI51" s="40"/>
      <c r="BJ51" s="40"/>
      <c r="BK51" s="40"/>
      <c r="BL51" s="40"/>
      <c r="BM51" s="40"/>
      <c r="BN51" s="40"/>
      <c r="BO51" s="40"/>
    </row>
    <row r="52" spans="51:67" x14ac:dyDescent="0.4">
      <c r="AY52" s="227" t="s">
        <v>155</v>
      </c>
      <c r="AZ52" s="227"/>
      <c r="BB52" s="41">
        <f t="shared" si="4"/>
        <v>0</v>
      </c>
      <c r="BC52" s="41"/>
      <c r="BD52" s="41"/>
      <c r="BE52" s="41"/>
      <c r="BF52" s="42" t="str">
        <f t="shared" si="7"/>
        <v/>
      </c>
      <c r="BG52" s="43" t="str">
        <f t="shared" si="8"/>
        <v>0</v>
      </c>
      <c r="BH52" s="43" t="b">
        <f t="shared" si="14"/>
        <v>0</v>
      </c>
      <c r="BI52" s="40"/>
      <c r="BJ52" s="40"/>
      <c r="BK52" s="40"/>
      <c r="BL52" s="40"/>
      <c r="BM52" s="40"/>
      <c r="BN52" s="40"/>
      <c r="BO52" s="40"/>
    </row>
    <row r="53" spans="51:67" x14ac:dyDescent="0.4">
      <c r="AY53" s="227" t="s">
        <v>155</v>
      </c>
      <c r="AZ53" s="227"/>
      <c r="BB53" s="41">
        <f t="shared" si="4"/>
        <v>0</v>
      </c>
      <c r="BC53" s="41"/>
      <c r="BD53" s="41"/>
      <c r="BE53" s="41"/>
      <c r="BF53" s="42" t="str">
        <f t="shared" si="7"/>
        <v/>
      </c>
      <c r="BG53" s="43" t="str">
        <f t="shared" si="8"/>
        <v>0</v>
      </c>
      <c r="BH53" s="43" t="b">
        <f t="shared" si="14"/>
        <v>0</v>
      </c>
      <c r="BI53" s="40"/>
      <c r="BJ53" s="40"/>
      <c r="BK53" s="40"/>
      <c r="BL53" s="40"/>
      <c r="BM53" s="40"/>
      <c r="BN53" s="40"/>
      <c r="BO53" s="40"/>
    </row>
    <row r="54" spans="51:67" x14ac:dyDescent="0.4">
      <c r="AY54" s="227" t="s">
        <v>155</v>
      </c>
      <c r="AZ54" s="227"/>
      <c r="BB54" s="41">
        <f t="shared" si="4"/>
        <v>0</v>
      </c>
      <c r="BC54" s="41"/>
      <c r="BD54" s="41"/>
      <c r="BE54" s="41"/>
      <c r="BF54" s="42" t="str">
        <f t="shared" si="7"/>
        <v/>
      </c>
      <c r="BG54" s="43" t="str">
        <f t="shared" si="8"/>
        <v>0</v>
      </c>
      <c r="BH54" s="43" t="b">
        <f t="shared" si="14"/>
        <v>0</v>
      </c>
      <c r="BI54" s="40"/>
      <c r="BJ54" s="40"/>
      <c r="BK54" s="40"/>
      <c r="BL54" s="40"/>
      <c r="BM54" s="40"/>
      <c r="BN54" s="40"/>
      <c r="BO54" s="40"/>
    </row>
    <row r="55" spans="51:67" x14ac:dyDescent="0.4">
      <c r="AY55" s="227" t="s">
        <v>155</v>
      </c>
      <c r="AZ55" s="227"/>
      <c r="BB55" s="41">
        <f t="shared" si="4"/>
        <v>0</v>
      </c>
      <c r="BC55" s="41"/>
      <c r="BD55" s="41"/>
      <c r="BE55" s="41"/>
      <c r="BF55" s="42" t="str">
        <f t="shared" si="7"/>
        <v/>
      </c>
      <c r="BG55" s="43" t="str">
        <f t="shared" si="8"/>
        <v>0</v>
      </c>
      <c r="BH55" s="43" t="b">
        <f t="shared" si="14"/>
        <v>0</v>
      </c>
      <c r="BI55" s="40"/>
      <c r="BJ55" s="40"/>
      <c r="BK55" s="40"/>
      <c r="BL55" s="40"/>
      <c r="BM55" s="40"/>
      <c r="BN55" s="40"/>
      <c r="BO55" s="40"/>
    </row>
    <row r="56" spans="51:67" x14ac:dyDescent="0.4">
      <c r="AY56" s="227" t="s">
        <v>155</v>
      </c>
      <c r="AZ56" s="227"/>
      <c r="BB56" s="41">
        <f t="shared" si="4"/>
        <v>0</v>
      </c>
      <c r="BC56" s="41"/>
      <c r="BD56" s="41"/>
      <c r="BE56" s="41"/>
      <c r="BF56" s="42" t="str">
        <f t="shared" si="7"/>
        <v/>
      </c>
      <c r="BG56" s="43" t="str">
        <f t="shared" si="8"/>
        <v>0</v>
      </c>
      <c r="BH56" s="43" t="b">
        <f t="shared" si="14"/>
        <v>0</v>
      </c>
      <c r="BI56" s="40"/>
      <c r="BJ56" s="40"/>
      <c r="BK56" s="40"/>
      <c r="BL56" s="40"/>
      <c r="BM56" s="40"/>
      <c r="BN56" s="40"/>
      <c r="BO56" s="40"/>
    </row>
    <row r="57" spans="51:67" x14ac:dyDescent="0.4">
      <c r="AY57" s="227" t="s">
        <v>155</v>
      </c>
      <c r="AZ57" s="227"/>
      <c r="BB57" s="41">
        <f t="shared" si="4"/>
        <v>0</v>
      </c>
      <c r="BC57" s="41"/>
      <c r="BD57" s="41"/>
      <c r="BE57" s="41"/>
      <c r="BF57" s="42" t="str">
        <f t="shared" si="7"/>
        <v/>
      </c>
      <c r="BG57" s="43" t="str">
        <f t="shared" si="8"/>
        <v>0</v>
      </c>
      <c r="BH57" s="43" t="b">
        <f t="shared" si="14"/>
        <v>0</v>
      </c>
      <c r="BI57" s="40"/>
      <c r="BJ57" s="40"/>
      <c r="BK57" s="40"/>
      <c r="BL57" s="40"/>
      <c r="BM57" s="40"/>
      <c r="BN57" s="40"/>
      <c r="BO57" s="40"/>
    </row>
    <row r="58" spans="51:67" x14ac:dyDescent="0.4">
      <c r="AY58" s="227" t="s">
        <v>155</v>
      </c>
      <c r="AZ58" s="227"/>
      <c r="BB58" s="41">
        <f t="shared" si="4"/>
        <v>0</v>
      </c>
      <c r="BC58" s="41"/>
      <c r="BD58" s="41"/>
      <c r="BE58" s="41"/>
      <c r="BF58" s="42" t="str">
        <f t="shared" si="7"/>
        <v/>
      </c>
      <c r="BG58" s="43" t="str">
        <f t="shared" si="8"/>
        <v>0</v>
      </c>
      <c r="BH58" s="43" t="b">
        <f t="shared" si="14"/>
        <v>0</v>
      </c>
      <c r="BI58" s="40"/>
      <c r="BJ58" s="40"/>
      <c r="BK58" s="40"/>
      <c r="BL58" s="40"/>
      <c r="BM58" s="40"/>
      <c r="BN58" s="40"/>
      <c r="BO58" s="40"/>
    </row>
    <row r="59" spans="51:67" x14ac:dyDescent="0.4">
      <c r="AY59" s="227" t="s">
        <v>155</v>
      </c>
      <c r="AZ59" s="227"/>
      <c r="BB59" s="41">
        <f t="shared" si="4"/>
        <v>0</v>
      </c>
      <c r="BC59" s="41"/>
      <c r="BD59" s="41"/>
      <c r="BE59" s="41"/>
      <c r="BF59" s="42" t="str">
        <f t="shared" si="7"/>
        <v/>
      </c>
      <c r="BG59" s="43" t="str">
        <f t="shared" si="8"/>
        <v>0</v>
      </c>
      <c r="BH59" s="43" t="b">
        <f t="shared" si="14"/>
        <v>0</v>
      </c>
      <c r="BI59" s="40"/>
      <c r="BJ59" s="40"/>
      <c r="BK59" s="40"/>
      <c r="BL59" s="40"/>
      <c r="BM59" s="40"/>
      <c r="BN59" s="40"/>
      <c r="BO59" s="40"/>
    </row>
    <row r="60" spans="51:67" x14ac:dyDescent="0.4">
      <c r="AY60" s="227" t="s">
        <v>155</v>
      </c>
      <c r="AZ60" s="227"/>
      <c r="BB60" s="41">
        <f t="shared" si="4"/>
        <v>0</v>
      </c>
      <c r="BC60" s="41"/>
      <c r="BD60" s="41"/>
      <c r="BE60" s="41"/>
      <c r="BF60" s="42" t="str">
        <f t="shared" si="7"/>
        <v/>
      </c>
      <c r="BG60" s="43" t="str">
        <f t="shared" si="8"/>
        <v>0</v>
      </c>
      <c r="BH60" s="43" t="b">
        <f t="shared" si="14"/>
        <v>0</v>
      </c>
      <c r="BI60" s="40"/>
      <c r="BJ60" s="40"/>
      <c r="BK60" s="40"/>
      <c r="BL60" s="40"/>
      <c r="BM60" s="40"/>
      <c r="BN60" s="40"/>
      <c r="BO60" s="40"/>
    </row>
    <row r="61" spans="51:67" x14ac:dyDescent="0.4">
      <c r="AY61" s="227" t="s">
        <v>155</v>
      </c>
      <c r="AZ61" s="227"/>
      <c r="BB61" s="41">
        <f t="shared" si="4"/>
        <v>0</v>
      </c>
      <c r="BC61" s="41"/>
      <c r="BD61" s="41"/>
      <c r="BE61" s="41"/>
      <c r="BF61" s="42" t="str">
        <f t="shared" si="7"/>
        <v/>
      </c>
      <c r="BG61" s="43" t="str">
        <f t="shared" si="8"/>
        <v>0</v>
      </c>
      <c r="BH61" s="43" t="b">
        <f t="shared" si="14"/>
        <v>0</v>
      </c>
      <c r="BI61" s="40"/>
      <c r="BJ61" s="40"/>
      <c r="BK61" s="40"/>
      <c r="BL61" s="40"/>
      <c r="BM61" s="40"/>
      <c r="BN61" s="40"/>
      <c r="BO61" s="40"/>
    </row>
    <row r="62" spans="51:67" x14ac:dyDescent="0.4">
      <c r="AY62" s="227" t="s">
        <v>155</v>
      </c>
      <c r="AZ62" s="227"/>
      <c r="BB62" s="41">
        <f t="shared" si="4"/>
        <v>0</v>
      </c>
      <c r="BC62" s="41"/>
      <c r="BD62" s="41"/>
      <c r="BE62" s="41"/>
      <c r="BF62" s="42" t="str">
        <f t="shared" si="7"/>
        <v/>
      </c>
      <c r="BG62" s="43" t="str">
        <f t="shared" si="8"/>
        <v>0</v>
      </c>
      <c r="BH62" s="43" t="b">
        <f t="shared" si="14"/>
        <v>0</v>
      </c>
      <c r="BI62" s="40"/>
      <c r="BJ62" s="40"/>
      <c r="BK62" s="40"/>
      <c r="BL62" s="40"/>
      <c r="BM62" s="40"/>
      <c r="BN62" s="40"/>
      <c r="BO62" s="40"/>
    </row>
    <row r="63" spans="51:67" x14ac:dyDescent="0.4">
      <c r="AY63" s="227" t="s">
        <v>155</v>
      </c>
      <c r="AZ63" s="227"/>
      <c r="BB63" s="41">
        <f t="shared" si="4"/>
        <v>0</v>
      </c>
      <c r="BC63" s="41"/>
      <c r="BD63" s="41"/>
      <c r="BE63" s="41"/>
      <c r="BF63" s="42" t="str">
        <f t="shared" si="7"/>
        <v/>
      </c>
      <c r="BG63" s="43" t="str">
        <f t="shared" si="8"/>
        <v>0</v>
      </c>
      <c r="BH63" s="43" t="b">
        <f t="shared" si="14"/>
        <v>0</v>
      </c>
      <c r="BI63" s="40"/>
      <c r="BJ63" s="40"/>
      <c r="BK63" s="40"/>
      <c r="BL63" s="40"/>
      <c r="BM63" s="40"/>
      <c r="BN63" s="40"/>
      <c r="BO63" s="40"/>
    </row>
    <row r="64" spans="51:67" x14ac:dyDescent="0.4">
      <c r="AY64" s="227" t="s">
        <v>155</v>
      </c>
      <c r="AZ64" s="227"/>
      <c r="BB64" s="41">
        <f t="shared" si="4"/>
        <v>0</v>
      </c>
      <c r="BC64" s="41"/>
      <c r="BD64" s="41"/>
      <c r="BE64" s="41"/>
      <c r="BF64" s="42" t="str">
        <f t="shared" si="7"/>
        <v/>
      </c>
      <c r="BG64" s="43" t="str">
        <f t="shared" si="8"/>
        <v>0</v>
      </c>
      <c r="BH64" s="43" t="b">
        <f t="shared" si="14"/>
        <v>0</v>
      </c>
      <c r="BI64" s="40"/>
      <c r="BJ64" s="40"/>
      <c r="BK64" s="40"/>
      <c r="BL64" s="40"/>
      <c r="BM64" s="40"/>
      <c r="BN64" s="40"/>
      <c r="BO64" s="40"/>
    </row>
    <row r="65" spans="51:67" x14ac:dyDescent="0.4">
      <c r="AY65" s="227" t="s">
        <v>155</v>
      </c>
      <c r="AZ65" s="227"/>
      <c r="BB65" s="41">
        <f t="shared" si="4"/>
        <v>0</v>
      </c>
      <c r="BC65" s="41"/>
      <c r="BD65" s="41"/>
      <c r="BE65" s="41"/>
      <c r="BF65" s="42" t="str">
        <f t="shared" si="7"/>
        <v/>
      </c>
      <c r="BG65" s="43" t="str">
        <f t="shared" si="8"/>
        <v>0</v>
      </c>
      <c r="BH65" s="43" t="b">
        <f t="shared" si="14"/>
        <v>0</v>
      </c>
      <c r="BI65" s="40"/>
      <c r="BJ65" s="40"/>
      <c r="BK65" s="40"/>
      <c r="BL65" s="40"/>
      <c r="BM65" s="40"/>
      <c r="BN65" s="40"/>
      <c r="BO65" s="40"/>
    </row>
    <row r="66" spans="51:67" x14ac:dyDescent="0.4">
      <c r="AY66" s="227" t="s">
        <v>155</v>
      </c>
      <c r="AZ66" s="227"/>
      <c r="BB66" s="41">
        <f t="shared" si="4"/>
        <v>0</v>
      </c>
      <c r="BC66" s="41"/>
      <c r="BD66" s="41"/>
      <c r="BE66" s="41"/>
      <c r="BF66" s="42" t="str">
        <f t="shared" si="7"/>
        <v/>
      </c>
      <c r="BG66" s="43" t="str">
        <f t="shared" si="8"/>
        <v>0</v>
      </c>
      <c r="BH66" s="43" t="b">
        <f t="shared" si="14"/>
        <v>0</v>
      </c>
      <c r="BI66" s="40"/>
      <c r="BJ66" s="40"/>
      <c r="BK66" s="40"/>
      <c r="BL66" s="40"/>
      <c r="BM66" s="40"/>
      <c r="BN66" s="40"/>
      <c r="BO66" s="40"/>
    </row>
    <row r="67" spans="51:67" x14ac:dyDescent="0.4">
      <c r="AY67" s="227" t="s">
        <v>155</v>
      </c>
      <c r="AZ67" s="227"/>
      <c r="BB67" s="41">
        <f t="shared" si="4"/>
        <v>0</v>
      </c>
      <c r="BC67" s="41"/>
      <c r="BD67" s="41"/>
      <c r="BE67" s="41"/>
      <c r="BF67" s="42" t="str">
        <f t="shared" si="7"/>
        <v/>
      </c>
      <c r="BG67" s="43" t="str">
        <f t="shared" si="8"/>
        <v>0</v>
      </c>
      <c r="BH67" s="43" t="b">
        <f t="shared" si="14"/>
        <v>0</v>
      </c>
      <c r="BI67" s="40"/>
      <c r="BJ67" s="40"/>
      <c r="BK67" s="40"/>
      <c r="BL67" s="40"/>
      <c r="BM67" s="40"/>
      <c r="BN67" s="40"/>
      <c r="BO67" s="40"/>
    </row>
    <row r="68" spans="51:67" x14ac:dyDescent="0.4">
      <c r="AY68" s="227" t="s">
        <v>155</v>
      </c>
      <c r="AZ68" s="227"/>
      <c r="BB68" s="41">
        <f t="shared" si="4"/>
        <v>0</v>
      </c>
      <c r="BC68" s="41"/>
      <c r="BD68" s="41"/>
      <c r="BE68" s="41"/>
      <c r="BF68" s="42" t="str">
        <f t="shared" si="7"/>
        <v/>
      </c>
      <c r="BG68" s="43" t="str">
        <f t="shared" si="8"/>
        <v>0</v>
      </c>
      <c r="BH68" s="43" t="b">
        <f t="shared" si="14"/>
        <v>0</v>
      </c>
      <c r="BI68" s="40"/>
      <c r="BJ68" s="40"/>
      <c r="BK68" s="40"/>
      <c r="BL68" s="40"/>
      <c r="BM68" s="40"/>
      <c r="BN68" s="40"/>
      <c r="BO68" s="40"/>
    </row>
    <row r="69" spans="51:67" x14ac:dyDescent="0.4">
      <c r="AY69" s="227" t="s">
        <v>155</v>
      </c>
      <c r="AZ69" s="227"/>
      <c r="BB69" s="41">
        <f t="shared" si="4"/>
        <v>0</v>
      </c>
      <c r="BC69" s="41"/>
      <c r="BD69" s="41"/>
      <c r="BE69" s="41"/>
      <c r="BF69" s="42" t="str">
        <f t="shared" si="7"/>
        <v/>
      </c>
      <c r="BG69" s="43" t="str">
        <f t="shared" si="8"/>
        <v>0</v>
      </c>
      <c r="BH69" s="43" t="b">
        <f t="shared" si="14"/>
        <v>0</v>
      </c>
      <c r="BI69" s="40"/>
      <c r="BJ69" s="40"/>
      <c r="BK69" s="40"/>
      <c r="BL69" s="40"/>
      <c r="BM69" s="40"/>
      <c r="BN69" s="40"/>
      <c r="BO69" s="40"/>
    </row>
    <row r="70" spans="51:67" x14ac:dyDescent="0.4">
      <c r="AY70" s="227" t="s">
        <v>155</v>
      </c>
      <c r="AZ70" s="227"/>
      <c r="BB70" s="41">
        <f t="shared" si="4"/>
        <v>0</v>
      </c>
      <c r="BC70" s="41"/>
      <c r="BD70" s="41"/>
      <c r="BE70" s="41"/>
      <c r="BF70" s="42" t="str">
        <f t="shared" si="7"/>
        <v/>
      </c>
      <c r="BG70" s="43" t="str">
        <f t="shared" si="8"/>
        <v>0</v>
      </c>
      <c r="BH70" s="43" t="b">
        <f t="shared" si="14"/>
        <v>0</v>
      </c>
      <c r="BI70" s="40"/>
      <c r="BJ70" s="40"/>
      <c r="BK70" s="40"/>
      <c r="BL70" s="40"/>
      <c r="BM70" s="40"/>
      <c r="BN70" s="40"/>
      <c r="BO70" s="40"/>
    </row>
    <row r="71" spans="51:67" x14ac:dyDescent="0.4">
      <c r="AY71" s="227" t="s">
        <v>155</v>
      </c>
      <c r="AZ71" s="227"/>
      <c r="BB71" s="41">
        <f t="shared" si="4"/>
        <v>0</v>
      </c>
      <c r="BC71" s="41"/>
      <c r="BD71" s="41"/>
      <c r="BE71" s="41"/>
      <c r="BF71" s="42" t="str">
        <f t="shared" si="7"/>
        <v/>
      </c>
      <c r="BG71" s="43" t="str">
        <f t="shared" si="8"/>
        <v>0</v>
      </c>
      <c r="BH71" s="43" t="b">
        <f t="shared" si="14"/>
        <v>0</v>
      </c>
      <c r="BI71" s="40"/>
      <c r="BJ71" s="40"/>
      <c r="BK71" s="40"/>
      <c r="BL71" s="40"/>
      <c r="BM71" s="40"/>
      <c r="BN71" s="40"/>
      <c r="BO71" s="40"/>
    </row>
    <row r="72" spans="51:67" x14ac:dyDescent="0.4">
      <c r="AY72" s="227" t="s">
        <v>155</v>
      </c>
      <c r="AZ72" s="227"/>
      <c r="BB72" s="41">
        <f t="shared" si="4"/>
        <v>0</v>
      </c>
      <c r="BC72" s="41"/>
      <c r="BD72" s="41"/>
      <c r="BE72" s="41"/>
      <c r="BF72" s="42" t="str">
        <f t="shared" si="7"/>
        <v/>
      </c>
      <c r="BG72" s="43" t="str">
        <f t="shared" si="8"/>
        <v>0</v>
      </c>
      <c r="BH72" s="43" t="b">
        <f t="shared" si="14"/>
        <v>0</v>
      </c>
      <c r="BI72" s="40"/>
      <c r="BJ72" s="40"/>
      <c r="BK72" s="40"/>
      <c r="BL72" s="40"/>
      <c r="BM72" s="40"/>
      <c r="BN72" s="40"/>
      <c r="BO72" s="40"/>
    </row>
    <row r="73" spans="51:67" x14ac:dyDescent="0.4">
      <c r="AY73" s="227" t="s">
        <v>155</v>
      </c>
      <c r="AZ73" s="227"/>
      <c r="BB73" s="41">
        <f t="shared" ref="BB73:BB136" si="15">((IF(AU73="BUENO","100",IF(AU73="REGULAR","75",IF(AU73="MALO","50",IF(AU73="NA","0",IF(AU73="","0"))))))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6">((
IF(AU73="BUENO","100",
IF(AU73="REGULAR","50",
IF(AU73="MALO","0",
IF(AU73="NO APLICA","NA",
IF(AU73="","")))))))</f>
        <v/>
      </c>
      <c r="BG73" s="43" t="str">
        <f t="shared" ref="BG73:BG136" si="17">IF(AW73="BUENO","100",
IF(AW73="REGULAR","50",
IF(AW73="MALO","0",
IF(AW73="NO APLICA","NA",
IF(AW73="","0")))))</f>
        <v>0</v>
      </c>
      <c r="BH73" s="43" t="b">
        <f t="shared" si="14"/>
        <v>0</v>
      </c>
      <c r="BI73" s="40"/>
      <c r="BJ73" s="40"/>
      <c r="BK73" s="40"/>
      <c r="BL73" s="40"/>
      <c r="BM73" s="40"/>
      <c r="BN73" s="40"/>
      <c r="BO73" s="40"/>
    </row>
    <row r="74" spans="51:67" x14ac:dyDescent="0.4">
      <c r="AY74" s="227" t="s">
        <v>155</v>
      </c>
      <c r="AZ74" s="227"/>
      <c r="BB74" s="41">
        <f t="shared" si="15"/>
        <v>0</v>
      </c>
      <c r="BC74" s="41"/>
      <c r="BD74" s="41"/>
      <c r="BE74" s="41"/>
      <c r="BF74" s="42" t="str">
        <f t="shared" si="16"/>
        <v/>
      </c>
      <c r="BG74" s="43" t="str">
        <f t="shared" si="17"/>
        <v>0</v>
      </c>
      <c r="BH74" s="43" t="b">
        <f t="shared" si="14"/>
        <v>0</v>
      </c>
      <c r="BI74" s="40"/>
      <c r="BJ74" s="40"/>
      <c r="BK74" s="40"/>
      <c r="BL74" s="40"/>
      <c r="BM74" s="40"/>
      <c r="BN74" s="40"/>
      <c r="BO74" s="40"/>
    </row>
    <row r="75" spans="51:67" x14ac:dyDescent="0.4">
      <c r="AY75" s="227" t="s">
        <v>155</v>
      </c>
      <c r="AZ75" s="227"/>
      <c r="BB75" s="41">
        <f t="shared" si="15"/>
        <v>0</v>
      </c>
      <c r="BC75" s="41"/>
      <c r="BD75" s="41"/>
      <c r="BE75" s="41"/>
      <c r="BF75" s="42" t="str">
        <f t="shared" si="16"/>
        <v/>
      </c>
      <c r="BG75" s="43" t="str">
        <f t="shared" si="17"/>
        <v>0</v>
      </c>
      <c r="BH75" s="43" t="b">
        <f t="shared" si="14"/>
        <v>0</v>
      </c>
      <c r="BI75" s="40"/>
      <c r="BJ75" s="40"/>
      <c r="BK75" s="40"/>
      <c r="BL75" s="40"/>
      <c r="BM75" s="40"/>
      <c r="BN75" s="40"/>
      <c r="BO75" s="40"/>
    </row>
    <row r="76" spans="51:67" x14ac:dyDescent="0.4">
      <c r="AY76" s="227" t="s">
        <v>155</v>
      </c>
      <c r="AZ76" s="227"/>
      <c r="BB76" s="41">
        <f t="shared" si="15"/>
        <v>0</v>
      </c>
      <c r="BC76" s="41"/>
      <c r="BD76" s="41"/>
      <c r="BE76" s="41"/>
      <c r="BF76" s="42" t="str">
        <f t="shared" si="16"/>
        <v/>
      </c>
      <c r="BG76" s="43" t="str">
        <f t="shared" si="17"/>
        <v>0</v>
      </c>
      <c r="BH76" s="43" t="b">
        <f t="shared" si="14"/>
        <v>0</v>
      </c>
      <c r="BI76" s="40"/>
      <c r="BJ76" s="40"/>
      <c r="BK76" s="40"/>
      <c r="BL76" s="40"/>
      <c r="BM76" s="40"/>
      <c r="BN76" s="40"/>
      <c r="BO76" s="40"/>
    </row>
    <row r="77" spans="51:67" x14ac:dyDescent="0.4">
      <c r="AY77" s="227" t="s">
        <v>155</v>
      </c>
      <c r="AZ77" s="227"/>
      <c r="BB77" s="41">
        <f t="shared" si="15"/>
        <v>0</v>
      </c>
      <c r="BC77" s="41"/>
      <c r="BD77" s="41"/>
      <c r="BE77" s="41"/>
      <c r="BF77" s="42" t="str">
        <f t="shared" si="16"/>
        <v/>
      </c>
      <c r="BG77" s="43" t="str">
        <f t="shared" si="17"/>
        <v>0</v>
      </c>
      <c r="BH77" s="43" t="b">
        <f t="shared" si="14"/>
        <v>0</v>
      </c>
      <c r="BI77" s="40"/>
      <c r="BJ77" s="40"/>
      <c r="BK77" s="40"/>
      <c r="BL77" s="40"/>
      <c r="BM77" s="40"/>
      <c r="BN77" s="40"/>
      <c r="BO77" s="40"/>
    </row>
    <row r="78" spans="51:67" x14ac:dyDescent="0.4">
      <c r="AY78" s="227" t="s">
        <v>155</v>
      </c>
      <c r="AZ78" s="227"/>
      <c r="BB78" s="41">
        <f t="shared" si="15"/>
        <v>0</v>
      </c>
      <c r="BC78" s="41"/>
      <c r="BD78" s="41"/>
      <c r="BE78" s="41"/>
      <c r="BF78" s="42" t="str">
        <f t="shared" si="16"/>
        <v/>
      </c>
      <c r="BG78" s="43" t="str">
        <f t="shared" si="17"/>
        <v>0</v>
      </c>
      <c r="BH78" s="43" t="b">
        <f t="shared" si="14"/>
        <v>0</v>
      </c>
      <c r="BI78" s="40"/>
      <c r="BJ78" s="40"/>
      <c r="BK78" s="40"/>
      <c r="BL78" s="40"/>
      <c r="BM78" s="40"/>
      <c r="BN78" s="40"/>
      <c r="BO78" s="40"/>
    </row>
    <row r="79" spans="51:67" x14ac:dyDescent="0.4">
      <c r="AY79" s="227" t="s">
        <v>155</v>
      </c>
      <c r="AZ79" s="227"/>
      <c r="BB79" s="41">
        <f t="shared" si="15"/>
        <v>0</v>
      </c>
      <c r="BC79" s="41"/>
      <c r="BD79" s="41"/>
      <c r="BE79" s="41"/>
      <c r="BF79" s="42" t="str">
        <f t="shared" si="16"/>
        <v/>
      </c>
      <c r="BG79" s="43" t="str">
        <f t="shared" si="17"/>
        <v>0</v>
      </c>
      <c r="BH79" s="43" t="b">
        <f t="shared" ref="BH79:BH142" si="18">IF(AY79="BUENO","100",
IF(AY79="MALO","0",
IF(AY79="REGULAR","75",
IF(AY79="","0"))))</f>
        <v>0</v>
      </c>
      <c r="BI79" s="40"/>
      <c r="BJ79" s="40"/>
      <c r="BK79" s="40"/>
      <c r="BL79" s="40"/>
      <c r="BM79" s="40"/>
      <c r="BN79" s="40"/>
      <c r="BO79" s="40"/>
    </row>
    <row r="80" spans="51:67" x14ac:dyDescent="0.4">
      <c r="AY80" s="227" t="s">
        <v>155</v>
      </c>
      <c r="AZ80" s="227"/>
      <c r="BB80" s="41">
        <f t="shared" si="15"/>
        <v>0</v>
      </c>
      <c r="BC80" s="41"/>
      <c r="BD80" s="41"/>
      <c r="BE80" s="41"/>
      <c r="BF80" s="42" t="str">
        <f t="shared" si="16"/>
        <v/>
      </c>
      <c r="BG80" s="43" t="str">
        <f t="shared" si="17"/>
        <v>0</v>
      </c>
      <c r="BH80" s="43" t="b">
        <f t="shared" si="18"/>
        <v>0</v>
      </c>
      <c r="BI80" s="40"/>
      <c r="BJ80" s="40"/>
      <c r="BK80" s="40"/>
      <c r="BL80" s="40"/>
      <c r="BM80" s="40"/>
      <c r="BN80" s="40"/>
      <c r="BO80" s="40"/>
    </row>
    <row r="81" spans="51:67" x14ac:dyDescent="0.4">
      <c r="AY81" s="227" t="s">
        <v>155</v>
      </c>
      <c r="AZ81" s="227"/>
      <c r="BB81" s="41">
        <f t="shared" si="15"/>
        <v>0</v>
      </c>
      <c r="BC81" s="41"/>
      <c r="BD81" s="41"/>
      <c r="BE81" s="41"/>
      <c r="BF81" s="42" t="str">
        <f t="shared" si="16"/>
        <v/>
      </c>
      <c r="BG81" s="43" t="str">
        <f t="shared" si="17"/>
        <v>0</v>
      </c>
      <c r="BH81" s="43" t="b">
        <f t="shared" si="18"/>
        <v>0</v>
      </c>
      <c r="BI81" s="40"/>
      <c r="BJ81" s="40"/>
      <c r="BK81" s="40"/>
      <c r="BL81" s="40"/>
      <c r="BM81" s="40"/>
      <c r="BN81" s="40"/>
      <c r="BO81" s="40"/>
    </row>
    <row r="82" spans="51:67" x14ac:dyDescent="0.4">
      <c r="AY82" s="227" t="s">
        <v>155</v>
      </c>
      <c r="AZ82" s="227"/>
      <c r="BB82" s="41">
        <f t="shared" si="15"/>
        <v>0</v>
      </c>
      <c r="BC82" s="41"/>
      <c r="BD82" s="41"/>
      <c r="BE82" s="41"/>
      <c r="BF82" s="42" t="str">
        <f t="shared" si="16"/>
        <v/>
      </c>
      <c r="BG82" s="43" t="str">
        <f t="shared" si="17"/>
        <v>0</v>
      </c>
      <c r="BH82" s="43" t="b">
        <f t="shared" si="18"/>
        <v>0</v>
      </c>
      <c r="BI82" s="40"/>
      <c r="BJ82" s="40"/>
      <c r="BK82" s="40"/>
      <c r="BL82" s="40"/>
      <c r="BM82" s="40"/>
      <c r="BN82" s="40"/>
      <c r="BO82" s="40"/>
    </row>
    <row r="83" spans="51:67" x14ac:dyDescent="0.4">
      <c r="AY83" s="227" t="s">
        <v>155</v>
      </c>
      <c r="AZ83" s="227"/>
      <c r="BB83" s="41">
        <f t="shared" si="15"/>
        <v>0</v>
      </c>
      <c r="BC83" s="41"/>
      <c r="BD83" s="41"/>
      <c r="BE83" s="41"/>
      <c r="BF83" s="42" t="str">
        <f t="shared" si="16"/>
        <v/>
      </c>
      <c r="BG83" s="43" t="str">
        <f t="shared" si="17"/>
        <v>0</v>
      </c>
      <c r="BH83" s="43" t="b">
        <f t="shared" si="18"/>
        <v>0</v>
      </c>
      <c r="BI83" s="40"/>
      <c r="BJ83" s="40"/>
      <c r="BK83" s="40"/>
      <c r="BL83" s="40"/>
      <c r="BM83" s="40"/>
      <c r="BN83" s="40"/>
      <c r="BO83" s="40"/>
    </row>
    <row r="84" spans="51:67" x14ac:dyDescent="0.4">
      <c r="AY84" s="227" t="s">
        <v>155</v>
      </c>
      <c r="AZ84" s="227"/>
      <c r="BB84" s="41">
        <f t="shared" si="15"/>
        <v>0</v>
      </c>
      <c r="BC84" s="41"/>
      <c r="BD84" s="41"/>
      <c r="BE84" s="41"/>
      <c r="BF84" s="42" t="str">
        <f t="shared" si="16"/>
        <v/>
      </c>
      <c r="BG84" s="43" t="str">
        <f t="shared" si="17"/>
        <v>0</v>
      </c>
      <c r="BH84" s="43" t="b">
        <f t="shared" si="18"/>
        <v>0</v>
      </c>
      <c r="BI84" s="40"/>
      <c r="BJ84" s="40"/>
      <c r="BK84" s="40"/>
      <c r="BL84" s="40"/>
      <c r="BM84" s="40"/>
      <c r="BN84" s="40"/>
      <c r="BO84" s="40"/>
    </row>
    <row r="85" spans="51:67" x14ac:dyDescent="0.4">
      <c r="AY85" s="227" t="s">
        <v>155</v>
      </c>
      <c r="AZ85" s="227"/>
      <c r="BB85" s="41">
        <f t="shared" si="15"/>
        <v>0</v>
      </c>
      <c r="BC85" s="41"/>
      <c r="BD85" s="41"/>
      <c r="BE85" s="41"/>
      <c r="BF85" s="42" t="str">
        <f t="shared" si="16"/>
        <v/>
      </c>
      <c r="BG85" s="43" t="str">
        <f t="shared" si="17"/>
        <v>0</v>
      </c>
      <c r="BH85" s="43" t="b">
        <f t="shared" si="18"/>
        <v>0</v>
      </c>
      <c r="BI85" s="40"/>
      <c r="BJ85" s="40"/>
      <c r="BK85" s="40"/>
      <c r="BL85" s="40"/>
      <c r="BM85" s="40"/>
      <c r="BN85" s="40"/>
      <c r="BO85" s="40"/>
    </row>
    <row r="86" spans="51:67" x14ac:dyDescent="0.4">
      <c r="AY86" s="227" t="s">
        <v>155</v>
      </c>
      <c r="AZ86" s="227"/>
      <c r="BB86" s="41">
        <f t="shared" si="15"/>
        <v>0</v>
      </c>
      <c r="BC86" s="41"/>
      <c r="BD86" s="41"/>
      <c r="BE86" s="41"/>
      <c r="BF86" s="42" t="str">
        <f t="shared" si="16"/>
        <v/>
      </c>
      <c r="BG86" s="43" t="str">
        <f t="shared" si="17"/>
        <v>0</v>
      </c>
      <c r="BH86" s="43" t="b">
        <f t="shared" si="18"/>
        <v>0</v>
      </c>
      <c r="BI86" s="40"/>
      <c r="BJ86" s="40"/>
      <c r="BK86" s="40"/>
      <c r="BL86" s="40"/>
      <c r="BM86" s="40"/>
      <c r="BN86" s="40"/>
      <c r="BO86" s="40"/>
    </row>
    <row r="87" spans="51:67" x14ac:dyDescent="0.4">
      <c r="AY87" s="227" t="s">
        <v>155</v>
      </c>
      <c r="AZ87" s="227"/>
      <c r="BB87" s="41">
        <f t="shared" si="15"/>
        <v>0</v>
      </c>
      <c r="BC87" s="41"/>
      <c r="BD87" s="41"/>
      <c r="BE87" s="41"/>
      <c r="BF87" s="42" t="str">
        <f t="shared" si="16"/>
        <v/>
      </c>
      <c r="BG87" s="43" t="str">
        <f t="shared" si="17"/>
        <v>0</v>
      </c>
      <c r="BH87" s="43" t="b">
        <f t="shared" si="18"/>
        <v>0</v>
      </c>
      <c r="BI87" s="40"/>
      <c r="BJ87" s="40"/>
      <c r="BK87" s="40"/>
      <c r="BL87" s="40"/>
      <c r="BM87" s="40"/>
      <c r="BN87" s="40"/>
      <c r="BO87" s="40"/>
    </row>
    <row r="88" spans="51:67" x14ac:dyDescent="0.4">
      <c r="AY88" s="227" t="s">
        <v>155</v>
      </c>
      <c r="AZ88" s="227"/>
      <c r="BB88" s="41">
        <f t="shared" si="15"/>
        <v>0</v>
      </c>
      <c r="BC88" s="41"/>
      <c r="BD88" s="41"/>
      <c r="BE88" s="41"/>
      <c r="BF88" s="42" t="str">
        <f t="shared" si="16"/>
        <v/>
      </c>
      <c r="BG88" s="43" t="str">
        <f t="shared" si="17"/>
        <v>0</v>
      </c>
      <c r="BH88" s="43" t="b">
        <f t="shared" si="18"/>
        <v>0</v>
      </c>
      <c r="BI88" s="40"/>
      <c r="BJ88" s="40"/>
      <c r="BK88" s="40"/>
      <c r="BL88" s="40"/>
      <c r="BM88" s="40"/>
      <c r="BN88" s="40"/>
      <c r="BO88" s="40"/>
    </row>
    <row r="89" spans="51:67" x14ac:dyDescent="0.4">
      <c r="AY89" s="227" t="s">
        <v>155</v>
      </c>
      <c r="AZ89" s="227"/>
      <c r="BB89" s="41">
        <f t="shared" si="15"/>
        <v>0</v>
      </c>
      <c r="BC89" s="41"/>
      <c r="BD89" s="41"/>
      <c r="BE89" s="41"/>
      <c r="BF89" s="42" t="str">
        <f t="shared" si="16"/>
        <v/>
      </c>
      <c r="BG89" s="43" t="str">
        <f t="shared" si="17"/>
        <v>0</v>
      </c>
      <c r="BH89" s="43" t="b">
        <f t="shared" si="18"/>
        <v>0</v>
      </c>
      <c r="BI89" s="40"/>
      <c r="BJ89" s="40"/>
      <c r="BK89" s="40"/>
      <c r="BL89" s="40"/>
      <c r="BM89" s="40"/>
      <c r="BN89" s="40"/>
      <c r="BO89" s="40"/>
    </row>
    <row r="90" spans="51:67" x14ac:dyDescent="0.4">
      <c r="AY90" s="227" t="s">
        <v>155</v>
      </c>
      <c r="AZ90" s="227"/>
      <c r="BB90" s="41">
        <f t="shared" si="15"/>
        <v>0</v>
      </c>
      <c r="BC90" s="41"/>
      <c r="BD90" s="41"/>
      <c r="BE90" s="41"/>
      <c r="BF90" s="42" t="str">
        <f t="shared" si="16"/>
        <v/>
      </c>
      <c r="BG90" s="43" t="str">
        <f t="shared" si="17"/>
        <v>0</v>
      </c>
      <c r="BH90" s="43" t="b">
        <f t="shared" si="18"/>
        <v>0</v>
      </c>
      <c r="BI90" s="40"/>
      <c r="BJ90" s="40"/>
      <c r="BK90" s="40"/>
      <c r="BL90" s="40"/>
      <c r="BM90" s="40"/>
      <c r="BN90" s="40"/>
      <c r="BO90" s="40"/>
    </row>
    <row r="91" spans="51:67" x14ac:dyDescent="0.4">
      <c r="AY91" s="227" t="s">
        <v>155</v>
      </c>
      <c r="AZ91" s="227"/>
      <c r="BB91" s="41">
        <f t="shared" si="15"/>
        <v>0</v>
      </c>
      <c r="BC91" s="41"/>
      <c r="BD91" s="41"/>
      <c r="BE91" s="41"/>
      <c r="BF91" s="42" t="str">
        <f t="shared" si="16"/>
        <v/>
      </c>
      <c r="BG91" s="43" t="str">
        <f t="shared" si="17"/>
        <v>0</v>
      </c>
      <c r="BH91" s="43" t="b">
        <f t="shared" si="18"/>
        <v>0</v>
      </c>
      <c r="BI91" s="40"/>
      <c r="BJ91" s="40"/>
      <c r="BK91" s="40"/>
      <c r="BL91" s="40"/>
      <c r="BM91" s="40"/>
      <c r="BN91" s="40"/>
      <c r="BO91" s="40"/>
    </row>
    <row r="92" spans="51:67" x14ac:dyDescent="0.4">
      <c r="AY92" s="227" t="s">
        <v>155</v>
      </c>
      <c r="AZ92" s="227"/>
      <c r="BB92" s="41">
        <f t="shared" si="15"/>
        <v>0</v>
      </c>
      <c r="BC92" s="41"/>
      <c r="BD92" s="41"/>
      <c r="BE92" s="41"/>
      <c r="BF92" s="42" t="str">
        <f t="shared" si="16"/>
        <v/>
      </c>
      <c r="BG92" s="43" t="str">
        <f t="shared" si="17"/>
        <v>0</v>
      </c>
      <c r="BH92" s="43" t="b">
        <f t="shared" si="18"/>
        <v>0</v>
      </c>
      <c r="BI92" s="40"/>
      <c r="BJ92" s="40"/>
      <c r="BK92" s="40"/>
      <c r="BL92" s="40"/>
      <c r="BM92" s="40"/>
      <c r="BN92" s="40"/>
      <c r="BO92" s="40"/>
    </row>
    <row r="93" spans="51:67" x14ac:dyDescent="0.4">
      <c r="AY93" s="227" t="s">
        <v>155</v>
      </c>
      <c r="AZ93" s="227"/>
      <c r="BB93" s="41">
        <f t="shared" si="15"/>
        <v>0</v>
      </c>
      <c r="BC93" s="41"/>
      <c r="BD93" s="41"/>
      <c r="BE93" s="41"/>
      <c r="BF93" s="42" t="str">
        <f t="shared" si="16"/>
        <v/>
      </c>
      <c r="BG93" s="43" t="str">
        <f t="shared" si="17"/>
        <v>0</v>
      </c>
      <c r="BH93" s="43" t="b">
        <f t="shared" si="18"/>
        <v>0</v>
      </c>
      <c r="BI93" s="40"/>
      <c r="BJ93" s="40"/>
      <c r="BK93" s="40"/>
      <c r="BL93" s="40"/>
      <c r="BM93" s="40"/>
      <c r="BN93" s="40"/>
      <c r="BO93" s="40"/>
    </row>
    <row r="94" spans="51:67" x14ac:dyDescent="0.4">
      <c r="AY94" s="227" t="s">
        <v>155</v>
      </c>
      <c r="AZ94" s="227"/>
      <c r="BB94" s="41">
        <f t="shared" si="15"/>
        <v>0</v>
      </c>
      <c r="BC94" s="41"/>
      <c r="BD94" s="41"/>
      <c r="BE94" s="41"/>
      <c r="BF94" s="42" t="str">
        <f t="shared" si="16"/>
        <v/>
      </c>
      <c r="BG94" s="43" t="str">
        <f t="shared" si="17"/>
        <v>0</v>
      </c>
      <c r="BH94" s="43" t="b">
        <f t="shared" si="18"/>
        <v>0</v>
      </c>
      <c r="BI94" s="40"/>
      <c r="BJ94" s="40"/>
      <c r="BK94" s="40"/>
      <c r="BL94" s="40"/>
      <c r="BM94" s="40"/>
      <c r="BN94" s="40"/>
      <c r="BO94" s="40"/>
    </row>
    <row r="95" spans="51:67" x14ac:dyDescent="0.4">
      <c r="AY95" s="227" t="s">
        <v>155</v>
      </c>
      <c r="AZ95" s="227"/>
      <c r="BB95" s="41">
        <f t="shared" si="15"/>
        <v>0</v>
      </c>
      <c r="BC95" s="41"/>
      <c r="BD95" s="41"/>
      <c r="BE95" s="41"/>
      <c r="BF95" s="42" t="str">
        <f t="shared" si="16"/>
        <v/>
      </c>
      <c r="BG95" s="43" t="str">
        <f t="shared" si="17"/>
        <v>0</v>
      </c>
      <c r="BH95" s="43" t="b">
        <f t="shared" si="18"/>
        <v>0</v>
      </c>
      <c r="BI95" s="40"/>
      <c r="BJ95" s="40"/>
      <c r="BK95" s="40"/>
      <c r="BL95" s="40"/>
      <c r="BM95" s="40"/>
      <c r="BN95" s="40"/>
      <c r="BO95" s="40"/>
    </row>
    <row r="96" spans="51:67" x14ac:dyDescent="0.4">
      <c r="AY96" s="227" t="s">
        <v>155</v>
      </c>
      <c r="AZ96" s="227"/>
      <c r="BB96" s="41">
        <f t="shared" si="15"/>
        <v>0</v>
      </c>
      <c r="BC96" s="41"/>
      <c r="BD96" s="41"/>
      <c r="BE96" s="41"/>
      <c r="BF96" s="42" t="str">
        <f t="shared" si="16"/>
        <v/>
      </c>
      <c r="BG96" s="43" t="str">
        <f t="shared" si="17"/>
        <v>0</v>
      </c>
      <c r="BH96" s="43" t="b">
        <f t="shared" si="18"/>
        <v>0</v>
      </c>
      <c r="BI96" s="40"/>
      <c r="BJ96" s="40"/>
      <c r="BK96" s="40"/>
      <c r="BL96" s="40"/>
      <c r="BM96" s="40"/>
      <c r="BN96" s="40"/>
      <c r="BO96" s="40"/>
    </row>
    <row r="97" spans="51:67" x14ac:dyDescent="0.4">
      <c r="AY97" s="227" t="s">
        <v>155</v>
      </c>
      <c r="AZ97" s="227"/>
      <c r="BB97" s="41">
        <f t="shared" si="15"/>
        <v>0</v>
      </c>
      <c r="BC97" s="41"/>
      <c r="BD97" s="41"/>
      <c r="BE97" s="41"/>
      <c r="BF97" s="42" t="str">
        <f t="shared" si="16"/>
        <v/>
      </c>
      <c r="BG97" s="43" t="str">
        <f t="shared" si="17"/>
        <v>0</v>
      </c>
      <c r="BH97" s="43" t="b">
        <f t="shared" si="18"/>
        <v>0</v>
      </c>
      <c r="BI97" s="40"/>
      <c r="BJ97" s="40"/>
      <c r="BK97" s="40"/>
      <c r="BL97" s="40"/>
      <c r="BM97" s="40"/>
      <c r="BN97" s="40"/>
      <c r="BO97" s="40"/>
    </row>
    <row r="98" spans="51:67" x14ac:dyDescent="0.4">
      <c r="AY98" s="227" t="s">
        <v>155</v>
      </c>
      <c r="AZ98" s="227"/>
      <c r="BB98" s="41">
        <f t="shared" si="15"/>
        <v>0</v>
      </c>
      <c r="BC98" s="41"/>
      <c r="BD98" s="41"/>
      <c r="BE98" s="41"/>
      <c r="BF98" s="42" t="str">
        <f t="shared" si="16"/>
        <v/>
      </c>
      <c r="BG98" s="43" t="str">
        <f t="shared" si="17"/>
        <v>0</v>
      </c>
      <c r="BH98" s="43" t="b">
        <f t="shared" si="18"/>
        <v>0</v>
      </c>
      <c r="BI98" s="40"/>
      <c r="BJ98" s="40"/>
      <c r="BK98" s="40"/>
      <c r="BL98" s="40"/>
      <c r="BM98" s="40"/>
      <c r="BN98" s="40"/>
      <c r="BO98" s="40"/>
    </row>
    <row r="99" spans="51:67" x14ac:dyDescent="0.4">
      <c r="AY99" s="227" t="s">
        <v>155</v>
      </c>
      <c r="AZ99" s="227"/>
      <c r="BB99" s="41">
        <f t="shared" si="15"/>
        <v>0</v>
      </c>
      <c r="BC99" s="41"/>
      <c r="BD99" s="41"/>
      <c r="BE99" s="41"/>
      <c r="BF99" s="42" t="str">
        <f t="shared" si="16"/>
        <v/>
      </c>
      <c r="BG99" s="43" t="str">
        <f t="shared" si="17"/>
        <v>0</v>
      </c>
      <c r="BH99" s="43" t="b">
        <f t="shared" si="18"/>
        <v>0</v>
      </c>
      <c r="BI99" s="40"/>
      <c r="BJ99" s="40"/>
      <c r="BK99" s="40"/>
      <c r="BL99" s="40"/>
      <c r="BM99" s="40"/>
      <c r="BN99" s="40"/>
      <c r="BO99" s="40"/>
    </row>
    <row r="100" spans="51:67" x14ac:dyDescent="0.4">
      <c r="AY100" s="227" t="s">
        <v>155</v>
      </c>
      <c r="AZ100" s="227"/>
      <c r="BB100" s="41">
        <f t="shared" si="15"/>
        <v>0</v>
      </c>
      <c r="BC100" s="41"/>
      <c r="BD100" s="41"/>
      <c r="BE100" s="41"/>
      <c r="BF100" s="42" t="str">
        <f t="shared" si="16"/>
        <v/>
      </c>
      <c r="BG100" s="43" t="str">
        <f t="shared" si="17"/>
        <v>0</v>
      </c>
      <c r="BH100" s="43" t="b">
        <f t="shared" si="18"/>
        <v>0</v>
      </c>
      <c r="BI100" s="40"/>
      <c r="BJ100" s="40"/>
      <c r="BK100" s="40"/>
      <c r="BL100" s="40"/>
      <c r="BM100" s="40"/>
      <c r="BN100" s="40"/>
      <c r="BO100" s="40"/>
    </row>
    <row r="101" spans="51:67" x14ac:dyDescent="0.4">
      <c r="AY101" s="227" t="s">
        <v>155</v>
      </c>
      <c r="AZ101" s="227"/>
      <c r="BB101" s="41">
        <f t="shared" si="15"/>
        <v>0</v>
      </c>
      <c r="BC101" s="41"/>
      <c r="BD101" s="41"/>
      <c r="BE101" s="41"/>
      <c r="BF101" s="42" t="str">
        <f t="shared" si="16"/>
        <v/>
      </c>
      <c r="BG101" s="43" t="str">
        <f t="shared" si="17"/>
        <v>0</v>
      </c>
      <c r="BH101" s="43" t="b">
        <f t="shared" si="18"/>
        <v>0</v>
      </c>
      <c r="BI101" s="40"/>
      <c r="BJ101" s="40"/>
      <c r="BK101" s="40"/>
      <c r="BL101" s="40"/>
      <c r="BM101" s="40"/>
      <c r="BN101" s="40"/>
      <c r="BO101" s="40"/>
    </row>
    <row r="102" spans="51:67" x14ac:dyDescent="0.4">
      <c r="AY102" s="227" t="s">
        <v>155</v>
      </c>
      <c r="AZ102" s="227"/>
      <c r="BB102" s="41">
        <f t="shared" si="15"/>
        <v>0</v>
      </c>
      <c r="BC102" s="41"/>
      <c r="BD102" s="41"/>
      <c r="BE102" s="41"/>
      <c r="BF102" s="42" t="str">
        <f t="shared" si="16"/>
        <v/>
      </c>
      <c r="BG102" s="43" t="str">
        <f t="shared" si="17"/>
        <v>0</v>
      </c>
      <c r="BH102" s="43" t="b">
        <f t="shared" si="18"/>
        <v>0</v>
      </c>
      <c r="BI102" s="40"/>
      <c r="BJ102" s="40"/>
      <c r="BK102" s="40"/>
      <c r="BL102" s="40"/>
      <c r="BM102" s="40"/>
      <c r="BN102" s="40"/>
      <c r="BO102" s="40"/>
    </row>
    <row r="103" spans="51:67" x14ac:dyDescent="0.4">
      <c r="AY103" s="227" t="s">
        <v>155</v>
      </c>
      <c r="AZ103" s="227"/>
      <c r="BB103" s="41">
        <f t="shared" si="15"/>
        <v>0</v>
      </c>
      <c r="BC103" s="41"/>
      <c r="BD103" s="41"/>
      <c r="BE103" s="41"/>
      <c r="BF103" s="42" t="str">
        <f t="shared" si="16"/>
        <v/>
      </c>
      <c r="BG103" s="43" t="str">
        <f t="shared" si="17"/>
        <v>0</v>
      </c>
      <c r="BH103" s="43" t="b">
        <f t="shared" si="18"/>
        <v>0</v>
      </c>
      <c r="BI103" s="40"/>
      <c r="BJ103" s="40"/>
      <c r="BK103" s="40"/>
      <c r="BL103" s="40"/>
      <c r="BM103" s="40"/>
      <c r="BN103" s="40"/>
      <c r="BO103" s="40"/>
    </row>
    <row r="104" spans="51:67" x14ac:dyDescent="0.4">
      <c r="AY104" s="227" t="s">
        <v>155</v>
      </c>
      <c r="AZ104" s="227"/>
      <c r="BB104" s="41">
        <f t="shared" si="15"/>
        <v>0</v>
      </c>
      <c r="BC104" s="41"/>
      <c r="BD104" s="41"/>
      <c r="BE104" s="41"/>
      <c r="BF104" s="42" t="str">
        <f t="shared" si="16"/>
        <v/>
      </c>
      <c r="BG104" s="43" t="str">
        <f t="shared" si="17"/>
        <v>0</v>
      </c>
      <c r="BH104" s="43" t="b">
        <f t="shared" si="18"/>
        <v>0</v>
      </c>
      <c r="BI104" s="40"/>
      <c r="BJ104" s="40"/>
      <c r="BK104" s="40"/>
      <c r="BL104" s="40"/>
      <c r="BM104" s="40"/>
      <c r="BN104" s="40"/>
      <c r="BO104" s="40"/>
    </row>
    <row r="105" spans="51:67" x14ac:dyDescent="0.4">
      <c r="AY105" s="227" t="s">
        <v>155</v>
      </c>
      <c r="AZ105" s="227"/>
      <c r="BB105" s="41">
        <f t="shared" si="15"/>
        <v>0</v>
      </c>
      <c r="BC105" s="41"/>
      <c r="BD105" s="41"/>
      <c r="BE105" s="41"/>
      <c r="BF105" s="42" t="str">
        <f t="shared" si="16"/>
        <v/>
      </c>
      <c r="BG105" s="43" t="str">
        <f t="shared" si="17"/>
        <v>0</v>
      </c>
      <c r="BH105" s="43" t="b">
        <f t="shared" si="18"/>
        <v>0</v>
      </c>
      <c r="BI105" s="40"/>
      <c r="BJ105" s="40"/>
      <c r="BK105" s="40"/>
      <c r="BL105" s="40"/>
      <c r="BM105" s="40"/>
      <c r="BN105" s="40"/>
      <c r="BO105" s="40"/>
    </row>
    <row r="106" spans="51:67" x14ac:dyDescent="0.4">
      <c r="AY106" s="227" t="s">
        <v>155</v>
      </c>
      <c r="AZ106" s="227"/>
      <c r="BB106" s="41">
        <f t="shared" si="15"/>
        <v>0</v>
      </c>
      <c r="BC106" s="41"/>
      <c r="BD106" s="41"/>
      <c r="BE106" s="41"/>
      <c r="BF106" s="42" t="str">
        <f t="shared" si="16"/>
        <v/>
      </c>
      <c r="BG106" s="43" t="str">
        <f t="shared" si="17"/>
        <v>0</v>
      </c>
      <c r="BH106" s="43" t="b">
        <f t="shared" si="18"/>
        <v>0</v>
      </c>
      <c r="BI106" s="40"/>
      <c r="BJ106" s="40"/>
      <c r="BK106" s="40"/>
      <c r="BL106" s="40"/>
      <c r="BM106" s="40"/>
      <c r="BN106" s="40"/>
      <c r="BO106" s="40"/>
    </row>
    <row r="107" spans="51:67" x14ac:dyDescent="0.4">
      <c r="AY107" s="227" t="s">
        <v>155</v>
      </c>
      <c r="AZ107" s="227"/>
      <c r="BB107" s="41">
        <f t="shared" si="15"/>
        <v>0</v>
      </c>
      <c r="BC107" s="41"/>
      <c r="BD107" s="41"/>
      <c r="BE107" s="41"/>
      <c r="BF107" s="42" t="str">
        <f t="shared" si="16"/>
        <v/>
      </c>
      <c r="BG107" s="43" t="str">
        <f t="shared" si="17"/>
        <v>0</v>
      </c>
      <c r="BH107" s="43" t="b">
        <f t="shared" si="18"/>
        <v>0</v>
      </c>
      <c r="BI107" s="40"/>
      <c r="BJ107" s="40"/>
      <c r="BK107" s="40"/>
      <c r="BL107" s="40"/>
      <c r="BM107" s="40"/>
      <c r="BN107" s="40"/>
      <c r="BO107" s="40"/>
    </row>
    <row r="108" spans="51:67" x14ac:dyDescent="0.4">
      <c r="AY108" s="227" t="s">
        <v>155</v>
      </c>
      <c r="AZ108" s="227"/>
      <c r="BB108" s="41">
        <f t="shared" si="15"/>
        <v>0</v>
      </c>
      <c r="BC108" s="41"/>
      <c r="BD108" s="41"/>
      <c r="BE108" s="41"/>
      <c r="BF108" s="42" t="str">
        <f t="shared" si="16"/>
        <v/>
      </c>
      <c r="BG108" s="43" t="str">
        <f t="shared" si="17"/>
        <v>0</v>
      </c>
      <c r="BH108" s="43" t="b">
        <f t="shared" si="18"/>
        <v>0</v>
      </c>
      <c r="BI108" s="40"/>
      <c r="BJ108" s="40"/>
      <c r="BK108" s="40"/>
      <c r="BL108" s="40"/>
      <c r="BM108" s="40"/>
      <c r="BN108" s="40"/>
      <c r="BO108" s="40"/>
    </row>
    <row r="109" spans="51:67" x14ac:dyDescent="0.4">
      <c r="AY109" s="227" t="s">
        <v>155</v>
      </c>
      <c r="AZ109" s="227"/>
      <c r="BB109" s="41">
        <f t="shared" si="15"/>
        <v>0</v>
      </c>
      <c r="BC109" s="41"/>
      <c r="BD109" s="41"/>
      <c r="BE109" s="41"/>
      <c r="BF109" s="42" t="str">
        <f t="shared" si="16"/>
        <v/>
      </c>
      <c r="BG109" s="43" t="str">
        <f t="shared" si="17"/>
        <v>0</v>
      </c>
      <c r="BH109" s="43" t="b">
        <f t="shared" si="18"/>
        <v>0</v>
      </c>
      <c r="BI109" s="40"/>
      <c r="BJ109" s="40"/>
      <c r="BK109" s="40"/>
      <c r="BL109" s="40"/>
      <c r="BM109" s="40"/>
      <c r="BN109" s="40"/>
      <c r="BO109" s="40"/>
    </row>
    <row r="110" spans="51:67" x14ac:dyDescent="0.4">
      <c r="AY110" s="227" t="s">
        <v>155</v>
      </c>
      <c r="AZ110" s="227"/>
      <c r="BB110" s="41">
        <f t="shared" si="15"/>
        <v>0</v>
      </c>
      <c r="BC110" s="41"/>
      <c r="BD110" s="41"/>
      <c r="BE110" s="41"/>
      <c r="BF110" s="42" t="str">
        <f t="shared" si="16"/>
        <v/>
      </c>
      <c r="BG110" s="43" t="str">
        <f t="shared" si="17"/>
        <v>0</v>
      </c>
      <c r="BH110" s="43" t="b">
        <f t="shared" si="18"/>
        <v>0</v>
      </c>
      <c r="BI110" s="40"/>
      <c r="BJ110" s="40"/>
      <c r="BK110" s="40"/>
      <c r="BL110" s="40"/>
      <c r="BM110" s="40"/>
      <c r="BN110" s="40"/>
      <c r="BO110" s="40"/>
    </row>
    <row r="111" spans="51:67" x14ac:dyDescent="0.4">
      <c r="AY111" s="227" t="s">
        <v>155</v>
      </c>
      <c r="AZ111" s="227"/>
      <c r="BB111" s="41">
        <f t="shared" si="15"/>
        <v>0</v>
      </c>
      <c r="BC111" s="41"/>
      <c r="BD111" s="41"/>
      <c r="BE111" s="41"/>
      <c r="BF111" s="42" t="str">
        <f t="shared" si="16"/>
        <v/>
      </c>
      <c r="BG111" s="43" t="str">
        <f t="shared" si="17"/>
        <v>0</v>
      </c>
      <c r="BH111" s="43" t="b">
        <f t="shared" si="18"/>
        <v>0</v>
      </c>
      <c r="BI111" s="40"/>
      <c r="BJ111" s="40"/>
      <c r="BK111" s="40"/>
      <c r="BL111" s="40"/>
      <c r="BM111" s="40"/>
      <c r="BN111" s="40"/>
      <c r="BO111" s="40"/>
    </row>
    <row r="112" spans="51:67" x14ac:dyDescent="0.4">
      <c r="AY112" s="227" t="s">
        <v>155</v>
      </c>
      <c r="AZ112" s="227"/>
      <c r="BB112" s="41">
        <f t="shared" si="15"/>
        <v>0</v>
      </c>
      <c r="BC112" s="41"/>
      <c r="BD112" s="41"/>
      <c r="BE112" s="41"/>
      <c r="BF112" s="42" t="str">
        <f t="shared" si="16"/>
        <v/>
      </c>
      <c r="BG112" s="43" t="str">
        <f t="shared" si="17"/>
        <v>0</v>
      </c>
      <c r="BH112" s="43" t="b">
        <f t="shared" si="18"/>
        <v>0</v>
      </c>
      <c r="BI112" s="40"/>
      <c r="BJ112" s="40"/>
      <c r="BK112" s="40"/>
      <c r="BL112" s="40"/>
      <c r="BM112" s="40"/>
      <c r="BN112" s="40"/>
      <c r="BO112" s="40"/>
    </row>
    <row r="113" spans="51:67" x14ac:dyDescent="0.4">
      <c r="AY113" s="227" t="s">
        <v>155</v>
      </c>
      <c r="AZ113" s="227"/>
      <c r="BB113" s="41">
        <f t="shared" si="15"/>
        <v>0</v>
      </c>
      <c r="BC113" s="41"/>
      <c r="BD113" s="41"/>
      <c r="BE113" s="41"/>
      <c r="BF113" s="42" t="str">
        <f t="shared" si="16"/>
        <v/>
      </c>
      <c r="BG113" s="43" t="str">
        <f t="shared" si="17"/>
        <v>0</v>
      </c>
      <c r="BH113" s="43" t="b">
        <f t="shared" si="18"/>
        <v>0</v>
      </c>
      <c r="BI113" s="40"/>
      <c r="BJ113" s="40"/>
      <c r="BK113" s="40"/>
      <c r="BL113" s="40"/>
      <c r="BM113" s="40"/>
      <c r="BN113" s="40"/>
      <c r="BO113" s="40"/>
    </row>
    <row r="114" spans="51:67" x14ac:dyDescent="0.4">
      <c r="AY114" s="227" t="s">
        <v>155</v>
      </c>
      <c r="AZ114" s="227"/>
      <c r="BB114" s="41">
        <f t="shared" si="15"/>
        <v>0</v>
      </c>
      <c r="BC114" s="41"/>
      <c r="BD114" s="41"/>
      <c r="BE114" s="41"/>
      <c r="BF114" s="42" t="str">
        <f t="shared" si="16"/>
        <v/>
      </c>
      <c r="BG114" s="43" t="str">
        <f t="shared" si="17"/>
        <v>0</v>
      </c>
      <c r="BH114" s="43" t="b">
        <f t="shared" si="18"/>
        <v>0</v>
      </c>
      <c r="BI114" s="40"/>
      <c r="BJ114" s="40"/>
      <c r="BK114" s="40"/>
      <c r="BL114" s="40"/>
      <c r="BM114" s="40"/>
      <c r="BN114" s="40"/>
      <c r="BO114" s="40"/>
    </row>
    <row r="115" spans="51:67" x14ac:dyDescent="0.4">
      <c r="AY115" s="227" t="s">
        <v>155</v>
      </c>
      <c r="AZ115" s="227"/>
      <c r="BB115" s="41">
        <f t="shared" si="15"/>
        <v>0</v>
      </c>
      <c r="BC115" s="41"/>
      <c r="BD115" s="41"/>
      <c r="BE115" s="41"/>
      <c r="BF115" s="42" t="str">
        <f t="shared" si="16"/>
        <v/>
      </c>
      <c r="BG115" s="43" t="str">
        <f t="shared" si="17"/>
        <v>0</v>
      </c>
      <c r="BH115" s="43" t="b">
        <f t="shared" si="18"/>
        <v>0</v>
      </c>
      <c r="BI115" s="40"/>
      <c r="BJ115" s="40"/>
      <c r="BK115" s="40"/>
      <c r="BL115" s="40"/>
      <c r="BM115" s="40"/>
      <c r="BN115" s="40"/>
      <c r="BO115" s="40"/>
    </row>
    <row r="116" spans="51:67" x14ac:dyDescent="0.4">
      <c r="AY116" s="227" t="s">
        <v>155</v>
      </c>
      <c r="AZ116" s="227"/>
      <c r="BB116" s="41">
        <f t="shared" si="15"/>
        <v>0</v>
      </c>
      <c r="BC116" s="41"/>
      <c r="BD116" s="41"/>
      <c r="BE116" s="41"/>
      <c r="BF116" s="42" t="str">
        <f t="shared" si="16"/>
        <v/>
      </c>
      <c r="BG116" s="43" t="str">
        <f t="shared" si="17"/>
        <v>0</v>
      </c>
      <c r="BH116" s="43" t="b">
        <f t="shared" si="18"/>
        <v>0</v>
      </c>
      <c r="BI116" s="40"/>
      <c r="BJ116" s="40"/>
      <c r="BK116" s="40"/>
      <c r="BL116" s="40"/>
      <c r="BM116" s="40"/>
      <c r="BN116" s="40"/>
      <c r="BO116" s="40"/>
    </row>
    <row r="117" spans="51:67" x14ac:dyDescent="0.4">
      <c r="AY117" s="227" t="s">
        <v>155</v>
      </c>
      <c r="AZ117" s="227"/>
      <c r="BB117" s="41">
        <f t="shared" si="15"/>
        <v>0</v>
      </c>
      <c r="BC117" s="41"/>
      <c r="BD117" s="41"/>
      <c r="BE117" s="41"/>
      <c r="BF117" s="42" t="str">
        <f t="shared" si="16"/>
        <v/>
      </c>
      <c r="BG117" s="43" t="str">
        <f t="shared" si="17"/>
        <v>0</v>
      </c>
      <c r="BH117" s="43" t="b">
        <f t="shared" si="18"/>
        <v>0</v>
      </c>
      <c r="BI117" s="40"/>
      <c r="BJ117" s="40"/>
      <c r="BK117" s="40"/>
      <c r="BL117" s="40"/>
      <c r="BM117" s="40"/>
      <c r="BN117" s="40"/>
      <c r="BO117" s="40"/>
    </row>
    <row r="118" spans="51:67" x14ac:dyDescent="0.4">
      <c r="AY118" s="227" t="s">
        <v>155</v>
      </c>
      <c r="AZ118" s="227"/>
      <c r="BB118" s="41">
        <f t="shared" si="15"/>
        <v>0</v>
      </c>
      <c r="BC118" s="41"/>
      <c r="BD118" s="41"/>
      <c r="BE118" s="41"/>
      <c r="BF118" s="42" t="str">
        <f t="shared" si="16"/>
        <v/>
      </c>
      <c r="BG118" s="43" t="str">
        <f t="shared" si="17"/>
        <v>0</v>
      </c>
      <c r="BH118" s="43" t="b">
        <f t="shared" si="18"/>
        <v>0</v>
      </c>
      <c r="BI118" s="40"/>
      <c r="BJ118" s="40"/>
      <c r="BK118" s="40"/>
      <c r="BL118" s="40"/>
      <c r="BM118" s="40"/>
      <c r="BN118" s="40"/>
      <c r="BO118" s="40"/>
    </row>
    <row r="119" spans="51:67" x14ac:dyDescent="0.4">
      <c r="AY119" s="227" t="s">
        <v>155</v>
      </c>
      <c r="AZ119" s="227"/>
      <c r="BB119" s="41">
        <f t="shared" si="15"/>
        <v>0</v>
      </c>
      <c r="BC119" s="41"/>
      <c r="BD119" s="41"/>
      <c r="BE119" s="41"/>
      <c r="BF119" s="42" t="str">
        <f t="shared" si="16"/>
        <v/>
      </c>
      <c r="BG119" s="43" t="str">
        <f t="shared" si="17"/>
        <v>0</v>
      </c>
      <c r="BH119" s="43" t="b">
        <f t="shared" si="18"/>
        <v>0</v>
      </c>
      <c r="BI119" s="40"/>
      <c r="BJ119" s="40"/>
      <c r="BK119" s="40"/>
      <c r="BL119" s="40"/>
      <c r="BM119" s="40"/>
      <c r="BN119" s="40"/>
      <c r="BO119" s="40"/>
    </row>
    <row r="120" spans="51:67" x14ac:dyDescent="0.4">
      <c r="AY120" s="227" t="s">
        <v>155</v>
      </c>
      <c r="AZ120" s="227"/>
      <c r="BB120" s="41">
        <f t="shared" si="15"/>
        <v>0</v>
      </c>
      <c r="BC120" s="41"/>
      <c r="BD120" s="41"/>
      <c r="BE120" s="41"/>
      <c r="BF120" s="42" t="str">
        <f t="shared" si="16"/>
        <v/>
      </c>
      <c r="BG120" s="43" t="str">
        <f t="shared" si="17"/>
        <v>0</v>
      </c>
      <c r="BH120" s="43" t="b">
        <f t="shared" si="18"/>
        <v>0</v>
      </c>
      <c r="BI120" s="40"/>
      <c r="BJ120" s="40"/>
      <c r="BK120" s="40"/>
      <c r="BL120" s="40"/>
      <c r="BM120" s="40"/>
      <c r="BN120" s="40"/>
      <c r="BO120" s="40"/>
    </row>
    <row r="121" spans="51:67" x14ac:dyDescent="0.4">
      <c r="AY121" s="227" t="s">
        <v>155</v>
      </c>
      <c r="AZ121" s="227"/>
      <c r="BB121" s="41">
        <f t="shared" si="15"/>
        <v>0</v>
      </c>
      <c r="BC121" s="41"/>
      <c r="BD121" s="41"/>
      <c r="BE121" s="41"/>
      <c r="BF121" s="42" t="str">
        <f t="shared" si="16"/>
        <v/>
      </c>
      <c r="BG121" s="43" t="str">
        <f t="shared" si="17"/>
        <v>0</v>
      </c>
      <c r="BH121" s="43" t="b">
        <f t="shared" si="18"/>
        <v>0</v>
      </c>
      <c r="BI121" s="40"/>
      <c r="BJ121" s="40"/>
      <c r="BK121" s="40"/>
      <c r="BL121" s="40"/>
      <c r="BM121" s="40"/>
      <c r="BN121" s="40"/>
      <c r="BO121" s="40"/>
    </row>
    <row r="122" spans="51:67" x14ac:dyDescent="0.4">
      <c r="AY122" s="227" t="s">
        <v>155</v>
      </c>
      <c r="AZ122" s="227"/>
      <c r="BB122" s="41">
        <f t="shared" si="15"/>
        <v>0</v>
      </c>
      <c r="BC122" s="41"/>
      <c r="BD122" s="41"/>
      <c r="BE122" s="41"/>
      <c r="BF122" s="42" t="str">
        <f t="shared" si="16"/>
        <v/>
      </c>
      <c r="BG122" s="43" t="str">
        <f t="shared" si="17"/>
        <v>0</v>
      </c>
      <c r="BH122" s="43" t="b">
        <f t="shared" si="18"/>
        <v>0</v>
      </c>
      <c r="BI122" s="40"/>
      <c r="BJ122" s="40"/>
      <c r="BK122" s="40"/>
      <c r="BL122" s="40"/>
      <c r="BM122" s="40"/>
      <c r="BN122" s="40"/>
      <c r="BO122" s="40"/>
    </row>
    <row r="123" spans="51:67" x14ac:dyDescent="0.4">
      <c r="AY123" s="227" t="s">
        <v>155</v>
      </c>
      <c r="AZ123" s="227"/>
      <c r="BB123" s="41">
        <f t="shared" si="15"/>
        <v>0</v>
      </c>
      <c r="BC123" s="41"/>
      <c r="BD123" s="41"/>
      <c r="BE123" s="41"/>
      <c r="BF123" s="42" t="str">
        <f t="shared" si="16"/>
        <v/>
      </c>
      <c r="BG123" s="43" t="str">
        <f t="shared" si="17"/>
        <v>0</v>
      </c>
      <c r="BH123" s="43" t="b">
        <f t="shared" si="18"/>
        <v>0</v>
      </c>
      <c r="BI123" s="40"/>
      <c r="BJ123" s="40"/>
      <c r="BK123" s="40"/>
      <c r="BL123" s="40"/>
      <c r="BM123" s="40"/>
      <c r="BN123" s="40"/>
      <c r="BO123" s="40"/>
    </row>
    <row r="124" spans="51:67" x14ac:dyDescent="0.4">
      <c r="AY124" s="227" t="s">
        <v>155</v>
      </c>
      <c r="AZ124" s="227"/>
      <c r="BB124" s="41">
        <f t="shared" si="15"/>
        <v>0</v>
      </c>
      <c r="BC124" s="41"/>
      <c r="BD124" s="41"/>
      <c r="BE124" s="41"/>
      <c r="BF124" s="42" t="str">
        <f t="shared" si="16"/>
        <v/>
      </c>
      <c r="BG124" s="43" t="str">
        <f t="shared" si="17"/>
        <v>0</v>
      </c>
      <c r="BH124" s="43" t="b">
        <f t="shared" si="18"/>
        <v>0</v>
      </c>
      <c r="BI124" s="40"/>
      <c r="BJ124" s="40"/>
      <c r="BK124" s="40"/>
      <c r="BL124" s="40"/>
      <c r="BM124" s="40"/>
      <c r="BN124" s="40"/>
      <c r="BO124" s="40"/>
    </row>
    <row r="125" spans="51:67" x14ac:dyDescent="0.4">
      <c r="AY125" s="227" t="s">
        <v>155</v>
      </c>
      <c r="AZ125" s="227"/>
      <c r="BB125" s="41">
        <f t="shared" si="15"/>
        <v>0</v>
      </c>
      <c r="BC125" s="41"/>
      <c r="BD125" s="41"/>
      <c r="BE125" s="41"/>
      <c r="BF125" s="42" t="str">
        <f t="shared" si="16"/>
        <v/>
      </c>
      <c r="BG125" s="43" t="str">
        <f t="shared" si="17"/>
        <v>0</v>
      </c>
      <c r="BH125" s="43" t="b">
        <f t="shared" si="18"/>
        <v>0</v>
      </c>
      <c r="BI125" s="40"/>
      <c r="BJ125" s="40"/>
      <c r="BK125" s="40"/>
      <c r="BL125" s="40"/>
      <c r="BM125" s="40"/>
      <c r="BN125" s="40"/>
      <c r="BO125" s="40"/>
    </row>
    <row r="126" spans="51:67" x14ac:dyDescent="0.4">
      <c r="AY126" s="227" t="s">
        <v>155</v>
      </c>
      <c r="AZ126" s="227"/>
      <c r="BB126" s="41">
        <f t="shared" si="15"/>
        <v>0</v>
      </c>
      <c r="BC126" s="41"/>
      <c r="BD126" s="41"/>
      <c r="BE126" s="41"/>
      <c r="BF126" s="42" t="str">
        <f t="shared" si="16"/>
        <v/>
      </c>
      <c r="BG126" s="43" t="str">
        <f t="shared" si="17"/>
        <v>0</v>
      </c>
      <c r="BH126" s="43" t="b">
        <f t="shared" si="18"/>
        <v>0</v>
      </c>
      <c r="BI126" s="40"/>
      <c r="BJ126" s="40"/>
      <c r="BK126" s="40"/>
      <c r="BL126" s="40"/>
      <c r="BM126" s="40"/>
      <c r="BN126" s="40"/>
      <c r="BO126" s="40"/>
    </row>
    <row r="127" spans="51:67" x14ac:dyDescent="0.4">
      <c r="AY127" s="227" t="s">
        <v>155</v>
      </c>
      <c r="AZ127" s="227"/>
      <c r="BB127" s="41">
        <f t="shared" si="15"/>
        <v>0</v>
      </c>
      <c r="BC127" s="41"/>
      <c r="BD127" s="41"/>
      <c r="BE127" s="41"/>
      <c r="BF127" s="42" t="str">
        <f t="shared" si="16"/>
        <v/>
      </c>
      <c r="BG127" s="43" t="str">
        <f t="shared" si="17"/>
        <v>0</v>
      </c>
      <c r="BH127" s="43" t="b">
        <f t="shared" si="18"/>
        <v>0</v>
      </c>
      <c r="BI127" s="40"/>
      <c r="BJ127" s="40"/>
      <c r="BK127" s="40"/>
      <c r="BL127" s="40"/>
      <c r="BM127" s="40"/>
      <c r="BN127" s="40"/>
      <c r="BO127" s="40"/>
    </row>
    <row r="128" spans="51:67" x14ac:dyDescent="0.4">
      <c r="AY128" s="227" t="s">
        <v>155</v>
      </c>
      <c r="AZ128" s="227"/>
      <c r="BB128" s="41">
        <f t="shared" si="15"/>
        <v>0</v>
      </c>
      <c r="BC128" s="41"/>
      <c r="BD128" s="41"/>
      <c r="BE128" s="41"/>
      <c r="BF128" s="42" t="str">
        <f t="shared" si="16"/>
        <v/>
      </c>
      <c r="BG128" s="43" t="str">
        <f t="shared" si="17"/>
        <v>0</v>
      </c>
      <c r="BH128" s="43" t="b">
        <f t="shared" si="18"/>
        <v>0</v>
      </c>
      <c r="BI128" s="40"/>
      <c r="BJ128" s="40"/>
      <c r="BK128" s="40"/>
      <c r="BL128" s="40"/>
      <c r="BM128" s="40"/>
      <c r="BN128" s="40"/>
      <c r="BO128" s="40"/>
    </row>
    <row r="129" spans="51:67" x14ac:dyDescent="0.4">
      <c r="AY129" s="227" t="s">
        <v>155</v>
      </c>
      <c r="AZ129" s="227"/>
      <c r="BB129" s="41">
        <f t="shared" si="15"/>
        <v>0</v>
      </c>
      <c r="BC129" s="41"/>
      <c r="BD129" s="41"/>
      <c r="BE129" s="41"/>
      <c r="BF129" s="42" t="str">
        <f t="shared" si="16"/>
        <v/>
      </c>
      <c r="BG129" s="43" t="str">
        <f t="shared" si="17"/>
        <v>0</v>
      </c>
      <c r="BH129" s="43" t="b">
        <f t="shared" si="18"/>
        <v>0</v>
      </c>
      <c r="BI129" s="40"/>
      <c r="BJ129" s="40"/>
      <c r="BK129" s="40"/>
      <c r="BL129" s="40"/>
      <c r="BM129" s="40"/>
      <c r="BN129" s="40"/>
      <c r="BO129" s="40"/>
    </row>
    <row r="130" spans="51:67" x14ac:dyDescent="0.4">
      <c r="AY130" s="227" t="s">
        <v>155</v>
      </c>
      <c r="AZ130" s="227"/>
      <c r="BB130" s="41">
        <f t="shared" si="15"/>
        <v>0</v>
      </c>
      <c r="BC130" s="41"/>
      <c r="BD130" s="41"/>
      <c r="BE130" s="41"/>
      <c r="BF130" s="42" t="str">
        <f t="shared" si="16"/>
        <v/>
      </c>
      <c r="BG130" s="43" t="str">
        <f t="shared" si="17"/>
        <v>0</v>
      </c>
      <c r="BH130" s="43" t="b">
        <f t="shared" si="18"/>
        <v>0</v>
      </c>
      <c r="BI130" s="40"/>
      <c r="BJ130" s="40"/>
      <c r="BK130" s="40"/>
      <c r="BL130" s="40"/>
      <c r="BM130" s="40"/>
      <c r="BN130" s="40"/>
      <c r="BO130" s="40"/>
    </row>
    <row r="131" spans="51:67" x14ac:dyDescent="0.4">
      <c r="AY131" s="227" t="s">
        <v>155</v>
      </c>
      <c r="AZ131" s="227"/>
      <c r="BB131" s="41">
        <f t="shared" si="15"/>
        <v>0</v>
      </c>
      <c r="BC131" s="41"/>
      <c r="BD131" s="41"/>
      <c r="BE131" s="41"/>
      <c r="BF131" s="42" t="str">
        <f t="shared" si="16"/>
        <v/>
      </c>
      <c r="BG131" s="43" t="str">
        <f t="shared" si="17"/>
        <v>0</v>
      </c>
      <c r="BH131" s="43" t="b">
        <f t="shared" si="18"/>
        <v>0</v>
      </c>
      <c r="BI131" s="40"/>
      <c r="BJ131" s="40"/>
      <c r="BK131" s="40"/>
      <c r="BL131" s="40"/>
      <c r="BM131" s="40"/>
      <c r="BN131" s="40"/>
      <c r="BO131" s="40"/>
    </row>
    <row r="132" spans="51:67" x14ac:dyDescent="0.4">
      <c r="AY132" s="227" t="s">
        <v>155</v>
      </c>
      <c r="AZ132" s="227"/>
      <c r="BB132" s="41">
        <f t="shared" si="15"/>
        <v>0</v>
      </c>
      <c r="BC132" s="41"/>
      <c r="BD132" s="41"/>
      <c r="BE132" s="41"/>
      <c r="BF132" s="42" t="str">
        <f t="shared" si="16"/>
        <v/>
      </c>
      <c r="BG132" s="43" t="str">
        <f t="shared" si="17"/>
        <v>0</v>
      </c>
      <c r="BH132" s="43" t="b">
        <f t="shared" si="18"/>
        <v>0</v>
      </c>
      <c r="BI132" s="40"/>
      <c r="BJ132" s="40"/>
      <c r="BK132" s="40"/>
      <c r="BL132" s="40"/>
      <c r="BM132" s="40"/>
      <c r="BN132" s="40"/>
      <c r="BO132" s="40"/>
    </row>
    <row r="133" spans="51:67" x14ac:dyDescent="0.4">
      <c r="AY133" s="227" t="s">
        <v>155</v>
      </c>
      <c r="AZ133" s="227"/>
      <c r="BB133" s="41">
        <f t="shared" si="15"/>
        <v>0</v>
      </c>
      <c r="BC133" s="41"/>
      <c r="BD133" s="41"/>
      <c r="BE133" s="41"/>
      <c r="BF133" s="42" t="str">
        <f t="shared" si="16"/>
        <v/>
      </c>
      <c r="BG133" s="43" t="str">
        <f t="shared" si="17"/>
        <v>0</v>
      </c>
      <c r="BH133" s="43" t="b">
        <f t="shared" si="18"/>
        <v>0</v>
      </c>
      <c r="BI133" s="40"/>
      <c r="BJ133" s="40"/>
      <c r="BK133" s="40"/>
      <c r="BL133" s="40"/>
      <c r="BM133" s="40"/>
      <c r="BN133" s="40"/>
      <c r="BO133" s="40"/>
    </row>
    <row r="134" spans="51:67" x14ac:dyDescent="0.4">
      <c r="AY134" s="227" t="s">
        <v>155</v>
      </c>
      <c r="AZ134" s="227"/>
      <c r="BB134" s="41">
        <f t="shared" si="15"/>
        <v>0</v>
      </c>
      <c r="BC134" s="41"/>
      <c r="BD134" s="41"/>
      <c r="BE134" s="41"/>
      <c r="BF134" s="42" t="str">
        <f t="shared" si="16"/>
        <v/>
      </c>
      <c r="BG134" s="43" t="str">
        <f t="shared" si="17"/>
        <v>0</v>
      </c>
      <c r="BH134" s="43" t="b">
        <f t="shared" si="18"/>
        <v>0</v>
      </c>
      <c r="BI134" s="40"/>
      <c r="BJ134" s="40"/>
      <c r="BK134" s="40"/>
      <c r="BL134" s="40"/>
      <c r="BM134" s="40"/>
      <c r="BN134" s="40"/>
      <c r="BO134" s="40"/>
    </row>
    <row r="135" spans="51:67" x14ac:dyDescent="0.4">
      <c r="AY135" s="227" t="s">
        <v>155</v>
      </c>
      <c r="AZ135" s="227"/>
      <c r="BB135" s="41">
        <f t="shared" si="15"/>
        <v>0</v>
      </c>
      <c r="BC135" s="41"/>
      <c r="BD135" s="41"/>
      <c r="BE135" s="41"/>
      <c r="BF135" s="42" t="str">
        <f t="shared" si="16"/>
        <v/>
      </c>
      <c r="BG135" s="43" t="str">
        <f t="shared" si="17"/>
        <v>0</v>
      </c>
      <c r="BH135" s="43" t="b">
        <f t="shared" si="18"/>
        <v>0</v>
      </c>
      <c r="BI135" s="40"/>
      <c r="BJ135" s="40"/>
      <c r="BK135" s="40"/>
      <c r="BL135" s="40"/>
      <c r="BM135" s="40"/>
      <c r="BN135" s="40"/>
      <c r="BO135" s="40"/>
    </row>
    <row r="136" spans="51:67" x14ac:dyDescent="0.4">
      <c r="AY136" s="227" t="s">
        <v>155</v>
      </c>
      <c r="AZ136" s="227"/>
      <c r="BB136" s="41">
        <f t="shared" si="15"/>
        <v>0</v>
      </c>
      <c r="BC136" s="41"/>
      <c r="BD136" s="41"/>
      <c r="BE136" s="41"/>
      <c r="BF136" s="42" t="str">
        <f t="shared" si="16"/>
        <v/>
      </c>
      <c r="BG136" s="43" t="str">
        <f t="shared" si="17"/>
        <v>0</v>
      </c>
      <c r="BH136" s="43" t="b">
        <f t="shared" si="18"/>
        <v>0</v>
      </c>
      <c r="BI136" s="40"/>
      <c r="BJ136" s="40"/>
      <c r="BK136" s="40"/>
      <c r="BL136" s="40"/>
      <c r="BM136" s="40"/>
      <c r="BN136" s="40"/>
      <c r="BO136" s="40"/>
    </row>
    <row r="137" spans="51:67" x14ac:dyDescent="0.4">
      <c r="AY137" s="227" t="s">
        <v>155</v>
      </c>
      <c r="AZ137" s="227"/>
      <c r="BB137" s="41">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0">((
IF(AU137="BUENO","100",
IF(AU137="REGULAR","50",
IF(AU137="MALO","0",
IF(AU137="NO APLICA","NA",
IF(AU137="","")))))))</f>
        <v/>
      </c>
      <c r="BG137" s="43" t="str">
        <f t="shared" ref="BG137:BG200" si="21">IF(AW137="BUENO","100",
IF(AW137="REGULAR","50",
IF(AW137="MALO","0",
IF(AW137="NO APLICA","NA",
IF(AW137="","0")))))</f>
        <v>0</v>
      </c>
      <c r="BH137" s="43" t="b">
        <f t="shared" si="18"/>
        <v>0</v>
      </c>
      <c r="BI137" s="40"/>
      <c r="BJ137" s="40"/>
      <c r="BK137" s="40"/>
      <c r="BL137" s="40"/>
      <c r="BM137" s="40"/>
      <c r="BN137" s="40"/>
      <c r="BO137" s="40"/>
    </row>
    <row r="138" spans="51:67" x14ac:dyDescent="0.4">
      <c r="AY138" s="227" t="s">
        <v>155</v>
      </c>
      <c r="AZ138" s="227"/>
      <c r="BB138" s="41">
        <f t="shared" si="19"/>
        <v>0</v>
      </c>
      <c r="BC138" s="41"/>
      <c r="BD138" s="41"/>
      <c r="BE138" s="41"/>
      <c r="BF138" s="42" t="str">
        <f t="shared" si="20"/>
        <v/>
      </c>
      <c r="BG138" s="43" t="str">
        <f t="shared" si="21"/>
        <v>0</v>
      </c>
      <c r="BH138" s="43" t="b">
        <f t="shared" si="18"/>
        <v>0</v>
      </c>
      <c r="BI138" s="40"/>
      <c r="BJ138" s="40"/>
      <c r="BK138" s="40"/>
      <c r="BL138" s="40"/>
      <c r="BM138" s="40"/>
      <c r="BN138" s="40"/>
      <c r="BO138" s="40"/>
    </row>
    <row r="139" spans="51:67" x14ac:dyDescent="0.4">
      <c r="AY139" s="227" t="s">
        <v>155</v>
      </c>
      <c r="AZ139" s="227"/>
      <c r="BB139" s="41">
        <f t="shared" si="19"/>
        <v>0</v>
      </c>
      <c r="BC139" s="41"/>
      <c r="BD139" s="41"/>
      <c r="BE139" s="41"/>
      <c r="BF139" s="42" t="str">
        <f t="shared" si="20"/>
        <v/>
      </c>
      <c r="BG139" s="43" t="str">
        <f t="shared" si="21"/>
        <v>0</v>
      </c>
      <c r="BH139" s="43" t="b">
        <f t="shared" si="18"/>
        <v>0</v>
      </c>
      <c r="BI139" s="40"/>
      <c r="BJ139" s="40"/>
      <c r="BK139" s="40"/>
      <c r="BL139" s="40"/>
      <c r="BM139" s="40"/>
      <c r="BN139" s="40"/>
      <c r="BO139" s="40"/>
    </row>
    <row r="140" spans="51:67" x14ac:dyDescent="0.4">
      <c r="AY140" s="227" t="s">
        <v>155</v>
      </c>
      <c r="AZ140" s="227"/>
      <c r="BB140" s="41">
        <f t="shared" si="19"/>
        <v>0</v>
      </c>
      <c r="BC140" s="41"/>
      <c r="BD140" s="41"/>
      <c r="BE140" s="41"/>
      <c r="BF140" s="42" t="str">
        <f t="shared" si="20"/>
        <v/>
      </c>
      <c r="BG140" s="43" t="str">
        <f t="shared" si="21"/>
        <v>0</v>
      </c>
      <c r="BH140" s="43" t="b">
        <f t="shared" si="18"/>
        <v>0</v>
      </c>
      <c r="BI140" s="40"/>
      <c r="BJ140" s="40"/>
      <c r="BK140" s="40"/>
      <c r="BL140" s="40"/>
      <c r="BM140" s="40"/>
      <c r="BN140" s="40"/>
      <c r="BO140" s="40"/>
    </row>
    <row r="141" spans="51:67" x14ac:dyDescent="0.4">
      <c r="AY141" s="227" t="s">
        <v>155</v>
      </c>
      <c r="AZ141" s="227"/>
      <c r="BB141" s="41">
        <f t="shared" si="19"/>
        <v>0</v>
      </c>
      <c r="BC141" s="41"/>
      <c r="BD141" s="41"/>
      <c r="BE141" s="41"/>
      <c r="BF141" s="42" t="str">
        <f t="shared" si="20"/>
        <v/>
      </c>
      <c r="BG141" s="43" t="str">
        <f t="shared" si="21"/>
        <v>0</v>
      </c>
      <c r="BH141" s="43" t="b">
        <f t="shared" si="18"/>
        <v>0</v>
      </c>
      <c r="BI141" s="40"/>
      <c r="BJ141" s="40"/>
      <c r="BK141" s="40"/>
      <c r="BL141" s="40"/>
      <c r="BM141" s="40"/>
      <c r="BN141" s="40"/>
      <c r="BO141" s="40"/>
    </row>
    <row r="142" spans="51:67" x14ac:dyDescent="0.4">
      <c r="AY142" s="227" t="s">
        <v>155</v>
      </c>
      <c r="AZ142" s="227"/>
      <c r="BB142" s="41">
        <f t="shared" si="19"/>
        <v>0</v>
      </c>
      <c r="BC142" s="41"/>
      <c r="BD142" s="41"/>
      <c r="BE142" s="41"/>
      <c r="BF142" s="42" t="str">
        <f t="shared" si="20"/>
        <v/>
      </c>
      <c r="BG142" s="43" t="str">
        <f t="shared" si="21"/>
        <v>0</v>
      </c>
      <c r="BH142" s="43" t="b">
        <f t="shared" si="18"/>
        <v>0</v>
      </c>
      <c r="BI142" s="40"/>
      <c r="BJ142" s="40"/>
      <c r="BK142" s="40"/>
      <c r="BL142" s="40"/>
      <c r="BM142" s="40"/>
      <c r="BN142" s="40"/>
      <c r="BO142" s="40"/>
    </row>
    <row r="143" spans="51:67" x14ac:dyDescent="0.4">
      <c r="AY143" s="227" t="s">
        <v>155</v>
      </c>
      <c r="AZ143" s="227"/>
      <c r="BB143" s="41">
        <f t="shared" si="19"/>
        <v>0</v>
      </c>
      <c r="BC143" s="41"/>
      <c r="BD143" s="41"/>
      <c r="BE143" s="41"/>
      <c r="BF143" s="42" t="str">
        <f t="shared" si="20"/>
        <v/>
      </c>
      <c r="BG143" s="43" t="str">
        <f t="shared" si="21"/>
        <v>0</v>
      </c>
      <c r="BH143" s="43" t="b">
        <f t="shared" ref="BH143:BH206" si="22">IF(AY143="BUENO","100",
IF(AY143="MALO","0",
IF(AY143="REGULAR","75",
IF(AY143="","0"))))</f>
        <v>0</v>
      </c>
      <c r="BI143" s="40"/>
      <c r="BJ143" s="40"/>
      <c r="BK143" s="40"/>
      <c r="BL143" s="40"/>
      <c r="BM143" s="40"/>
      <c r="BN143" s="40"/>
      <c r="BO143" s="40"/>
    </row>
    <row r="144" spans="51:67" x14ac:dyDescent="0.4">
      <c r="AY144" s="227" t="s">
        <v>155</v>
      </c>
      <c r="AZ144" s="227"/>
      <c r="BB144" s="41">
        <f t="shared" si="19"/>
        <v>0</v>
      </c>
      <c r="BC144" s="41"/>
      <c r="BD144" s="41"/>
      <c r="BE144" s="41"/>
      <c r="BF144" s="42" t="str">
        <f t="shared" si="20"/>
        <v/>
      </c>
      <c r="BG144" s="43" t="str">
        <f t="shared" si="21"/>
        <v>0</v>
      </c>
      <c r="BH144" s="43" t="b">
        <f t="shared" si="22"/>
        <v>0</v>
      </c>
      <c r="BI144" s="40"/>
      <c r="BJ144" s="40"/>
      <c r="BK144" s="40"/>
      <c r="BL144" s="40"/>
      <c r="BM144" s="40"/>
      <c r="BN144" s="40"/>
      <c r="BO144" s="40"/>
    </row>
    <row r="145" spans="51:67" x14ac:dyDescent="0.4">
      <c r="AY145" s="227" t="s">
        <v>155</v>
      </c>
      <c r="AZ145" s="227"/>
      <c r="BB145" s="41">
        <f t="shared" si="19"/>
        <v>0</v>
      </c>
      <c r="BC145" s="41"/>
      <c r="BD145" s="41"/>
      <c r="BE145" s="41"/>
      <c r="BF145" s="42" t="str">
        <f t="shared" si="20"/>
        <v/>
      </c>
      <c r="BG145" s="43" t="str">
        <f t="shared" si="21"/>
        <v>0</v>
      </c>
      <c r="BH145" s="43" t="b">
        <f t="shared" si="22"/>
        <v>0</v>
      </c>
      <c r="BI145" s="40"/>
      <c r="BJ145" s="40"/>
      <c r="BK145" s="40"/>
      <c r="BL145" s="40"/>
      <c r="BM145" s="40"/>
      <c r="BN145" s="40"/>
      <c r="BO145" s="40"/>
    </row>
    <row r="146" spans="51:67" x14ac:dyDescent="0.4">
      <c r="AY146" s="227" t="s">
        <v>155</v>
      </c>
      <c r="AZ146" s="227"/>
      <c r="BB146" s="41">
        <f t="shared" si="19"/>
        <v>0</v>
      </c>
      <c r="BC146" s="41"/>
      <c r="BD146" s="41"/>
      <c r="BE146" s="41"/>
      <c r="BF146" s="42" t="str">
        <f t="shared" si="20"/>
        <v/>
      </c>
      <c r="BG146" s="43" t="str">
        <f t="shared" si="21"/>
        <v>0</v>
      </c>
      <c r="BH146" s="43" t="b">
        <f t="shared" si="22"/>
        <v>0</v>
      </c>
      <c r="BI146" s="40"/>
      <c r="BJ146" s="40"/>
      <c r="BK146" s="40"/>
      <c r="BL146" s="40"/>
      <c r="BM146" s="40"/>
      <c r="BN146" s="40"/>
      <c r="BO146" s="40"/>
    </row>
    <row r="147" spans="51:67" x14ac:dyDescent="0.4">
      <c r="AY147" s="227" t="s">
        <v>155</v>
      </c>
      <c r="AZ147" s="227"/>
      <c r="BB147" s="41">
        <f t="shared" si="19"/>
        <v>0</v>
      </c>
      <c r="BC147" s="41"/>
      <c r="BD147" s="41"/>
      <c r="BE147" s="41"/>
      <c r="BF147" s="42" t="str">
        <f t="shared" si="20"/>
        <v/>
      </c>
      <c r="BG147" s="43" t="str">
        <f t="shared" si="21"/>
        <v>0</v>
      </c>
      <c r="BH147" s="43" t="b">
        <f t="shared" si="22"/>
        <v>0</v>
      </c>
      <c r="BI147" s="40"/>
      <c r="BJ147" s="40"/>
      <c r="BK147" s="40"/>
      <c r="BL147" s="40"/>
      <c r="BM147" s="40"/>
      <c r="BN147" s="40"/>
      <c r="BO147" s="40"/>
    </row>
    <row r="148" spans="51:67" x14ac:dyDescent="0.4">
      <c r="AY148" s="227" t="s">
        <v>155</v>
      </c>
      <c r="AZ148" s="227"/>
      <c r="BB148" s="41">
        <f t="shared" si="19"/>
        <v>0</v>
      </c>
      <c r="BC148" s="41"/>
      <c r="BD148" s="41"/>
      <c r="BE148" s="41"/>
      <c r="BF148" s="42" t="str">
        <f t="shared" si="20"/>
        <v/>
      </c>
      <c r="BG148" s="43" t="str">
        <f t="shared" si="21"/>
        <v>0</v>
      </c>
      <c r="BH148" s="43" t="b">
        <f t="shared" si="22"/>
        <v>0</v>
      </c>
      <c r="BI148" s="40"/>
      <c r="BJ148" s="40"/>
      <c r="BK148" s="40"/>
      <c r="BL148" s="40"/>
      <c r="BM148" s="40"/>
      <c r="BN148" s="40"/>
      <c r="BO148" s="40"/>
    </row>
    <row r="149" spans="51:67" x14ac:dyDescent="0.4">
      <c r="AY149" s="227" t="s">
        <v>155</v>
      </c>
      <c r="AZ149" s="227"/>
      <c r="BB149" s="41">
        <f t="shared" si="19"/>
        <v>0</v>
      </c>
      <c r="BC149" s="41"/>
      <c r="BD149" s="41"/>
      <c r="BE149" s="41"/>
      <c r="BF149" s="42" t="str">
        <f t="shared" si="20"/>
        <v/>
      </c>
      <c r="BG149" s="43" t="str">
        <f t="shared" si="21"/>
        <v>0</v>
      </c>
      <c r="BH149" s="43" t="b">
        <f t="shared" si="22"/>
        <v>0</v>
      </c>
      <c r="BI149" s="40"/>
      <c r="BJ149" s="40"/>
      <c r="BK149" s="40"/>
      <c r="BL149" s="40"/>
      <c r="BM149" s="40"/>
      <c r="BN149" s="40"/>
      <c r="BO149" s="40"/>
    </row>
    <row r="150" spans="51:67" x14ac:dyDescent="0.4">
      <c r="AY150" s="227" t="s">
        <v>155</v>
      </c>
      <c r="AZ150" s="227"/>
      <c r="BB150" s="41">
        <f t="shared" si="19"/>
        <v>0</v>
      </c>
      <c r="BC150" s="41"/>
      <c r="BD150" s="41"/>
      <c r="BE150" s="41"/>
      <c r="BF150" s="42" t="str">
        <f t="shared" si="20"/>
        <v/>
      </c>
      <c r="BG150" s="43" t="str">
        <f t="shared" si="21"/>
        <v>0</v>
      </c>
      <c r="BH150" s="43" t="b">
        <f t="shared" si="22"/>
        <v>0</v>
      </c>
      <c r="BI150" s="40"/>
      <c r="BJ150" s="40"/>
      <c r="BK150" s="40"/>
      <c r="BL150" s="40"/>
      <c r="BM150" s="40"/>
      <c r="BN150" s="40"/>
      <c r="BO150" s="40"/>
    </row>
    <row r="151" spans="51:67" x14ac:dyDescent="0.4">
      <c r="AY151" s="227" t="s">
        <v>155</v>
      </c>
      <c r="AZ151" s="227"/>
      <c r="BB151" s="41">
        <f t="shared" si="19"/>
        <v>0</v>
      </c>
      <c r="BC151" s="41"/>
      <c r="BD151" s="41"/>
      <c r="BE151" s="41"/>
      <c r="BF151" s="42" t="str">
        <f t="shared" si="20"/>
        <v/>
      </c>
      <c r="BG151" s="43" t="str">
        <f t="shared" si="21"/>
        <v>0</v>
      </c>
      <c r="BH151" s="43" t="b">
        <f t="shared" si="22"/>
        <v>0</v>
      </c>
      <c r="BI151" s="40"/>
      <c r="BJ151" s="40"/>
      <c r="BK151" s="40"/>
      <c r="BL151" s="40"/>
      <c r="BM151" s="40"/>
      <c r="BN151" s="40"/>
      <c r="BO151" s="40"/>
    </row>
    <row r="152" spans="51:67" x14ac:dyDescent="0.4">
      <c r="AY152" s="227" t="s">
        <v>155</v>
      </c>
      <c r="AZ152" s="227"/>
      <c r="BB152" s="41">
        <f t="shared" si="19"/>
        <v>0</v>
      </c>
      <c r="BC152" s="41"/>
      <c r="BD152" s="41"/>
      <c r="BE152" s="41"/>
      <c r="BF152" s="42" t="str">
        <f t="shared" si="20"/>
        <v/>
      </c>
      <c r="BG152" s="43" t="str">
        <f t="shared" si="21"/>
        <v>0</v>
      </c>
      <c r="BH152" s="43" t="b">
        <f t="shared" si="22"/>
        <v>0</v>
      </c>
      <c r="BI152" s="40"/>
      <c r="BJ152" s="40"/>
      <c r="BK152" s="40"/>
      <c r="BL152" s="40"/>
      <c r="BM152" s="40"/>
      <c r="BN152" s="40"/>
      <c r="BO152" s="40"/>
    </row>
    <row r="153" spans="51:67" x14ac:dyDescent="0.4">
      <c r="AY153" s="227" t="s">
        <v>155</v>
      </c>
      <c r="AZ153" s="227"/>
      <c r="BB153" s="41">
        <f t="shared" si="19"/>
        <v>0</v>
      </c>
      <c r="BC153" s="41"/>
      <c r="BD153" s="41"/>
      <c r="BE153" s="41"/>
      <c r="BF153" s="42" t="str">
        <f t="shared" si="20"/>
        <v/>
      </c>
      <c r="BG153" s="43" t="str">
        <f t="shared" si="21"/>
        <v>0</v>
      </c>
      <c r="BH153" s="43" t="b">
        <f t="shared" si="22"/>
        <v>0</v>
      </c>
      <c r="BI153" s="40"/>
      <c r="BJ153" s="40"/>
      <c r="BK153" s="40"/>
      <c r="BL153" s="40"/>
      <c r="BM153" s="40"/>
      <c r="BN153" s="40"/>
      <c r="BO153" s="40"/>
    </row>
    <row r="154" spans="51:67" x14ac:dyDescent="0.4">
      <c r="AY154" s="227" t="s">
        <v>155</v>
      </c>
      <c r="AZ154" s="227"/>
      <c r="BB154" s="41">
        <f t="shared" si="19"/>
        <v>0</v>
      </c>
      <c r="BC154" s="41"/>
      <c r="BD154" s="41"/>
      <c r="BE154" s="41"/>
      <c r="BF154" s="42" t="str">
        <f t="shared" si="20"/>
        <v/>
      </c>
      <c r="BG154" s="43" t="str">
        <f t="shared" si="21"/>
        <v>0</v>
      </c>
      <c r="BH154" s="43" t="b">
        <f t="shared" si="22"/>
        <v>0</v>
      </c>
      <c r="BI154" s="40"/>
      <c r="BJ154" s="40"/>
      <c r="BK154" s="40"/>
      <c r="BL154" s="40"/>
      <c r="BM154" s="40"/>
      <c r="BN154" s="40"/>
      <c r="BO154" s="40"/>
    </row>
    <row r="155" spans="51:67" x14ac:dyDescent="0.4">
      <c r="AY155" s="227" t="s">
        <v>155</v>
      </c>
      <c r="AZ155" s="227"/>
      <c r="BB155" s="41">
        <f t="shared" si="19"/>
        <v>0</v>
      </c>
      <c r="BC155" s="41"/>
      <c r="BD155" s="41"/>
      <c r="BE155" s="41"/>
      <c r="BF155" s="42" t="str">
        <f t="shared" si="20"/>
        <v/>
      </c>
      <c r="BG155" s="43" t="str">
        <f t="shared" si="21"/>
        <v>0</v>
      </c>
      <c r="BH155" s="43" t="b">
        <f t="shared" si="22"/>
        <v>0</v>
      </c>
      <c r="BI155" s="40"/>
      <c r="BJ155" s="40"/>
      <c r="BK155" s="40"/>
      <c r="BL155" s="40"/>
      <c r="BM155" s="40"/>
      <c r="BN155" s="40"/>
      <c r="BO155" s="40"/>
    </row>
    <row r="156" spans="51:67" x14ac:dyDescent="0.4">
      <c r="AY156" s="227" t="s">
        <v>155</v>
      </c>
      <c r="AZ156" s="227"/>
      <c r="BB156" s="64">
        <f t="shared" si="19"/>
        <v>0</v>
      </c>
      <c r="BC156" s="64"/>
      <c r="BD156" s="64"/>
      <c r="BE156" s="64"/>
      <c r="BF156" s="65" t="str">
        <f t="shared" si="20"/>
        <v/>
      </c>
      <c r="BG156" s="66" t="str">
        <f t="shared" si="21"/>
        <v>0</v>
      </c>
      <c r="BH156" s="66" t="b">
        <f t="shared" si="22"/>
        <v>0</v>
      </c>
    </row>
    <row r="157" spans="51:67" x14ac:dyDescent="0.4">
      <c r="AY157" s="227" t="s">
        <v>155</v>
      </c>
      <c r="AZ157" s="227"/>
      <c r="BB157" s="64">
        <f t="shared" si="19"/>
        <v>0</v>
      </c>
      <c r="BC157" s="64"/>
      <c r="BD157" s="64"/>
      <c r="BE157" s="64"/>
      <c r="BF157" s="65" t="str">
        <f t="shared" si="20"/>
        <v/>
      </c>
      <c r="BG157" s="66" t="str">
        <f t="shared" si="21"/>
        <v>0</v>
      </c>
      <c r="BH157" s="66" t="b">
        <f t="shared" si="22"/>
        <v>0</v>
      </c>
    </row>
    <row r="158" spans="51:67" x14ac:dyDescent="0.4">
      <c r="AY158" s="227" t="s">
        <v>155</v>
      </c>
      <c r="AZ158" s="227"/>
      <c r="BB158" s="64">
        <f t="shared" si="19"/>
        <v>0</v>
      </c>
      <c r="BC158" s="64"/>
      <c r="BD158" s="64"/>
      <c r="BE158" s="64"/>
      <c r="BF158" s="65" t="str">
        <f t="shared" si="20"/>
        <v/>
      </c>
      <c r="BG158" s="66" t="str">
        <f t="shared" si="21"/>
        <v>0</v>
      </c>
      <c r="BH158" s="66" t="b">
        <f t="shared" si="22"/>
        <v>0</v>
      </c>
    </row>
    <row r="159" spans="51:67" x14ac:dyDescent="0.4">
      <c r="AY159" s="227" t="s">
        <v>155</v>
      </c>
      <c r="AZ159" s="227"/>
      <c r="BB159" s="64">
        <f t="shared" si="19"/>
        <v>0</v>
      </c>
      <c r="BC159" s="64"/>
      <c r="BD159" s="64"/>
      <c r="BE159" s="64"/>
      <c r="BF159" s="65" t="str">
        <f t="shared" si="20"/>
        <v/>
      </c>
      <c r="BG159" s="66" t="str">
        <f t="shared" si="21"/>
        <v>0</v>
      </c>
      <c r="BH159" s="66" t="b">
        <f t="shared" si="22"/>
        <v>0</v>
      </c>
    </row>
    <row r="160" spans="51:67" x14ac:dyDescent="0.4">
      <c r="AY160" s="227" t="s">
        <v>155</v>
      </c>
      <c r="AZ160" s="227"/>
      <c r="BB160" s="64">
        <f t="shared" si="19"/>
        <v>0</v>
      </c>
      <c r="BC160" s="64"/>
      <c r="BD160" s="64"/>
      <c r="BE160" s="64"/>
      <c r="BF160" s="65" t="str">
        <f t="shared" si="20"/>
        <v/>
      </c>
      <c r="BG160" s="66" t="str">
        <f t="shared" si="21"/>
        <v>0</v>
      </c>
      <c r="BH160" s="66" t="b">
        <f t="shared" si="22"/>
        <v>0</v>
      </c>
    </row>
    <row r="161" spans="51:60" x14ac:dyDescent="0.4">
      <c r="AY161" s="227" t="s">
        <v>155</v>
      </c>
      <c r="AZ161" s="227"/>
      <c r="BB161" s="64">
        <f t="shared" si="19"/>
        <v>0</v>
      </c>
      <c r="BC161" s="64"/>
      <c r="BD161" s="64"/>
      <c r="BE161" s="64"/>
      <c r="BF161" s="65" t="str">
        <f t="shared" si="20"/>
        <v/>
      </c>
      <c r="BG161" s="66" t="str">
        <f t="shared" si="21"/>
        <v>0</v>
      </c>
      <c r="BH161" s="66" t="b">
        <f t="shared" si="22"/>
        <v>0</v>
      </c>
    </row>
    <row r="162" spans="51:60" x14ac:dyDescent="0.4">
      <c r="AY162" s="227" t="s">
        <v>155</v>
      </c>
      <c r="AZ162" s="227"/>
      <c r="BB162" s="64">
        <f t="shared" si="19"/>
        <v>0</v>
      </c>
      <c r="BC162" s="64"/>
      <c r="BD162" s="64"/>
      <c r="BE162" s="64"/>
      <c r="BF162" s="65" t="str">
        <f t="shared" si="20"/>
        <v/>
      </c>
      <c r="BG162" s="66" t="str">
        <f t="shared" si="21"/>
        <v>0</v>
      </c>
      <c r="BH162" s="66" t="b">
        <f t="shared" si="22"/>
        <v>0</v>
      </c>
    </row>
    <row r="163" spans="51:60" x14ac:dyDescent="0.4">
      <c r="AY163" s="227" t="s">
        <v>155</v>
      </c>
      <c r="AZ163" s="227"/>
      <c r="BB163" s="64">
        <f t="shared" si="19"/>
        <v>0</v>
      </c>
      <c r="BC163" s="64"/>
      <c r="BD163" s="64"/>
      <c r="BE163" s="64"/>
      <c r="BF163" s="65" t="str">
        <f t="shared" si="20"/>
        <v/>
      </c>
      <c r="BG163" s="66" t="str">
        <f t="shared" si="21"/>
        <v>0</v>
      </c>
      <c r="BH163" s="66" t="b">
        <f t="shared" si="22"/>
        <v>0</v>
      </c>
    </row>
    <row r="164" spans="51:60" x14ac:dyDescent="0.4">
      <c r="AY164" s="227" t="s">
        <v>155</v>
      </c>
      <c r="AZ164" s="227"/>
      <c r="BB164" s="64">
        <f t="shared" si="19"/>
        <v>0</v>
      </c>
      <c r="BC164" s="64"/>
      <c r="BD164" s="64"/>
      <c r="BE164" s="64"/>
      <c r="BF164" s="65" t="str">
        <f t="shared" si="20"/>
        <v/>
      </c>
      <c r="BG164" s="66" t="str">
        <f t="shared" si="21"/>
        <v>0</v>
      </c>
      <c r="BH164" s="66" t="b">
        <f t="shared" si="22"/>
        <v>0</v>
      </c>
    </row>
    <row r="165" spans="51:60" x14ac:dyDescent="0.4">
      <c r="AY165" s="227" t="s">
        <v>155</v>
      </c>
      <c r="AZ165" s="227"/>
      <c r="BB165" s="64">
        <f t="shared" si="19"/>
        <v>0</v>
      </c>
      <c r="BC165" s="64"/>
      <c r="BD165" s="64"/>
      <c r="BE165" s="64"/>
      <c r="BF165" s="65" t="str">
        <f t="shared" si="20"/>
        <v/>
      </c>
      <c r="BG165" s="66" t="str">
        <f t="shared" si="21"/>
        <v>0</v>
      </c>
      <c r="BH165" s="66" t="b">
        <f t="shared" si="22"/>
        <v>0</v>
      </c>
    </row>
    <row r="166" spans="51:60" x14ac:dyDescent="0.4">
      <c r="AY166" s="227" t="s">
        <v>155</v>
      </c>
      <c r="AZ166" s="227"/>
      <c r="BB166" s="64">
        <f t="shared" si="19"/>
        <v>0</v>
      </c>
      <c r="BC166" s="64"/>
      <c r="BD166" s="64"/>
      <c r="BE166" s="64"/>
      <c r="BF166" s="65" t="str">
        <f t="shared" si="20"/>
        <v/>
      </c>
      <c r="BG166" s="66" t="str">
        <f t="shared" si="21"/>
        <v>0</v>
      </c>
      <c r="BH166" s="66" t="b">
        <f t="shared" si="22"/>
        <v>0</v>
      </c>
    </row>
    <row r="167" spans="51:60" x14ac:dyDescent="0.4">
      <c r="AY167" s="227" t="s">
        <v>155</v>
      </c>
      <c r="AZ167" s="227"/>
      <c r="BB167" s="64">
        <f t="shared" si="19"/>
        <v>0</v>
      </c>
      <c r="BC167" s="64"/>
      <c r="BD167" s="64"/>
      <c r="BE167" s="64"/>
      <c r="BF167" s="65" t="str">
        <f t="shared" si="20"/>
        <v/>
      </c>
      <c r="BG167" s="66" t="str">
        <f t="shared" si="21"/>
        <v>0</v>
      </c>
      <c r="BH167" s="66" t="b">
        <f t="shared" si="22"/>
        <v>0</v>
      </c>
    </row>
    <row r="168" spans="51:60" x14ac:dyDescent="0.4">
      <c r="AY168" s="227" t="s">
        <v>155</v>
      </c>
      <c r="AZ168" s="227"/>
      <c r="BB168" s="64">
        <f t="shared" si="19"/>
        <v>0</v>
      </c>
      <c r="BC168" s="64"/>
      <c r="BD168" s="64"/>
      <c r="BE168" s="64"/>
      <c r="BF168" s="65" t="str">
        <f t="shared" si="20"/>
        <v/>
      </c>
      <c r="BG168" s="66" t="str">
        <f t="shared" si="21"/>
        <v>0</v>
      </c>
      <c r="BH168" s="66" t="b">
        <f t="shared" si="22"/>
        <v>0</v>
      </c>
    </row>
    <row r="169" spans="51:60" x14ac:dyDescent="0.4">
      <c r="AY169" s="227" t="s">
        <v>155</v>
      </c>
      <c r="AZ169" s="227"/>
      <c r="BB169" s="64">
        <f t="shared" si="19"/>
        <v>0</v>
      </c>
      <c r="BC169" s="64"/>
      <c r="BD169" s="64"/>
      <c r="BE169" s="64"/>
      <c r="BF169" s="65" t="str">
        <f t="shared" si="20"/>
        <v/>
      </c>
      <c r="BG169" s="66" t="str">
        <f t="shared" si="21"/>
        <v>0</v>
      </c>
      <c r="BH169" s="66" t="b">
        <f t="shared" si="22"/>
        <v>0</v>
      </c>
    </row>
    <row r="170" spans="51:60" x14ac:dyDescent="0.4">
      <c r="AY170" s="227" t="s">
        <v>155</v>
      </c>
      <c r="AZ170" s="227"/>
      <c r="BB170" s="64">
        <f t="shared" si="19"/>
        <v>0</v>
      </c>
      <c r="BC170" s="64"/>
      <c r="BD170" s="64"/>
      <c r="BE170" s="64"/>
      <c r="BF170" s="65" t="str">
        <f t="shared" si="20"/>
        <v/>
      </c>
      <c r="BG170" s="66" t="str">
        <f t="shared" si="21"/>
        <v>0</v>
      </c>
      <c r="BH170" s="66" t="b">
        <f t="shared" si="22"/>
        <v>0</v>
      </c>
    </row>
    <row r="171" spans="51:60" x14ac:dyDescent="0.4">
      <c r="AY171" s="227" t="s">
        <v>155</v>
      </c>
      <c r="AZ171" s="227"/>
      <c r="BB171" s="64">
        <f t="shared" si="19"/>
        <v>0</v>
      </c>
      <c r="BC171" s="64"/>
      <c r="BD171" s="64"/>
      <c r="BE171" s="64"/>
      <c r="BF171" s="65" t="str">
        <f t="shared" si="20"/>
        <v/>
      </c>
      <c r="BG171" s="66" t="str">
        <f t="shared" si="21"/>
        <v>0</v>
      </c>
      <c r="BH171" s="66" t="b">
        <f t="shared" si="22"/>
        <v>0</v>
      </c>
    </row>
    <row r="172" spans="51:60" x14ac:dyDescent="0.4">
      <c r="AY172" s="227" t="s">
        <v>155</v>
      </c>
      <c r="AZ172" s="227"/>
      <c r="BB172" s="64">
        <f t="shared" si="19"/>
        <v>0</v>
      </c>
      <c r="BC172" s="64"/>
      <c r="BD172" s="64"/>
      <c r="BE172" s="64"/>
      <c r="BF172" s="65" t="str">
        <f t="shared" si="20"/>
        <v/>
      </c>
      <c r="BG172" s="66" t="str">
        <f t="shared" si="21"/>
        <v>0</v>
      </c>
      <c r="BH172" s="66" t="b">
        <f t="shared" si="22"/>
        <v>0</v>
      </c>
    </row>
    <row r="173" spans="51:60" x14ac:dyDescent="0.4">
      <c r="AY173" s="227" t="s">
        <v>155</v>
      </c>
      <c r="AZ173" s="227"/>
      <c r="BB173" s="64">
        <f t="shared" si="19"/>
        <v>0</v>
      </c>
      <c r="BC173" s="64"/>
      <c r="BD173" s="64"/>
      <c r="BE173" s="64"/>
      <c r="BF173" s="65" t="str">
        <f t="shared" si="20"/>
        <v/>
      </c>
      <c r="BG173" s="66" t="str">
        <f t="shared" si="21"/>
        <v>0</v>
      </c>
      <c r="BH173" s="66" t="b">
        <f t="shared" si="22"/>
        <v>0</v>
      </c>
    </row>
    <row r="174" spans="51:60" x14ac:dyDescent="0.4">
      <c r="AY174" s="227" t="s">
        <v>155</v>
      </c>
      <c r="AZ174" s="227"/>
      <c r="BB174" s="64">
        <f t="shared" si="19"/>
        <v>0</v>
      </c>
      <c r="BC174" s="64"/>
      <c r="BD174" s="64"/>
      <c r="BE174" s="64"/>
      <c r="BF174" s="65" t="str">
        <f t="shared" si="20"/>
        <v/>
      </c>
      <c r="BG174" s="66" t="str">
        <f t="shared" si="21"/>
        <v>0</v>
      </c>
      <c r="BH174" s="66" t="b">
        <f t="shared" si="22"/>
        <v>0</v>
      </c>
    </row>
    <row r="175" spans="51:60" x14ac:dyDescent="0.4">
      <c r="AY175" s="227" t="s">
        <v>155</v>
      </c>
      <c r="AZ175" s="227"/>
      <c r="BB175" s="64">
        <f t="shared" si="19"/>
        <v>0</v>
      </c>
      <c r="BC175" s="64"/>
      <c r="BD175" s="64"/>
      <c r="BE175" s="64"/>
      <c r="BF175" s="65" t="str">
        <f t="shared" si="20"/>
        <v/>
      </c>
      <c r="BG175" s="66" t="str">
        <f t="shared" si="21"/>
        <v>0</v>
      </c>
      <c r="BH175" s="66" t="b">
        <f t="shared" si="22"/>
        <v>0</v>
      </c>
    </row>
    <row r="176" spans="51:60" x14ac:dyDescent="0.4">
      <c r="AY176" s="227" t="s">
        <v>155</v>
      </c>
      <c r="AZ176" s="227"/>
      <c r="BB176" s="64">
        <f t="shared" si="19"/>
        <v>0</v>
      </c>
      <c r="BC176" s="64"/>
      <c r="BD176" s="64"/>
      <c r="BE176" s="64"/>
      <c r="BF176" s="65" t="str">
        <f t="shared" si="20"/>
        <v/>
      </c>
      <c r="BG176" s="66" t="str">
        <f t="shared" si="21"/>
        <v>0</v>
      </c>
      <c r="BH176" s="66" t="b">
        <f t="shared" si="22"/>
        <v>0</v>
      </c>
    </row>
    <row r="177" spans="51:60" x14ac:dyDescent="0.4">
      <c r="AY177" s="227" t="s">
        <v>155</v>
      </c>
      <c r="AZ177" s="227"/>
      <c r="BB177" s="64">
        <f t="shared" si="19"/>
        <v>0</v>
      </c>
      <c r="BC177" s="64"/>
      <c r="BD177" s="64"/>
      <c r="BE177" s="64"/>
      <c r="BF177" s="65" t="str">
        <f t="shared" si="20"/>
        <v/>
      </c>
      <c r="BG177" s="66" t="str">
        <f t="shared" si="21"/>
        <v>0</v>
      </c>
      <c r="BH177" s="66" t="b">
        <f t="shared" si="22"/>
        <v>0</v>
      </c>
    </row>
    <row r="178" spans="51:60" x14ac:dyDescent="0.4">
      <c r="AY178" s="227" t="s">
        <v>155</v>
      </c>
      <c r="AZ178" s="227"/>
      <c r="BB178" s="64">
        <f t="shared" si="19"/>
        <v>0</v>
      </c>
      <c r="BC178" s="64"/>
      <c r="BD178" s="64"/>
      <c r="BE178" s="64"/>
      <c r="BF178" s="65" t="str">
        <f t="shared" si="20"/>
        <v/>
      </c>
      <c r="BG178" s="66" t="str">
        <f t="shared" si="21"/>
        <v>0</v>
      </c>
      <c r="BH178" s="66" t="b">
        <f t="shared" si="22"/>
        <v>0</v>
      </c>
    </row>
    <row r="179" spans="51:60" x14ac:dyDescent="0.4">
      <c r="AY179" s="227" t="s">
        <v>155</v>
      </c>
      <c r="AZ179" s="227"/>
      <c r="BB179" s="64">
        <f t="shared" si="19"/>
        <v>0</v>
      </c>
      <c r="BC179" s="64"/>
      <c r="BD179" s="64"/>
      <c r="BE179" s="64"/>
      <c r="BF179" s="65" t="str">
        <f t="shared" si="20"/>
        <v/>
      </c>
      <c r="BG179" s="66" t="str">
        <f t="shared" si="21"/>
        <v>0</v>
      </c>
      <c r="BH179" s="66" t="b">
        <f t="shared" si="22"/>
        <v>0</v>
      </c>
    </row>
    <row r="180" spans="51:60" x14ac:dyDescent="0.4">
      <c r="AY180" s="227" t="s">
        <v>155</v>
      </c>
      <c r="AZ180" s="227"/>
      <c r="BB180" s="64">
        <f t="shared" si="19"/>
        <v>0</v>
      </c>
      <c r="BC180" s="64"/>
      <c r="BD180" s="64"/>
      <c r="BE180" s="64"/>
      <c r="BF180" s="65" t="str">
        <f t="shared" si="20"/>
        <v/>
      </c>
      <c r="BG180" s="66" t="str">
        <f t="shared" si="21"/>
        <v>0</v>
      </c>
      <c r="BH180" s="66" t="b">
        <f t="shared" si="22"/>
        <v>0</v>
      </c>
    </row>
    <row r="181" spans="51:60" x14ac:dyDescent="0.4">
      <c r="AY181" s="227" t="s">
        <v>155</v>
      </c>
      <c r="AZ181" s="227"/>
      <c r="BB181" s="64">
        <f t="shared" si="19"/>
        <v>0</v>
      </c>
      <c r="BC181" s="64"/>
      <c r="BD181" s="64"/>
      <c r="BE181" s="64"/>
      <c r="BF181" s="65" t="str">
        <f t="shared" si="20"/>
        <v/>
      </c>
      <c r="BG181" s="66" t="str">
        <f t="shared" si="21"/>
        <v>0</v>
      </c>
      <c r="BH181" s="66" t="b">
        <f t="shared" si="22"/>
        <v>0</v>
      </c>
    </row>
    <row r="182" spans="51:60" x14ac:dyDescent="0.4">
      <c r="AY182" s="227" t="s">
        <v>155</v>
      </c>
      <c r="AZ182" s="227"/>
      <c r="BB182" s="64">
        <f t="shared" si="19"/>
        <v>0</v>
      </c>
      <c r="BC182" s="64"/>
      <c r="BD182" s="64"/>
      <c r="BE182" s="64"/>
      <c r="BF182" s="65" t="str">
        <f t="shared" si="20"/>
        <v/>
      </c>
      <c r="BG182" s="66" t="str">
        <f t="shared" si="21"/>
        <v>0</v>
      </c>
      <c r="BH182" s="66" t="b">
        <f t="shared" si="22"/>
        <v>0</v>
      </c>
    </row>
    <row r="183" spans="51:60" x14ac:dyDescent="0.4">
      <c r="AY183" s="227" t="s">
        <v>155</v>
      </c>
      <c r="AZ183" s="227"/>
      <c r="BB183" s="64">
        <f t="shared" si="19"/>
        <v>0</v>
      </c>
      <c r="BC183" s="64"/>
      <c r="BD183" s="64"/>
      <c r="BE183" s="64"/>
      <c r="BF183" s="65" t="str">
        <f t="shared" si="20"/>
        <v/>
      </c>
      <c r="BG183" s="66" t="str">
        <f t="shared" si="21"/>
        <v>0</v>
      </c>
      <c r="BH183" s="66" t="b">
        <f t="shared" si="22"/>
        <v>0</v>
      </c>
    </row>
    <row r="184" spans="51:60" x14ac:dyDescent="0.4">
      <c r="AY184" s="227" t="s">
        <v>155</v>
      </c>
      <c r="AZ184" s="227"/>
      <c r="BB184" s="64">
        <f t="shared" si="19"/>
        <v>0</v>
      </c>
      <c r="BC184" s="64"/>
      <c r="BD184" s="64"/>
      <c r="BE184" s="64"/>
      <c r="BF184" s="65" t="str">
        <f t="shared" si="20"/>
        <v/>
      </c>
      <c r="BG184" s="66" t="str">
        <f t="shared" si="21"/>
        <v>0</v>
      </c>
      <c r="BH184" s="66" t="b">
        <f t="shared" si="22"/>
        <v>0</v>
      </c>
    </row>
    <row r="185" spans="51:60" x14ac:dyDescent="0.4">
      <c r="AY185" s="227" t="s">
        <v>155</v>
      </c>
      <c r="AZ185" s="227"/>
      <c r="BB185" s="64">
        <f t="shared" si="19"/>
        <v>0</v>
      </c>
      <c r="BC185" s="64"/>
      <c r="BD185" s="64"/>
      <c r="BE185" s="64"/>
      <c r="BF185" s="65" t="str">
        <f t="shared" si="20"/>
        <v/>
      </c>
      <c r="BG185" s="66" t="str">
        <f t="shared" si="21"/>
        <v>0</v>
      </c>
      <c r="BH185" s="66" t="b">
        <f t="shared" si="22"/>
        <v>0</v>
      </c>
    </row>
    <row r="186" spans="51:60" x14ac:dyDescent="0.4">
      <c r="AY186" s="227" t="s">
        <v>155</v>
      </c>
      <c r="AZ186" s="227"/>
      <c r="BB186" s="64">
        <f t="shared" si="19"/>
        <v>0</v>
      </c>
      <c r="BC186" s="64"/>
      <c r="BD186" s="64"/>
      <c r="BE186" s="64"/>
      <c r="BF186" s="65" t="str">
        <f t="shared" si="20"/>
        <v/>
      </c>
      <c r="BG186" s="66" t="str">
        <f t="shared" si="21"/>
        <v>0</v>
      </c>
      <c r="BH186" s="66" t="b">
        <f t="shared" si="22"/>
        <v>0</v>
      </c>
    </row>
    <row r="187" spans="51:60" x14ac:dyDescent="0.4">
      <c r="AY187" s="227" t="s">
        <v>155</v>
      </c>
      <c r="AZ187" s="227"/>
      <c r="BB187" s="64">
        <f t="shared" si="19"/>
        <v>0</v>
      </c>
      <c r="BC187" s="64"/>
      <c r="BD187" s="64"/>
      <c r="BE187" s="64"/>
      <c r="BF187" s="65" t="str">
        <f t="shared" si="20"/>
        <v/>
      </c>
      <c r="BG187" s="66" t="str">
        <f t="shared" si="21"/>
        <v>0</v>
      </c>
      <c r="BH187" s="66" t="b">
        <f t="shared" si="22"/>
        <v>0</v>
      </c>
    </row>
    <row r="188" spans="51:60" x14ac:dyDescent="0.4">
      <c r="AY188" s="227" t="s">
        <v>155</v>
      </c>
      <c r="AZ188" s="227"/>
      <c r="BB188" s="64">
        <f t="shared" si="19"/>
        <v>0</v>
      </c>
      <c r="BC188" s="64"/>
      <c r="BD188" s="64"/>
      <c r="BE188" s="64"/>
      <c r="BF188" s="65" t="str">
        <f t="shared" si="20"/>
        <v/>
      </c>
      <c r="BG188" s="66" t="str">
        <f t="shared" si="21"/>
        <v>0</v>
      </c>
      <c r="BH188" s="66" t="b">
        <f t="shared" si="22"/>
        <v>0</v>
      </c>
    </row>
    <row r="189" spans="51:60" x14ac:dyDescent="0.4">
      <c r="AY189" s="227" t="s">
        <v>155</v>
      </c>
      <c r="AZ189" s="227"/>
      <c r="BB189" s="64">
        <f t="shared" si="19"/>
        <v>0</v>
      </c>
      <c r="BC189" s="64"/>
      <c r="BD189" s="64"/>
      <c r="BE189" s="64"/>
      <c r="BF189" s="65" t="str">
        <f t="shared" si="20"/>
        <v/>
      </c>
      <c r="BG189" s="66" t="str">
        <f t="shared" si="21"/>
        <v>0</v>
      </c>
      <c r="BH189" s="66" t="b">
        <f t="shared" si="22"/>
        <v>0</v>
      </c>
    </row>
    <row r="190" spans="51:60" x14ac:dyDescent="0.4">
      <c r="AY190" s="227" t="s">
        <v>155</v>
      </c>
      <c r="AZ190" s="227"/>
      <c r="BB190" s="64">
        <f t="shared" si="19"/>
        <v>0</v>
      </c>
      <c r="BC190" s="64"/>
      <c r="BD190" s="64"/>
      <c r="BE190" s="64"/>
      <c r="BF190" s="65" t="str">
        <f t="shared" si="20"/>
        <v/>
      </c>
      <c r="BG190" s="66" t="str">
        <f t="shared" si="21"/>
        <v>0</v>
      </c>
      <c r="BH190" s="66" t="b">
        <f t="shared" si="22"/>
        <v>0</v>
      </c>
    </row>
    <row r="191" spans="51:60" x14ac:dyDescent="0.4">
      <c r="AY191" s="227" t="s">
        <v>155</v>
      </c>
      <c r="AZ191" s="227"/>
      <c r="BB191" s="64">
        <f t="shared" si="19"/>
        <v>0</v>
      </c>
      <c r="BC191" s="64"/>
      <c r="BD191" s="64"/>
      <c r="BE191" s="64"/>
      <c r="BF191" s="65" t="str">
        <f t="shared" si="20"/>
        <v/>
      </c>
      <c r="BG191" s="66" t="str">
        <f t="shared" si="21"/>
        <v>0</v>
      </c>
      <c r="BH191" s="66" t="b">
        <f t="shared" si="22"/>
        <v>0</v>
      </c>
    </row>
    <row r="192" spans="51:60" x14ac:dyDescent="0.4">
      <c r="AY192" s="227" t="s">
        <v>155</v>
      </c>
      <c r="AZ192" s="227"/>
      <c r="BB192" s="64">
        <f t="shared" si="19"/>
        <v>0</v>
      </c>
      <c r="BC192" s="64"/>
      <c r="BD192" s="64"/>
      <c r="BE192" s="64"/>
      <c r="BF192" s="65" t="str">
        <f t="shared" si="20"/>
        <v/>
      </c>
      <c r="BG192" s="66" t="str">
        <f t="shared" si="21"/>
        <v>0</v>
      </c>
      <c r="BH192" s="66" t="b">
        <f t="shared" si="22"/>
        <v>0</v>
      </c>
    </row>
    <row r="193" spans="51:60" x14ac:dyDescent="0.4">
      <c r="AY193" s="227" t="s">
        <v>155</v>
      </c>
      <c r="AZ193" s="227"/>
      <c r="BB193" s="64">
        <f t="shared" si="19"/>
        <v>0</v>
      </c>
      <c r="BC193" s="64"/>
      <c r="BD193" s="64"/>
      <c r="BE193" s="64"/>
      <c r="BF193" s="65" t="str">
        <f t="shared" si="20"/>
        <v/>
      </c>
      <c r="BG193" s="66" t="str">
        <f t="shared" si="21"/>
        <v>0</v>
      </c>
      <c r="BH193" s="66" t="b">
        <f t="shared" si="22"/>
        <v>0</v>
      </c>
    </row>
    <row r="194" spans="51:60" x14ac:dyDescent="0.4">
      <c r="AY194" s="227" t="s">
        <v>155</v>
      </c>
      <c r="AZ194" s="227"/>
      <c r="BB194" s="64">
        <f t="shared" si="19"/>
        <v>0</v>
      </c>
      <c r="BC194" s="64"/>
      <c r="BD194" s="64"/>
      <c r="BE194" s="64"/>
      <c r="BF194" s="65" t="str">
        <f t="shared" si="20"/>
        <v/>
      </c>
      <c r="BG194" s="66" t="str">
        <f t="shared" si="21"/>
        <v>0</v>
      </c>
      <c r="BH194" s="66" t="b">
        <f t="shared" si="22"/>
        <v>0</v>
      </c>
    </row>
    <row r="195" spans="51:60" x14ac:dyDescent="0.4">
      <c r="AY195" s="227" t="s">
        <v>155</v>
      </c>
      <c r="AZ195" s="227"/>
      <c r="BB195" s="64">
        <f t="shared" si="19"/>
        <v>0</v>
      </c>
      <c r="BC195" s="64"/>
      <c r="BD195" s="64"/>
      <c r="BE195" s="64"/>
      <c r="BF195" s="65" t="str">
        <f t="shared" si="20"/>
        <v/>
      </c>
      <c r="BG195" s="66" t="str">
        <f t="shared" si="21"/>
        <v>0</v>
      </c>
      <c r="BH195" s="66" t="b">
        <f t="shared" si="22"/>
        <v>0</v>
      </c>
    </row>
    <row r="196" spans="51:60" x14ac:dyDescent="0.4">
      <c r="AY196" s="227" t="s">
        <v>155</v>
      </c>
      <c r="AZ196" s="227"/>
      <c r="BB196" s="64">
        <f t="shared" si="19"/>
        <v>0</v>
      </c>
      <c r="BC196" s="64"/>
      <c r="BD196" s="64"/>
      <c r="BE196" s="64"/>
      <c r="BF196" s="65" t="str">
        <f t="shared" si="20"/>
        <v/>
      </c>
      <c r="BG196" s="66" t="str">
        <f t="shared" si="21"/>
        <v>0</v>
      </c>
      <c r="BH196" s="66" t="b">
        <f t="shared" si="22"/>
        <v>0</v>
      </c>
    </row>
    <row r="197" spans="51:60" x14ac:dyDescent="0.4">
      <c r="AY197" s="227" t="s">
        <v>155</v>
      </c>
      <c r="AZ197" s="227"/>
      <c r="BB197" s="64">
        <f t="shared" si="19"/>
        <v>0</v>
      </c>
      <c r="BC197" s="64"/>
      <c r="BD197" s="64"/>
      <c r="BE197" s="64"/>
      <c r="BF197" s="65" t="str">
        <f t="shared" si="20"/>
        <v/>
      </c>
      <c r="BG197" s="66" t="str">
        <f t="shared" si="21"/>
        <v>0</v>
      </c>
      <c r="BH197" s="66" t="b">
        <f t="shared" si="22"/>
        <v>0</v>
      </c>
    </row>
    <row r="198" spans="51:60" x14ac:dyDescent="0.4">
      <c r="AY198" s="227" t="s">
        <v>155</v>
      </c>
      <c r="AZ198" s="227"/>
      <c r="BB198" s="64">
        <f t="shared" si="19"/>
        <v>0</v>
      </c>
      <c r="BC198" s="64"/>
      <c r="BD198" s="64"/>
      <c r="BE198" s="64"/>
      <c r="BF198" s="65" t="str">
        <f t="shared" si="20"/>
        <v/>
      </c>
      <c r="BG198" s="66" t="str">
        <f t="shared" si="21"/>
        <v>0</v>
      </c>
      <c r="BH198" s="66" t="b">
        <f t="shared" si="22"/>
        <v>0</v>
      </c>
    </row>
    <row r="199" spans="51:60" x14ac:dyDescent="0.4">
      <c r="AY199" s="227" t="s">
        <v>155</v>
      </c>
      <c r="AZ199" s="227"/>
      <c r="BB199" s="64">
        <f t="shared" si="19"/>
        <v>0</v>
      </c>
      <c r="BC199" s="64"/>
      <c r="BD199" s="64"/>
      <c r="BE199" s="64"/>
      <c r="BF199" s="65" t="str">
        <f t="shared" si="20"/>
        <v/>
      </c>
      <c r="BG199" s="66" t="str">
        <f t="shared" si="21"/>
        <v>0</v>
      </c>
      <c r="BH199" s="66" t="b">
        <f t="shared" si="22"/>
        <v>0</v>
      </c>
    </row>
    <row r="200" spans="51:60" x14ac:dyDescent="0.4">
      <c r="AY200" s="227" t="s">
        <v>155</v>
      </c>
      <c r="AZ200" s="227"/>
      <c r="BB200" s="64">
        <f t="shared" si="19"/>
        <v>0</v>
      </c>
      <c r="BC200" s="64"/>
      <c r="BD200" s="64"/>
      <c r="BE200" s="64"/>
      <c r="BF200" s="65" t="str">
        <f t="shared" si="20"/>
        <v/>
      </c>
      <c r="BG200" s="66" t="str">
        <f t="shared" si="21"/>
        <v>0</v>
      </c>
      <c r="BH200" s="66" t="b">
        <f t="shared" si="22"/>
        <v>0</v>
      </c>
    </row>
    <row r="201" spans="51:60" x14ac:dyDescent="0.4">
      <c r="AY201" s="227" t="s">
        <v>155</v>
      </c>
      <c r="AZ201" s="227"/>
      <c r="BB201" s="64">
        <f t="shared" ref="BB201:BB239" si="23">((IF(AU201="BUENO","100",IF(AU201="REGULAR","75",IF(AU201="MALO","50",IF(AU201="NA","0",IF(AU201="","0"))))))
+(IF(AW201="BUENO","100",IF(AW201="REGULAR","75",IF(AW201="MALO","50",IF(AW201="NA","NA",IF(AW201="","0"))))))
+(IF(AY201="BUENO","100",IF(AY201="MALO","0",IF(AY201="REGULAR","75")))))
/((IF(AT201&lt;&gt;"NO APLICA","1"))+(IF(AV201&lt;&gt;"NO APLICA","1"))+IF(AX201&lt;&gt;"NO APLICA","1"))</f>
        <v>0</v>
      </c>
      <c r="BC201" s="64"/>
      <c r="BD201" s="64"/>
      <c r="BE201" s="64"/>
      <c r="BF201" s="65" t="str">
        <f t="shared" ref="BF201:BF239" si="24">((
IF(AU201="BUENO","100",
IF(AU201="REGULAR","50",
IF(AU201="MALO","0",
IF(AU201="NO APLICA","NA",
IF(AU201="","")))))))</f>
        <v/>
      </c>
      <c r="BG201" s="66" t="str">
        <f t="shared" ref="BG201:BG239" si="25">IF(AW201="BUENO","100",
IF(AW201="REGULAR","50",
IF(AW201="MALO","0",
IF(AW201="NO APLICA","NA",
IF(AW201="","0")))))</f>
        <v>0</v>
      </c>
      <c r="BH201" s="66" t="b">
        <f t="shared" si="22"/>
        <v>0</v>
      </c>
    </row>
    <row r="202" spans="51:60" x14ac:dyDescent="0.4">
      <c r="AY202" s="227" t="s">
        <v>155</v>
      </c>
      <c r="AZ202" s="227"/>
      <c r="BB202" s="64">
        <f t="shared" si="23"/>
        <v>0</v>
      </c>
      <c r="BC202" s="64"/>
      <c r="BD202" s="64"/>
      <c r="BE202" s="64"/>
      <c r="BF202" s="65" t="str">
        <f t="shared" si="24"/>
        <v/>
      </c>
      <c r="BG202" s="66" t="str">
        <f t="shared" si="25"/>
        <v>0</v>
      </c>
      <c r="BH202" s="66" t="b">
        <f t="shared" si="22"/>
        <v>0</v>
      </c>
    </row>
    <row r="203" spans="51:60" x14ac:dyDescent="0.4">
      <c r="AY203" s="227" t="s">
        <v>155</v>
      </c>
      <c r="AZ203" s="227"/>
      <c r="BB203" s="64">
        <f t="shared" si="23"/>
        <v>0</v>
      </c>
      <c r="BC203" s="64"/>
      <c r="BD203" s="64"/>
      <c r="BE203" s="64"/>
      <c r="BF203" s="65" t="str">
        <f t="shared" si="24"/>
        <v/>
      </c>
      <c r="BG203" s="66" t="str">
        <f t="shared" si="25"/>
        <v>0</v>
      </c>
      <c r="BH203" s="66" t="b">
        <f t="shared" si="22"/>
        <v>0</v>
      </c>
    </row>
    <row r="204" spans="51:60" x14ac:dyDescent="0.4">
      <c r="AY204" s="227" t="s">
        <v>155</v>
      </c>
      <c r="AZ204" s="227"/>
      <c r="BB204" s="64">
        <f t="shared" si="23"/>
        <v>0</v>
      </c>
      <c r="BC204" s="64"/>
      <c r="BD204" s="64"/>
      <c r="BE204" s="64"/>
      <c r="BF204" s="65" t="str">
        <f t="shared" si="24"/>
        <v/>
      </c>
      <c r="BG204" s="66" t="str">
        <f t="shared" si="25"/>
        <v>0</v>
      </c>
      <c r="BH204" s="66" t="b">
        <f t="shared" si="22"/>
        <v>0</v>
      </c>
    </row>
    <row r="205" spans="51:60" x14ac:dyDescent="0.4">
      <c r="AY205" s="227" t="s">
        <v>155</v>
      </c>
      <c r="AZ205" s="227"/>
      <c r="BB205" s="64">
        <f t="shared" si="23"/>
        <v>0</v>
      </c>
      <c r="BC205" s="64"/>
      <c r="BD205" s="64"/>
      <c r="BE205" s="64"/>
      <c r="BF205" s="65" t="str">
        <f t="shared" si="24"/>
        <v/>
      </c>
      <c r="BG205" s="66" t="str">
        <f t="shared" si="25"/>
        <v>0</v>
      </c>
      <c r="BH205" s="66" t="b">
        <f t="shared" si="22"/>
        <v>0</v>
      </c>
    </row>
    <row r="206" spans="51:60" x14ac:dyDescent="0.4">
      <c r="AY206" s="227" t="s">
        <v>155</v>
      </c>
      <c r="AZ206" s="227"/>
      <c r="BB206" s="64">
        <f t="shared" si="23"/>
        <v>0</v>
      </c>
      <c r="BC206" s="64"/>
      <c r="BD206" s="64"/>
      <c r="BE206" s="64"/>
      <c r="BF206" s="65" t="str">
        <f t="shared" si="24"/>
        <v/>
      </c>
      <c r="BG206" s="66" t="str">
        <f t="shared" si="25"/>
        <v>0</v>
      </c>
      <c r="BH206" s="66" t="b">
        <f t="shared" si="22"/>
        <v>0</v>
      </c>
    </row>
    <row r="207" spans="51:60" x14ac:dyDescent="0.4">
      <c r="AY207" s="227" t="s">
        <v>155</v>
      </c>
      <c r="AZ207" s="227"/>
      <c r="BB207" s="64">
        <f t="shared" si="23"/>
        <v>0</v>
      </c>
      <c r="BC207" s="64"/>
      <c r="BD207" s="64"/>
      <c r="BE207" s="64"/>
      <c r="BF207" s="65" t="str">
        <f t="shared" si="24"/>
        <v/>
      </c>
      <c r="BG207" s="66" t="str">
        <f t="shared" si="25"/>
        <v>0</v>
      </c>
      <c r="BH207" s="66" t="b">
        <f t="shared" ref="BH207:BH239" si="26">IF(AY207="BUENO","100",
IF(AY207="MALO","0",
IF(AY207="REGULAR","75",
IF(AY207="","0"))))</f>
        <v>0</v>
      </c>
    </row>
    <row r="208" spans="51:60" x14ac:dyDescent="0.4">
      <c r="AY208" s="227" t="s">
        <v>155</v>
      </c>
      <c r="AZ208" s="227"/>
      <c r="BB208" s="64">
        <f t="shared" si="23"/>
        <v>0</v>
      </c>
      <c r="BC208" s="64"/>
      <c r="BD208" s="64"/>
      <c r="BE208" s="64"/>
      <c r="BF208" s="65" t="str">
        <f t="shared" si="24"/>
        <v/>
      </c>
      <c r="BG208" s="66" t="str">
        <f t="shared" si="25"/>
        <v>0</v>
      </c>
      <c r="BH208" s="66" t="b">
        <f t="shared" si="26"/>
        <v>0</v>
      </c>
    </row>
    <row r="209" spans="51:60" x14ac:dyDescent="0.4">
      <c r="AY209" s="227" t="s">
        <v>155</v>
      </c>
      <c r="AZ209" s="227"/>
      <c r="BB209" s="64">
        <f t="shared" si="23"/>
        <v>0</v>
      </c>
      <c r="BC209" s="64"/>
      <c r="BD209" s="64"/>
      <c r="BE209" s="64"/>
      <c r="BF209" s="65" t="str">
        <f t="shared" si="24"/>
        <v/>
      </c>
      <c r="BG209" s="66" t="str">
        <f t="shared" si="25"/>
        <v>0</v>
      </c>
      <c r="BH209" s="66" t="b">
        <f t="shared" si="26"/>
        <v>0</v>
      </c>
    </row>
    <row r="210" spans="51:60" x14ac:dyDescent="0.4">
      <c r="AY210" s="227" t="s">
        <v>155</v>
      </c>
      <c r="AZ210" s="227"/>
      <c r="BB210" s="64">
        <f t="shared" si="23"/>
        <v>0</v>
      </c>
      <c r="BC210" s="64"/>
      <c r="BD210" s="64"/>
      <c r="BE210" s="64"/>
      <c r="BF210" s="65" t="str">
        <f t="shared" si="24"/>
        <v/>
      </c>
      <c r="BG210" s="66" t="str">
        <f t="shared" si="25"/>
        <v>0</v>
      </c>
      <c r="BH210" s="66" t="b">
        <f t="shared" si="26"/>
        <v>0</v>
      </c>
    </row>
    <row r="211" spans="51:60" x14ac:dyDescent="0.4">
      <c r="AY211" s="227" t="s">
        <v>155</v>
      </c>
      <c r="AZ211" s="227"/>
      <c r="BB211" s="64">
        <f t="shared" si="23"/>
        <v>0</v>
      </c>
      <c r="BC211" s="64"/>
      <c r="BD211" s="64"/>
      <c r="BE211" s="64"/>
      <c r="BF211" s="65" t="str">
        <f t="shared" si="24"/>
        <v/>
      </c>
      <c r="BG211" s="66" t="str">
        <f t="shared" si="25"/>
        <v>0</v>
      </c>
      <c r="BH211" s="66" t="b">
        <f t="shared" si="26"/>
        <v>0</v>
      </c>
    </row>
    <row r="212" spans="51:60" x14ac:dyDescent="0.4">
      <c r="AY212" s="227" t="s">
        <v>155</v>
      </c>
      <c r="AZ212" s="227"/>
      <c r="BB212" s="64">
        <f t="shared" si="23"/>
        <v>0</v>
      </c>
      <c r="BC212" s="64"/>
      <c r="BD212" s="64"/>
      <c r="BE212" s="64"/>
      <c r="BF212" s="65" t="str">
        <f t="shared" si="24"/>
        <v/>
      </c>
      <c r="BG212" s="66" t="str">
        <f t="shared" si="25"/>
        <v>0</v>
      </c>
      <c r="BH212" s="66" t="b">
        <f t="shared" si="26"/>
        <v>0</v>
      </c>
    </row>
    <row r="213" spans="51:60" x14ac:dyDescent="0.4">
      <c r="AY213" s="227" t="s">
        <v>155</v>
      </c>
      <c r="AZ213" s="227"/>
      <c r="BB213" s="64">
        <f t="shared" si="23"/>
        <v>0</v>
      </c>
      <c r="BC213" s="64"/>
      <c r="BD213" s="64"/>
      <c r="BE213" s="64"/>
      <c r="BF213" s="65" t="str">
        <f t="shared" si="24"/>
        <v/>
      </c>
      <c r="BG213" s="66" t="str">
        <f t="shared" si="25"/>
        <v>0</v>
      </c>
      <c r="BH213" s="66" t="b">
        <f t="shared" si="26"/>
        <v>0</v>
      </c>
    </row>
    <row r="214" spans="51:60" x14ac:dyDescent="0.4">
      <c r="AY214" s="227" t="s">
        <v>155</v>
      </c>
      <c r="AZ214" s="227"/>
      <c r="BB214" s="64">
        <f t="shared" si="23"/>
        <v>0</v>
      </c>
      <c r="BC214" s="64"/>
      <c r="BD214" s="64"/>
      <c r="BE214" s="64"/>
      <c r="BF214" s="65" t="str">
        <f t="shared" si="24"/>
        <v/>
      </c>
      <c r="BG214" s="66" t="str">
        <f t="shared" si="25"/>
        <v>0</v>
      </c>
      <c r="BH214" s="66" t="b">
        <f t="shared" si="26"/>
        <v>0</v>
      </c>
    </row>
    <row r="215" spans="51:60" x14ac:dyDescent="0.4">
      <c r="AY215" s="227" t="s">
        <v>155</v>
      </c>
      <c r="AZ215" s="227"/>
      <c r="BB215" s="64">
        <f t="shared" si="23"/>
        <v>0</v>
      </c>
      <c r="BC215" s="64"/>
      <c r="BD215" s="64"/>
      <c r="BE215" s="64"/>
      <c r="BF215" s="65" t="str">
        <f t="shared" si="24"/>
        <v/>
      </c>
      <c r="BG215" s="66" t="str">
        <f t="shared" si="25"/>
        <v>0</v>
      </c>
      <c r="BH215" s="66" t="b">
        <f t="shared" si="26"/>
        <v>0</v>
      </c>
    </row>
    <row r="216" spans="51:60" x14ac:dyDescent="0.4">
      <c r="AY216" s="227" t="s">
        <v>155</v>
      </c>
      <c r="AZ216" s="227"/>
      <c r="BB216" s="64">
        <f t="shared" si="23"/>
        <v>0</v>
      </c>
      <c r="BC216" s="64"/>
      <c r="BD216" s="64"/>
      <c r="BE216" s="64"/>
      <c r="BF216" s="65" t="str">
        <f t="shared" si="24"/>
        <v/>
      </c>
      <c r="BG216" s="66" t="str">
        <f t="shared" si="25"/>
        <v>0</v>
      </c>
      <c r="BH216" s="66" t="b">
        <f t="shared" si="26"/>
        <v>0</v>
      </c>
    </row>
    <row r="217" spans="51:60" x14ac:dyDescent="0.4">
      <c r="AY217" s="227" t="s">
        <v>155</v>
      </c>
      <c r="AZ217" s="227"/>
      <c r="BB217" s="64">
        <f t="shared" si="23"/>
        <v>0</v>
      </c>
      <c r="BC217" s="64"/>
      <c r="BD217" s="64"/>
      <c r="BE217" s="64"/>
      <c r="BF217" s="65" t="str">
        <f t="shared" si="24"/>
        <v/>
      </c>
      <c r="BG217" s="66" t="str">
        <f t="shared" si="25"/>
        <v>0</v>
      </c>
      <c r="BH217" s="66" t="b">
        <f t="shared" si="26"/>
        <v>0</v>
      </c>
    </row>
    <row r="218" spans="51:60" x14ac:dyDescent="0.4">
      <c r="AY218" s="227" t="s">
        <v>155</v>
      </c>
      <c r="AZ218" s="227"/>
      <c r="BB218" s="64">
        <f t="shared" si="23"/>
        <v>0</v>
      </c>
      <c r="BC218" s="64"/>
      <c r="BD218" s="64"/>
      <c r="BE218" s="64"/>
      <c r="BF218" s="65" t="str">
        <f t="shared" si="24"/>
        <v/>
      </c>
      <c r="BG218" s="66" t="str">
        <f t="shared" si="25"/>
        <v>0</v>
      </c>
      <c r="BH218" s="66" t="b">
        <f t="shared" si="26"/>
        <v>0</v>
      </c>
    </row>
    <row r="219" spans="51:60" x14ac:dyDescent="0.4">
      <c r="AY219" s="227" t="s">
        <v>155</v>
      </c>
      <c r="AZ219" s="227"/>
      <c r="BB219" s="64">
        <f t="shared" si="23"/>
        <v>0</v>
      </c>
      <c r="BC219" s="64"/>
      <c r="BD219" s="64"/>
      <c r="BE219" s="64"/>
      <c r="BF219" s="65" t="str">
        <f t="shared" si="24"/>
        <v/>
      </c>
      <c r="BG219" s="66" t="str">
        <f t="shared" si="25"/>
        <v>0</v>
      </c>
      <c r="BH219" s="66" t="b">
        <f t="shared" si="26"/>
        <v>0</v>
      </c>
    </row>
    <row r="220" spans="51:60" x14ac:dyDescent="0.4">
      <c r="AY220" s="227" t="s">
        <v>155</v>
      </c>
      <c r="AZ220" s="227"/>
      <c r="BB220" s="64">
        <f t="shared" si="23"/>
        <v>0</v>
      </c>
      <c r="BC220" s="64"/>
      <c r="BD220" s="64"/>
      <c r="BE220" s="64"/>
      <c r="BF220" s="65" t="str">
        <f t="shared" si="24"/>
        <v/>
      </c>
      <c r="BG220" s="66" t="str">
        <f t="shared" si="25"/>
        <v>0</v>
      </c>
      <c r="BH220" s="66" t="b">
        <f t="shared" si="26"/>
        <v>0</v>
      </c>
    </row>
    <row r="221" spans="51:60" x14ac:dyDescent="0.4">
      <c r="AY221" s="227" t="s">
        <v>155</v>
      </c>
      <c r="AZ221" s="227"/>
      <c r="BB221" s="64">
        <f t="shared" si="23"/>
        <v>0</v>
      </c>
      <c r="BC221" s="64"/>
      <c r="BD221" s="64"/>
      <c r="BE221" s="64"/>
      <c r="BF221" s="65" t="str">
        <f t="shared" si="24"/>
        <v/>
      </c>
      <c r="BG221" s="66" t="str">
        <f t="shared" si="25"/>
        <v>0</v>
      </c>
      <c r="BH221" s="66" t="b">
        <f t="shared" si="26"/>
        <v>0</v>
      </c>
    </row>
    <row r="222" spans="51:60" x14ac:dyDescent="0.4">
      <c r="AY222" s="227" t="s">
        <v>155</v>
      </c>
      <c r="AZ222" s="227"/>
      <c r="BB222" s="64">
        <f t="shared" si="23"/>
        <v>0</v>
      </c>
      <c r="BC222" s="64"/>
      <c r="BD222" s="64"/>
      <c r="BE222" s="64"/>
      <c r="BF222" s="65" t="str">
        <f t="shared" si="24"/>
        <v/>
      </c>
      <c r="BG222" s="66" t="str">
        <f t="shared" si="25"/>
        <v>0</v>
      </c>
      <c r="BH222" s="66" t="b">
        <f t="shared" si="26"/>
        <v>0</v>
      </c>
    </row>
    <row r="223" spans="51:60" x14ac:dyDescent="0.4">
      <c r="AY223" s="227" t="s">
        <v>155</v>
      </c>
      <c r="AZ223" s="227"/>
      <c r="BB223" s="64">
        <f t="shared" si="23"/>
        <v>0</v>
      </c>
      <c r="BC223" s="64"/>
      <c r="BD223" s="64"/>
      <c r="BE223" s="64"/>
      <c r="BF223" s="65" t="str">
        <f t="shared" si="24"/>
        <v/>
      </c>
      <c r="BG223" s="66" t="str">
        <f t="shared" si="25"/>
        <v>0</v>
      </c>
      <c r="BH223" s="66" t="b">
        <f t="shared" si="26"/>
        <v>0</v>
      </c>
    </row>
    <row r="224" spans="51:60" x14ac:dyDescent="0.4">
      <c r="AY224" s="227" t="s">
        <v>155</v>
      </c>
      <c r="AZ224" s="227"/>
      <c r="BB224" s="64">
        <f t="shared" si="23"/>
        <v>0</v>
      </c>
      <c r="BC224" s="64"/>
      <c r="BD224" s="64"/>
      <c r="BE224" s="64"/>
      <c r="BF224" s="65" t="str">
        <f t="shared" si="24"/>
        <v/>
      </c>
      <c r="BG224" s="66" t="str">
        <f t="shared" si="25"/>
        <v>0</v>
      </c>
      <c r="BH224" s="66" t="b">
        <f t="shared" si="26"/>
        <v>0</v>
      </c>
    </row>
    <row r="225" spans="51:60" x14ac:dyDescent="0.4">
      <c r="AY225" s="227" t="s">
        <v>155</v>
      </c>
      <c r="AZ225" s="227"/>
      <c r="BB225" s="64">
        <f t="shared" si="23"/>
        <v>0</v>
      </c>
      <c r="BC225" s="64"/>
      <c r="BD225" s="64"/>
      <c r="BE225" s="64"/>
      <c r="BF225" s="65" t="str">
        <f t="shared" si="24"/>
        <v/>
      </c>
      <c r="BG225" s="66" t="str">
        <f t="shared" si="25"/>
        <v>0</v>
      </c>
      <c r="BH225" s="66" t="b">
        <f t="shared" si="26"/>
        <v>0</v>
      </c>
    </row>
    <row r="226" spans="51:60" x14ac:dyDescent="0.4">
      <c r="AY226" s="227" t="s">
        <v>155</v>
      </c>
      <c r="AZ226" s="227"/>
      <c r="BB226" s="64">
        <f t="shared" si="23"/>
        <v>0</v>
      </c>
      <c r="BC226" s="64"/>
      <c r="BD226" s="64"/>
      <c r="BE226" s="64"/>
      <c r="BF226" s="65" t="str">
        <f t="shared" si="24"/>
        <v/>
      </c>
      <c r="BG226" s="66" t="str">
        <f t="shared" si="25"/>
        <v>0</v>
      </c>
      <c r="BH226" s="66" t="b">
        <f t="shared" si="26"/>
        <v>0</v>
      </c>
    </row>
    <row r="227" spans="51:60" x14ac:dyDescent="0.4">
      <c r="AY227" s="227" t="s">
        <v>155</v>
      </c>
      <c r="AZ227" s="227"/>
      <c r="BB227" s="64">
        <f t="shared" si="23"/>
        <v>0</v>
      </c>
      <c r="BC227" s="64"/>
      <c r="BD227" s="64"/>
      <c r="BE227" s="64"/>
      <c r="BF227" s="65" t="str">
        <f t="shared" si="24"/>
        <v/>
      </c>
      <c r="BG227" s="66" t="str">
        <f t="shared" si="25"/>
        <v>0</v>
      </c>
      <c r="BH227" s="66" t="b">
        <f t="shared" si="26"/>
        <v>0</v>
      </c>
    </row>
    <row r="228" spans="51:60" x14ac:dyDescent="0.4">
      <c r="AY228" s="227" t="s">
        <v>155</v>
      </c>
      <c r="AZ228" s="227"/>
      <c r="BB228" s="64">
        <f t="shared" si="23"/>
        <v>0</v>
      </c>
      <c r="BC228" s="64"/>
      <c r="BD228" s="64"/>
      <c r="BE228" s="64"/>
      <c r="BF228" s="65" t="str">
        <f t="shared" si="24"/>
        <v/>
      </c>
      <c r="BG228" s="66" t="str">
        <f t="shared" si="25"/>
        <v>0</v>
      </c>
      <c r="BH228" s="66" t="b">
        <f t="shared" si="26"/>
        <v>0</v>
      </c>
    </row>
    <row r="229" spans="51:60" x14ac:dyDescent="0.4">
      <c r="AY229" s="227" t="s">
        <v>155</v>
      </c>
      <c r="AZ229" s="227"/>
      <c r="BB229" s="64">
        <f t="shared" si="23"/>
        <v>0</v>
      </c>
      <c r="BC229" s="64"/>
      <c r="BD229" s="64"/>
      <c r="BE229" s="64"/>
      <c r="BF229" s="65" t="str">
        <f t="shared" si="24"/>
        <v/>
      </c>
      <c r="BG229" s="66" t="str">
        <f t="shared" si="25"/>
        <v>0</v>
      </c>
      <c r="BH229" s="66" t="b">
        <f t="shared" si="26"/>
        <v>0</v>
      </c>
    </row>
    <row r="230" spans="51:60" x14ac:dyDescent="0.4">
      <c r="AY230" s="227" t="s">
        <v>155</v>
      </c>
      <c r="AZ230" s="227"/>
      <c r="BB230" s="64">
        <f t="shared" si="23"/>
        <v>0</v>
      </c>
      <c r="BC230" s="64"/>
      <c r="BD230" s="64"/>
      <c r="BE230" s="64"/>
      <c r="BF230" s="65" t="str">
        <f t="shared" si="24"/>
        <v/>
      </c>
      <c r="BG230" s="66" t="str">
        <f t="shared" si="25"/>
        <v>0</v>
      </c>
      <c r="BH230" s="66" t="b">
        <f t="shared" si="26"/>
        <v>0</v>
      </c>
    </row>
    <row r="231" spans="51:60" x14ac:dyDescent="0.4">
      <c r="AY231" s="227" t="s">
        <v>155</v>
      </c>
      <c r="AZ231" s="227"/>
      <c r="BB231" s="64">
        <f t="shared" si="23"/>
        <v>0</v>
      </c>
      <c r="BC231" s="64"/>
      <c r="BD231" s="64"/>
      <c r="BE231" s="64"/>
      <c r="BF231" s="65" t="str">
        <f t="shared" si="24"/>
        <v/>
      </c>
      <c r="BG231" s="66" t="str">
        <f t="shared" si="25"/>
        <v>0</v>
      </c>
      <c r="BH231" s="66" t="b">
        <f t="shared" si="26"/>
        <v>0</v>
      </c>
    </row>
    <row r="232" spans="51:60" x14ac:dyDescent="0.4">
      <c r="AY232" s="227" t="s">
        <v>155</v>
      </c>
      <c r="AZ232" s="227"/>
      <c r="BB232" s="64">
        <f t="shared" si="23"/>
        <v>0</v>
      </c>
      <c r="BC232" s="64"/>
      <c r="BD232" s="64"/>
      <c r="BE232" s="64"/>
      <c r="BF232" s="65" t="str">
        <f t="shared" si="24"/>
        <v/>
      </c>
      <c r="BG232" s="66" t="str">
        <f t="shared" si="25"/>
        <v>0</v>
      </c>
      <c r="BH232" s="66" t="b">
        <f t="shared" si="26"/>
        <v>0</v>
      </c>
    </row>
    <row r="233" spans="51:60" x14ac:dyDescent="0.4">
      <c r="AY233" s="227" t="s">
        <v>155</v>
      </c>
      <c r="AZ233" s="227"/>
      <c r="BB233" s="64">
        <f t="shared" si="23"/>
        <v>0</v>
      </c>
      <c r="BC233" s="64"/>
      <c r="BD233" s="64"/>
      <c r="BE233" s="64"/>
      <c r="BF233" s="65" t="str">
        <f t="shared" si="24"/>
        <v/>
      </c>
      <c r="BG233" s="66" t="str">
        <f t="shared" si="25"/>
        <v>0</v>
      </c>
      <c r="BH233" s="66" t="b">
        <f t="shared" si="26"/>
        <v>0</v>
      </c>
    </row>
    <row r="234" spans="51:60" x14ac:dyDescent="0.4">
      <c r="AY234" s="227" t="s">
        <v>155</v>
      </c>
      <c r="AZ234" s="227"/>
      <c r="BB234" s="64">
        <f t="shared" si="23"/>
        <v>0</v>
      </c>
      <c r="BC234" s="64"/>
      <c r="BD234" s="64"/>
      <c r="BE234" s="64"/>
      <c r="BF234" s="65" t="str">
        <f t="shared" si="24"/>
        <v/>
      </c>
      <c r="BG234" s="66" t="str">
        <f t="shared" si="25"/>
        <v>0</v>
      </c>
      <c r="BH234" s="66" t="b">
        <f t="shared" si="26"/>
        <v>0</v>
      </c>
    </row>
    <row r="235" spans="51:60" x14ac:dyDescent="0.4">
      <c r="AY235" s="227" t="s">
        <v>155</v>
      </c>
      <c r="AZ235" s="227"/>
      <c r="BB235" s="64">
        <f t="shared" si="23"/>
        <v>0</v>
      </c>
      <c r="BC235" s="64"/>
      <c r="BD235" s="64"/>
      <c r="BE235" s="64"/>
      <c r="BF235" s="65" t="str">
        <f t="shared" si="24"/>
        <v/>
      </c>
      <c r="BG235" s="66" t="str">
        <f t="shared" si="25"/>
        <v>0</v>
      </c>
      <c r="BH235" s="66" t="b">
        <f t="shared" si="26"/>
        <v>0</v>
      </c>
    </row>
    <row r="236" spans="51:60" x14ac:dyDescent="0.4">
      <c r="AY236" s="227" t="s">
        <v>155</v>
      </c>
      <c r="AZ236" s="227"/>
      <c r="BB236" s="64">
        <f t="shared" si="23"/>
        <v>0</v>
      </c>
      <c r="BC236" s="64"/>
      <c r="BD236" s="64"/>
      <c r="BE236" s="64"/>
      <c r="BF236" s="65" t="str">
        <f t="shared" si="24"/>
        <v/>
      </c>
      <c r="BG236" s="66" t="str">
        <f t="shared" si="25"/>
        <v>0</v>
      </c>
      <c r="BH236" s="66" t="b">
        <f t="shared" si="26"/>
        <v>0</v>
      </c>
    </row>
    <row r="237" spans="51:60" x14ac:dyDescent="0.4">
      <c r="AY237" s="227" t="s">
        <v>155</v>
      </c>
      <c r="AZ237" s="227"/>
      <c r="BB237" s="64">
        <f t="shared" si="23"/>
        <v>0</v>
      </c>
      <c r="BC237" s="64"/>
      <c r="BD237" s="64"/>
      <c r="BE237" s="64"/>
      <c r="BF237" s="65" t="str">
        <f t="shared" si="24"/>
        <v/>
      </c>
      <c r="BG237" s="66" t="str">
        <f t="shared" si="25"/>
        <v>0</v>
      </c>
      <c r="BH237" s="66" t="b">
        <f t="shared" si="26"/>
        <v>0</v>
      </c>
    </row>
    <row r="238" spans="51:60" x14ac:dyDescent="0.4">
      <c r="AY238" s="227" t="s">
        <v>155</v>
      </c>
      <c r="AZ238" s="227"/>
      <c r="BB238" s="64">
        <f t="shared" si="23"/>
        <v>0</v>
      </c>
      <c r="BC238" s="64"/>
      <c r="BD238" s="64"/>
      <c r="BE238" s="64"/>
      <c r="BF238" s="65" t="str">
        <f t="shared" si="24"/>
        <v/>
      </c>
      <c r="BG238" s="66" t="str">
        <f t="shared" si="25"/>
        <v>0</v>
      </c>
      <c r="BH238" s="66" t="b">
        <f t="shared" si="26"/>
        <v>0</v>
      </c>
    </row>
    <row r="239" spans="51:60" x14ac:dyDescent="0.4">
      <c r="AY239" s="227" t="s">
        <v>155</v>
      </c>
      <c r="AZ239" s="227"/>
      <c r="BB239" s="64">
        <f t="shared" si="23"/>
        <v>0</v>
      </c>
      <c r="BC239" s="64"/>
      <c r="BD239" s="64"/>
      <c r="BE239" s="64"/>
      <c r="BF239" s="65" t="str">
        <f t="shared" si="24"/>
        <v/>
      </c>
      <c r="BG239" s="66" t="str">
        <f t="shared" si="25"/>
        <v>0</v>
      </c>
      <c r="BH239" s="66" t="b">
        <f t="shared" si="26"/>
        <v>0</v>
      </c>
    </row>
    <row r="240" spans="51:60" x14ac:dyDescent="0.4">
      <c r="AY240" s="227" t="s">
        <v>155</v>
      </c>
      <c r="AZ240" s="227"/>
    </row>
    <row r="241" spans="51:52" x14ac:dyDescent="0.4">
      <c r="AY241" s="227" t="s">
        <v>155</v>
      </c>
      <c r="AZ241" s="227"/>
    </row>
    <row r="242" spans="51:52" x14ac:dyDescent="0.4">
      <c r="AY242" s="227" t="s">
        <v>155</v>
      </c>
      <c r="AZ242" s="227"/>
    </row>
    <row r="243" spans="51:52" x14ac:dyDescent="0.4">
      <c r="AY243" s="227" t="s">
        <v>155</v>
      </c>
      <c r="AZ243" s="227"/>
    </row>
    <row r="244" spans="51:52" x14ac:dyDescent="0.4">
      <c r="AY244" s="227" t="s">
        <v>155</v>
      </c>
      <c r="AZ244" s="227"/>
    </row>
    <row r="245" spans="51:52" x14ac:dyDescent="0.4">
      <c r="AY245" s="227" t="s">
        <v>155</v>
      </c>
      <c r="AZ245" s="227"/>
    </row>
    <row r="246" spans="51:52" x14ac:dyDescent="0.4">
      <c r="AY246" s="227" t="s">
        <v>155</v>
      </c>
      <c r="AZ246" s="227"/>
    </row>
    <row r="247" spans="51:52" x14ac:dyDescent="0.4">
      <c r="AY247" s="227" t="s">
        <v>155</v>
      </c>
      <c r="AZ247" s="227"/>
    </row>
    <row r="248" spans="51:52" x14ac:dyDescent="0.4">
      <c r="AY248" s="227" t="s">
        <v>155</v>
      </c>
      <c r="AZ248" s="227"/>
    </row>
    <row r="249" spans="51:52" x14ac:dyDescent="0.4">
      <c r="AY249" s="227" t="s">
        <v>155</v>
      </c>
      <c r="AZ249" s="227"/>
    </row>
    <row r="250" spans="51:52" x14ac:dyDescent="0.4">
      <c r="AY250" s="227" t="s">
        <v>155</v>
      </c>
      <c r="AZ250" s="227"/>
    </row>
    <row r="251" spans="51:52" x14ac:dyDescent="0.4">
      <c r="AY251" s="227" t="s">
        <v>155</v>
      </c>
      <c r="AZ251" s="227"/>
    </row>
    <row r="252" spans="51:52" x14ac:dyDescent="0.4">
      <c r="AY252" s="227" t="s">
        <v>155</v>
      </c>
      <c r="AZ252" s="227"/>
    </row>
    <row r="253" spans="51:52" x14ac:dyDescent="0.4">
      <c r="AY253" s="227" t="s">
        <v>155</v>
      </c>
      <c r="AZ253" s="227"/>
    </row>
    <row r="254" spans="51:52" x14ac:dyDescent="0.4">
      <c r="AY254" s="227" t="s">
        <v>155</v>
      </c>
      <c r="AZ254" s="227"/>
    </row>
    <row r="255" spans="51:52" x14ac:dyDescent="0.4">
      <c r="AY255" s="227" t="s">
        <v>155</v>
      </c>
      <c r="AZ255" s="227"/>
    </row>
    <row r="256" spans="51:52" x14ac:dyDescent="0.4">
      <c r="AY256" s="227" t="s">
        <v>155</v>
      </c>
      <c r="AZ256" s="227"/>
    </row>
    <row r="3288" spans="38:48" x14ac:dyDescent="0.4">
      <c r="AT3288" s="149" t="s">
        <v>156</v>
      </c>
      <c r="AV3288" s="149" t="s">
        <v>157</v>
      </c>
    </row>
    <row r="3289" spans="38:48" x14ac:dyDescent="0.4">
      <c r="AL3289" s="230" t="s">
        <v>133</v>
      </c>
      <c r="AM3289" s="230"/>
      <c r="AN3289" s="230"/>
      <c r="AT3289" s="149" t="s">
        <v>158</v>
      </c>
      <c r="AV3289" s="149" t="s">
        <v>159</v>
      </c>
    </row>
    <row r="3290" spans="38:48" x14ac:dyDescent="0.4">
      <c r="AL3290" s="230" t="s">
        <v>160</v>
      </c>
      <c r="AM3290" s="230"/>
      <c r="AN3290" s="230"/>
      <c r="AT3290" s="149" t="s">
        <v>161</v>
      </c>
      <c r="AV3290" s="149" t="s">
        <v>162</v>
      </c>
    </row>
    <row r="3291" spans="38:48" x14ac:dyDescent="0.4">
      <c r="AL3291" s="230" t="s">
        <v>58</v>
      </c>
      <c r="AM3291" s="230"/>
      <c r="AN3291" s="230"/>
      <c r="AT3291" s="231" t="s">
        <v>132</v>
      </c>
      <c r="AV3291" s="149" t="s">
        <v>163</v>
      </c>
    </row>
    <row r="3292" spans="38:48" x14ac:dyDescent="0.4">
      <c r="AL3292" s="225" t="s">
        <v>132</v>
      </c>
      <c r="AV3292" s="149" t="s">
        <v>164</v>
      </c>
    </row>
    <row r="3293" spans="38:48" x14ac:dyDescent="0.4">
      <c r="AV3293" s="149" t="s">
        <v>165</v>
      </c>
    </row>
    <row r="3294" spans="38:48" x14ac:dyDescent="0.4">
      <c r="AV3294" s="161" t="s">
        <v>132</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307" priority="37" operator="equal">
      <formula>"Muy Baja"</formula>
    </cfRule>
    <cfRule type="cellIs" dxfId="1306" priority="36" operator="equal">
      <formula>"Baja"</formula>
    </cfRule>
    <cfRule type="cellIs" dxfId="1305" priority="35" operator="equal">
      <formula>"Media"</formula>
    </cfRule>
    <cfRule type="cellIs" dxfId="1304" priority="34" operator="equal">
      <formula>"Alta"</formula>
    </cfRule>
    <cfRule type="cellIs" dxfId="1303" priority="33" operator="equal">
      <formula>"Muy Alta"</formula>
    </cfRule>
  </conditionalFormatting>
  <conditionalFormatting sqref="M9">
    <cfRule type="cellIs" dxfId="1302" priority="32" operator="equal">
      <formula>"Leve"</formula>
    </cfRule>
    <cfRule type="cellIs" dxfId="1301" priority="31" operator="equal">
      <formula>"Menor"</formula>
    </cfRule>
    <cfRule type="cellIs" dxfId="1300" priority="30" operator="equal">
      <formula>"Moderado"</formula>
    </cfRule>
    <cfRule type="cellIs" dxfId="1299" priority="29" operator="equal">
      <formula>"Mayor"</formula>
    </cfRule>
    <cfRule type="cellIs" dxfId="1298" priority="28" operator="equal">
      <formula>"Catastrófico"</formula>
    </cfRule>
  </conditionalFormatting>
  <conditionalFormatting sqref="O9">
    <cfRule type="cellIs" dxfId="1297" priority="27" operator="equal">
      <formula>"Bajo"</formula>
    </cfRule>
    <cfRule type="cellIs" dxfId="1296" priority="26" operator="equal">
      <formula>"Moderado"</formula>
    </cfRule>
    <cfRule type="cellIs" dxfId="1295" priority="25" operator="equal">
      <formula>"Alto"</formula>
    </cfRule>
    <cfRule type="cellIs" dxfId="1294" priority="24" operator="equal">
      <formula>"Extremo"</formula>
    </cfRule>
  </conditionalFormatting>
  <conditionalFormatting sqref="Y9">
    <cfRule type="cellIs" dxfId="1293" priority="20" operator="equal">
      <formula>"Alta"</formula>
    </cfRule>
    <cfRule type="cellIs" dxfId="1292" priority="21" operator="equal">
      <formula>"Media"</formula>
    </cfRule>
    <cfRule type="cellIs" dxfId="1291" priority="22" operator="equal">
      <formula>"Baja"</formula>
    </cfRule>
    <cfRule type="cellIs" dxfId="1290" priority="23" operator="equal">
      <formula>"Muy Baja"</formula>
    </cfRule>
    <cfRule type="cellIs" dxfId="1289" priority="19" operator="equal">
      <formula>"Muy Alta"</formula>
    </cfRule>
  </conditionalFormatting>
  <conditionalFormatting sqref="AA9">
    <cfRule type="cellIs" dxfId="1288" priority="18" operator="equal">
      <formula>"Leve"</formula>
    </cfRule>
    <cfRule type="cellIs" dxfId="1287" priority="17" operator="equal">
      <formula>"Menor"</formula>
    </cfRule>
    <cfRule type="cellIs" dxfId="1286" priority="16" operator="equal">
      <formula>"Moderado"</formula>
    </cfRule>
    <cfRule type="cellIs" dxfId="1285" priority="15" operator="equal">
      <formula>"Mayor"</formula>
    </cfRule>
    <cfRule type="cellIs" dxfId="1284" priority="14" operator="equal">
      <formula>"Catastrófico"</formula>
    </cfRule>
  </conditionalFormatting>
  <conditionalFormatting sqref="AC9">
    <cfRule type="cellIs" dxfId="1283" priority="13" operator="equal">
      <formula>"Bajo"</formula>
    </cfRule>
    <cfRule type="cellIs" dxfId="1282" priority="12" operator="equal">
      <formula>"Moderado"</formula>
    </cfRule>
    <cfRule type="cellIs" dxfId="1281" priority="11" operator="equal">
      <formula>"Alto"</formula>
    </cfRule>
    <cfRule type="cellIs" dxfId="1280" priority="10" operator="equal">
      <formula>"Extremo"</formula>
    </cfRule>
  </conditionalFormatting>
  <conditionalFormatting sqref="AN9:AN14">
    <cfRule type="containsText" dxfId="1279" priority="2" operator="containsText" text="REGULAR">
      <formula>NOT(ISERROR(SEARCH("REGULAR",AN9)))</formula>
    </cfRule>
    <cfRule type="containsText" dxfId="1278" priority="3" operator="containsText" text="BUENO">
      <formula>NOT(ISERROR(SEARCH("BUENO",AN9)))</formula>
    </cfRule>
    <cfRule type="containsText" dxfId="1277" priority="1" operator="containsText" text="MALO">
      <formula>NOT(ISERROR(SEARCH("MALO",AN9)))</formula>
    </cfRule>
  </conditionalFormatting>
  <conditionalFormatting sqref="AT9:AT14 AV9:AV14 AX9:AX14">
    <cfRule type="cellIs" dxfId="1276" priority="9" operator="equal">
      <formula>0</formula>
    </cfRule>
    <cfRule type="cellIs" dxfId="1275" priority="8" operator="equal">
      <formula>50</formula>
    </cfRule>
    <cfRule type="cellIs" dxfId="1274" priority="7" operator="equal">
      <formula>100</formula>
    </cfRule>
  </conditionalFormatting>
  <conditionalFormatting sqref="AU9:AU14 AW9:AW14 BJ9:BJ14 AY9:AZ256 BJ17:BJ23 AT23">
    <cfRule type="containsText" dxfId="1273" priority="4" operator="containsText" text="REGULAR">
      <formula>NOT(ISERROR(SEARCH("REGULAR",AT9)))</formula>
    </cfRule>
    <cfRule type="containsText" dxfId="1272" priority="5" operator="containsText" text="BUENO">
      <formula>NOT(ISERROR(SEARCH("BUENO",AT9)))</formula>
    </cfRule>
    <cfRule type="containsText" dxfId="1271" priority="6" operator="containsText" text="MALO">
      <formula>NOT(ISERROR(SEARCH("MALO",AT9)))</formula>
    </cfRule>
  </conditionalFormatting>
  <dataValidations count="9">
    <dataValidation type="list" operator="lessThanOrEqual" allowBlank="1" showInputMessage="1" showErrorMessage="1" sqref="AN9" xr:uid="{CBDB3792-FE3B-48B8-8256-004820E126F1}">
      <formula1>"BUENO,REGULAR,MALO,NO APLICA"</formula1>
    </dataValidation>
    <dataValidation type="list" allowBlank="1" showInputMessage="1" showErrorMessage="1" error="Por favor una Opcion Valida" sqref="AM9:AM14" xr:uid="{64992C3E-0928-4FB8-A588-2B14015D7FCC}">
      <formula1>"SI,NO,NO APLICA"</formula1>
    </dataValidation>
    <dataValidation type="list" allowBlank="1" showInputMessage="1" showErrorMessage="1" sqref="AR9:AR14 AP9:AP14" xr:uid="{627BE4D8-BB95-4D61-8E66-6D46EDF0F7D6}">
      <formula1>"SI,NO,NO APLICA"</formula1>
    </dataValidation>
    <dataValidation operator="notEqual" allowBlank="1" showInputMessage="1" showErrorMessage="1" sqref="AU9:AU14 AW9:AW14" xr:uid="{D0868678-6C89-4861-A880-68D929AB0AD2}"/>
    <dataValidation type="list" errorStyle="information" operator="notEqual" allowBlank="1" showInputMessage="1" showErrorMessage="1" errorTitle="OPORTUNIDAD" error="No es opcion valida" sqref="AX9:AX14" xr:uid="{9BF49438-6F23-45F7-8E97-0BA921BDA8B1}">
      <formula1>"BUENO,REGULAR,MALO,NO APLICA"</formula1>
    </dataValidation>
    <dataValidation type="list" allowBlank="1" showInputMessage="1" showErrorMessage="1" error="Por favor una Opcion Valida" sqref="AL9:AL14" xr:uid="{2876B2F9-278F-430D-92BD-3FCFC369A92C}">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8A817C84-6AED-463A-A9F9-C9F18E9BED9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2:AV14" xr:uid="{2532442E-44DD-4DCF-89E9-D674F50D0C9E}">
      <formula1>$Q$1:$Q$6</formula1>
    </dataValidation>
    <dataValidation type="list" operator="notEqual" allowBlank="1" showInputMessage="1" showErrorMessage="1" sqref="AV9:AV11" xr:uid="{2C1A9C31-EF79-42C1-AE07-E01BAAD8410F}">
      <formula1>"BUENO, REGULAR, MALO, Se materializó el riesgo, NO APLICA,"</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Cauca</vt:lpstr>
      <vt:lpstr>Cordoba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2024-09-09T15:04:34Z</dcterms:modified>
</cp:coreProperties>
</file>