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epaez\OneDrive - REGISTRADURÍA NACIONAL DEL ESTADO CIVIL\todo\Riesgos\MRC\MPC 2024\2 Cuatri\Consolidado\"/>
    </mc:Choice>
  </mc:AlternateContent>
  <xr:revisionPtr revIDLastSave="0" documentId="13_ncr:1_{2F2A71B3-7730-4F89-8592-5CCF00A002CF}" xr6:coauthVersionLast="47" xr6:coauthVersionMax="47" xr10:uidLastSave="{00000000-0000-0000-0000-000000000000}"/>
  <bookViews>
    <workbookView xWindow="-120" yWindow="-120" windowWidth="29040" windowHeight="15720" firstSheet="1" activeTab="1" xr2:uid="{00000000-000D-0000-FFFF-FFFF00000000}"/>
  </bookViews>
  <sheets>
    <sheet name="Hoja1" sheetId="2" r:id="rId1"/>
    <sheet name="PGFT24" sheetId="1" r:id="rId2"/>
  </sheets>
  <externalReferences>
    <externalReference r:id="rId3"/>
    <externalReference r:id="rId4"/>
    <externalReference r:id="rId5"/>
    <externalReference r:id="rId6"/>
    <externalReference r:id="rId7"/>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 i="1" l="1"/>
  <c r="AW11" i="1"/>
  <c r="BG11" i="1" s="1"/>
  <c r="AW12" i="1"/>
  <c r="AW13" i="1"/>
  <c r="AW14" i="1"/>
  <c r="AW15" i="1"/>
  <c r="AW16" i="1"/>
  <c r="BG16" i="1" s="1"/>
  <c r="AU9" i="1"/>
  <c r="AW9" i="1"/>
  <c r="AY9" i="1"/>
  <c r="BE9" i="1"/>
  <c r="BF9" i="1"/>
  <c r="BH9" i="1"/>
  <c r="BJ9" i="1"/>
  <c r="AU10" i="1"/>
  <c r="BG10" i="1"/>
  <c r="AY10" i="1"/>
  <c r="BH10" i="1" s="1"/>
  <c r="BB10" i="1"/>
  <c r="AZ10" i="1" s="1"/>
  <c r="BE10" i="1"/>
  <c r="BJ10" i="1"/>
  <c r="AU11" i="1"/>
  <c r="AY11" i="1"/>
  <c r="BH11" i="1" s="1"/>
  <c r="BE11" i="1"/>
  <c r="BJ11" i="1"/>
  <c r="AU12" i="1"/>
  <c r="BG12" i="1"/>
  <c r="AY12" i="1"/>
  <c r="BH12" i="1" s="1"/>
  <c r="BE12" i="1"/>
  <c r="BF12" i="1"/>
  <c r="BJ12" i="1"/>
  <c r="AU13" i="1"/>
  <c r="AY13" i="1"/>
  <c r="BE13" i="1"/>
  <c r="BH13" i="1"/>
  <c r="BJ13" i="1"/>
  <c r="AU14" i="1"/>
  <c r="BK14" i="1" s="1"/>
  <c r="BL14" i="1" s="1"/>
  <c r="BG14" i="1"/>
  <c r="AY14" i="1"/>
  <c r="BE14" i="1"/>
  <c r="BH14" i="1"/>
  <c r="BJ14" i="1"/>
  <c r="AU15" i="1"/>
  <c r="AY15" i="1"/>
  <c r="BE15" i="1"/>
  <c r="BF15" i="1"/>
  <c r="BG15" i="1"/>
  <c r="BH15" i="1"/>
  <c r="BJ15" i="1"/>
  <c r="AU16" i="1"/>
  <c r="AY16" i="1"/>
  <c r="BH16" i="1" s="1"/>
  <c r="BE16" i="1"/>
  <c r="BJ16" i="1"/>
  <c r="AU17" i="1"/>
  <c r="AW17" i="1"/>
  <c r="AY17" i="1"/>
  <c r="BH17" i="1" s="1"/>
  <c r="BE17" i="1"/>
  <c r="BF17" i="1"/>
  <c r="BJ17" i="1"/>
  <c r="BK17" i="1"/>
  <c r="BL17" i="1" s="1"/>
  <c r="AU18" i="1"/>
  <c r="AW18" i="1"/>
  <c r="BG18" i="1" s="1"/>
  <c r="AY18" i="1"/>
  <c r="BH18" i="1" s="1"/>
  <c r="BE18" i="1"/>
  <c r="BJ18" i="1"/>
  <c r="AU19" i="1"/>
  <c r="AW19" i="1"/>
  <c r="BG19" i="1" s="1"/>
  <c r="AY19" i="1"/>
  <c r="BE19" i="1"/>
  <c r="BH19" i="1"/>
  <c r="BJ19" i="1"/>
  <c r="AU20" i="1"/>
  <c r="AW20" i="1"/>
  <c r="AY20" i="1"/>
  <c r="BH20" i="1" s="1"/>
  <c r="BE20" i="1"/>
  <c r="BJ20" i="1"/>
  <c r="BH335" i="1"/>
  <c r="BG335" i="1"/>
  <c r="BF335" i="1"/>
  <c r="BB335" i="1"/>
  <c r="BH334" i="1"/>
  <c r="BG334" i="1"/>
  <c r="BF334" i="1"/>
  <c r="BB334" i="1"/>
  <c r="BH333" i="1"/>
  <c r="BG333" i="1"/>
  <c r="BF333" i="1"/>
  <c r="BB333" i="1"/>
  <c r="BH332" i="1"/>
  <c r="BG332" i="1"/>
  <c r="BF332" i="1"/>
  <c r="BB332" i="1"/>
  <c r="BH331" i="1"/>
  <c r="BG331" i="1"/>
  <c r="BF331" i="1"/>
  <c r="BB331" i="1"/>
  <c r="BH330" i="1"/>
  <c r="BG330" i="1"/>
  <c r="BF330" i="1"/>
  <c r="BB330" i="1"/>
  <c r="BH329" i="1"/>
  <c r="BG329" i="1"/>
  <c r="BF329" i="1"/>
  <c r="BB329" i="1"/>
  <c r="BH328" i="1"/>
  <c r="BG328" i="1"/>
  <c r="BF328" i="1"/>
  <c r="BB328" i="1"/>
  <c r="BH327" i="1"/>
  <c r="BG327" i="1"/>
  <c r="BF327" i="1"/>
  <c r="BB327" i="1"/>
  <c r="BH326" i="1"/>
  <c r="BG326" i="1"/>
  <c r="BF326" i="1"/>
  <c r="BB326" i="1"/>
  <c r="BH325" i="1"/>
  <c r="BG325" i="1"/>
  <c r="BF325" i="1"/>
  <c r="BB325" i="1"/>
  <c r="BH324" i="1"/>
  <c r="BG324" i="1"/>
  <c r="BF324" i="1"/>
  <c r="BB324" i="1"/>
  <c r="BH323" i="1"/>
  <c r="BG323" i="1"/>
  <c r="BF323" i="1"/>
  <c r="BB323" i="1"/>
  <c r="BH322" i="1"/>
  <c r="BG322" i="1"/>
  <c r="BF322" i="1"/>
  <c r="BB322" i="1"/>
  <c r="BH321" i="1"/>
  <c r="BG321" i="1"/>
  <c r="BF321" i="1"/>
  <c r="BB321" i="1"/>
  <c r="BH320" i="1"/>
  <c r="BG320" i="1"/>
  <c r="BF320" i="1"/>
  <c r="BB320" i="1"/>
  <c r="BH319" i="1"/>
  <c r="BG319" i="1"/>
  <c r="BF319" i="1"/>
  <c r="BB319" i="1"/>
  <c r="BH318" i="1"/>
  <c r="BG318" i="1"/>
  <c r="BF318" i="1"/>
  <c r="BB318" i="1"/>
  <c r="BH317" i="1"/>
  <c r="BG317" i="1"/>
  <c r="BF317" i="1"/>
  <c r="BB317" i="1"/>
  <c r="BH316" i="1"/>
  <c r="BG316" i="1"/>
  <c r="BF316" i="1"/>
  <c r="BB316" i="1"/>
  <c r="BH315" i="1"/>
  <c r="BG315" i="1"/>
  <c r="BF315" i="1"/>
  <c r="BB315" i="1"/>
  <c r="BH314" i="1"/>
  <c r="BG314" i="1"/>
  <c r="BF314" i="1"/>
  <c r="BB314" i="1"/>
  <c r="BH313" i="1"/>
  <c r="BG313" i="1"/>
  <c r="BF313" i="1"/>
  <c r="BB313" i="1"/>
  <c r="BH312" i="1"/>
  <c r="BG312" i="1"/>
  <c r="BF312" i="1"/>
  <c r="BB312" i="1"/>
  <c r="BH311" i="1"/>
  <c r="BG311" i="1"/>
  <c r="BF311" i="1"/>
  <c r="BB311" i="1"/>
  <c r="BH310" i="1"/>
  <c r="BG310" i="1"/>
  <c r="BF310" i="1"/>
  <c r="BB310" i="1"/>
  <c r="BH309" i="1"/>
  <c r="BG309" i="1"/>
  <c r="BF309" i="1"/>
  <c r="BB309" i="1"/>
  <c r="BH308" i="1"/>
  <c r="BG308" i="1"/>
  <c r="BF308" i="1"/>
  <c r="BB308" i="1"/>
  <c r="BH307" i="1"/>
  <c r="BG307" i="1"/>
  <c r="BF307" i="1"/>
  <c r="BB307" i="1"/>
  <c r="BH306" i="1"/>
  <c r="BG306" i="1"/>
  <c r="BF306" i="1"/>
  <c r="BB306" i="1"/>
  <c r="BH305" i="1"/>
  <c r="BG305" i="1"/>
  <c r="BF305" i="1"/>
  <c r="BB305" i="1"/>
  <c r="BH304" i="1"/>
  <c r="BG304" i="1"/>
  <c r="BF304" i="1"/>
  <c r="BB304" i="1"/>
  <c r="BH303" i="1"/>
  <c r="BG303" i="1"/>
  <c r="BF303" i="1"/>
  <c r="BB303" i="1"/>
  <c r="BH302" i="1"/>
  <c r="BG302" i="1"/>
  <c r="BF302" i="1"/>
  <c r="BB302" i="1"/>
  <c r="BH301" i="1"/>
  <c r="BG301" i="1"/>
  <c r="BF301" i="1"/>
  <c r="BB301" i="1"/>
  <c r="BH300" i="1"/>
  <c r="BG300" i="1"/>
  <c r="BF300" i="1"/>
  <c r="BB300" i="1"/>
  <c r="BH299" i="1"/>
  <c r="BG299" i="1"/>
  <c r="BF299" i="1"/>
  <c r="BB299" i="1"/>
  <c r="BH298" i="1"/>
  <c r="BG298" i="1"/>
  <c r="BF298" i="1"/>
  <c r="BB298" i="1"/>
  <c r="BH297" i="1"/>
  <c r="BG297" i="1"/>
  <c r="BF297" i="1"/>
  <c r="BB297" i="1"/>
  <c r="BH296" i="1"/>
  <c r="BG296" i="1"/>
  <c r="BF296" i="1"/>
  <c r="BB296" i="1"/>
  <c r="BH295" i="1"/>
  <c r="BG295" i="1"/>
  <c r="BF295" i="1"/>
  <c r="BB295" i="1"/>
  <c r="BH294" i="1"/>
  <c r="BG294" i="1"/>
  <c r="BF294" i="1"/>
  <c r="BB294" i="1"/>
  <c r="BH293" i="1"/>
  <c r="BG293" i="1"/>
  <c r="BF293" i="1"/>
  <c r="BB293" i="1"/>
  <c r="BH292" i="1"/>
  <c r="BG292" i="1"/>
  <c r="BF292" i="1"/>
  <c r="BB292" i="1"/>
  <c r="BH291" i="1"/>
  <c r="BG291" i="1"/>
  <c r="BF291" i="1"/>
  <c r="BB291" i="1"/>
  <c r="BH290" i="1"/>
  <c r="BG290" i="1"/>
  <c r="BF290" i="1"/>
  <c r="BB290" i="1"/>
  <c r="BH289" i="1"/>
  <c r="BG289" i="1"/>
  <c r="BF289" i="1"/>
  <c r="BB289" i="1"/>
  <c r="BH288" i="1"/>
  <c r="BG288" i="1"/>
  <c r="BF288" i="1"/>
  <c r="BB288" i="1"/>
  <c r="BH287" i="1"/>
  <c r="BG287" i="1"/>
  <c r="BF287" i="1"/>
  <c r="BB287" i="1"/>
  <c r="BH286" i="1"/>
  <c r="BG286" i="1"/>
  <c r="BF286" i="1"/>
  <c r="BB286" i="1"/>
  <c r="BH285" i="1"/>
  <c r="BG285" i="1"/>
  <c r="BF285" i="1"/>
  <c r="BB285" i="1"/>
  <c r="BH284" i="1"/>
  <c r="BG284" i="1"/>
  <c r="BF284" i="1"/>
  <c r="BB284" i="1"/>
  <c r="BH283" i="1"/>
  <c r="BG283" i="1"/>
  <c r="BF283" i="1"/>
  <c r="BB283" i="1"/>
  <c r="BH282" i="1"/>
  <c r="BG282" i="1"/>
  <c r="BF282" i="1"/>
  <c r="BB282" i="1"/>
  <c r="BH281" i="1"/>
  <c r="BG281" i="1"/>
  <c r="BF281" i="1"/>
  <c r="BB281" i="1"/>
  <c r="BH280" i="1"/>
  <c r="BG280" i="1"/>
  <c r="BF280" i="1"/>
  <c r="BB280" i="1"/>
  <c r="BH279" i="1"/>
  <c r="BG279" i="1"/>
  <c r="BF279" i="1"/>
  <c r="BB279" i="1"/>
  <c r="BH278" i="1"/>
  <c r="BG278" i="1"/>
  <c r="BF278" i="1"/>
  <c r="BB278" i="1"/>
  <c r="BH277" i="1"/>
  <c r="BG277" i="1"/>
  <c r="BF277" i="1"/>
  <c r="BB277" i="1"/>
  <c r="BH276" i="1"/>
  <c r="BG276" i="1"/>
  <c r="BF276" i="1"/>
  <c r="BB276" i="1"/>
  <c r="BH275" i="1"/>
  <c r="BG275" i="1"/>
  <c r="BF275" i="1"/>
  <c r="BB275" i="1"/>
  <c r="BH274" i="1"/>
  <c r="BG274" i="1"/>
  <c r="BF274" i="1"/>
  <c r="BB274" i="1"/>
  <c r="BH273" i="1"/>
  <c r="BG273" i="1"/>
  <c r="BF273" i="1"/>
  <c r="BB273" i="1"/>
  <c r="BH272" i="1"/>
  <c r="BG272" i="1"/>
  <c r="BF272" i="1"/>
  <c r="BB272" i="1"/>
  <c r="BH271" i="1"/>
  <c r="BG271" i="1"/>
  <c r="BF271" i="1"/>
  <c r="BB271" i="1"/>
  <c r="BH270" i="1"/>
  <c r="BG270" i="1"/>
  <c r="BF270" i="1"/>
  <c r="BB270" i="1"/>
  <c r="BH269" i="1"/>
  <c r="BG269" i="1"/>
  <c r="BF269" i="1"/>
  <c r="BB269" i="1"/>
  <c r="BH268" i="1"/>
  <c r="BG268" i="1"/>
  <c r="BF268" i="1"/>
  <c r="BB268" i="1"/>
  <c r="BH267" i="1"/>
  <c r="BG267" i="1"/>
  <c r="BF267" i="1"/>
  <c r="BB267" i="1"/>
  <c r="BH266" i="1"/>
  <c r="BG266" i="1"/>
  <c r="BF266" i="1"/>
  <c r="BB266" i="1"/>
  <c r="BH265" i="1"/>
  <c r="BG265" i="1"/>
  <c r="BF265" i="1"/>
  <c r="BB265" i="1"/>
  <c r="BH264" i="1"/>
  <c r="BG264" i="1"/>
  <c r="BF264" i="1"/>
  <c r="BB264" i="1"/>
  <c r="BH263" i="1"/>
  <c r="BG263" i="1"/>
  <c r="BF263" i="1"/>
  <c r="BB263" i="1"/>
  <c r="BH262" i="1"/>
  <c r="BG262" i="1"/>
  <c r="BF262" i="1"/>
  <c r="BB262" i="1"/>
  <c r="BH261" i="1"/>
  <c r="BG261" i="1"/>
  <c r="BF261" i="1"/>
  <c r="BB261" i="1"/>
  <c r="BH260" i="1"/>
  <c r="BG260" i="1"/>
  <c r="BF260" i="1"/>
  <c r="BB260" i="1"/>
  <c r="BH259" i="1"/>
  <c r="BG259" i="1"/>
  <c r="BF259" i="1"/>
  <c r="BB259" i="1"/>
  <c r="BH258" i="1"/>
  <c r="BG258" i="1"/>
  <c r="BF258" i="1"/>
  <c r="BB258" i="1"/>
  <c r="BH257" i="1"/>
  <c r="BG257" i="1"/>
  <c r="BF257" i="1"/>
  <c r="BB257" i="1"/>
  <c r="BH256" i="1"/>
  <c r="BG256" i="1"/>
  <c r="BF256" i="1"/>
  <c r="BB256" i="1"/>
  <c r="BH255" i="1"/>
  <c r="BG255" i="1"/>
  <c r="BF255" i="1"/>
  <c r="BB255" i="1"/>
  <c r="BH254" i="1"/>
  <c r="BG254" i="1"/>
  <c r="BF254" i="1"/>
  <c r="BB254" i="1"/>
  <c r="BH253" i="1"/>
  <c r="BG253" i="1"/>
  <c r="BF253" i="1"/>
  <c r="BB253" i="1"/>
  <c r="BH252" i="1"/>
  <c r="BG252" i="1"/>
  <c r="BF252" i="1"/>
  <c r="BB252" i="1"/>
  <c r="BH251" i="1"/>
  <c r="BG251" i="1"/>
  <c r="BF251" i="1"/>
  <c r="BB251" i="1"/>
  <c r="BH250" i="1"/>
  <c r="BG250" i="1"/>
  <c r="BF250" i="1"/>
  <c r="BB250" i="1"/>
  <c r="BH249" i="1"/>
  <c r="BG249" i="1"/>
  <c r="BF249" i="1"/>
  <c r="BB249" i="1"/>
  <c r="BH248" i="1"/>
  <c r="BG248" i="1"/>
  <c r="BF248" i="1"/>
  <c r="BB248" i="1"/>
  <c r="BH247" i="1"/>
  <c r="BG247" i="1"/>
  <c r="BF247" i="1"/>
  <c r="BB247" i="1"/>
  <c r="BH246" i="1"/>
  <c r="BG246" i="1"/>
  <c r="BF246" i="1"/>
  <c r="BB246" i="1"/>
  <c r="BH245" i="1"/>
  <c r="BG245" i="1"/>
  <c r="BF245" i="1"/>
  <c r="BB245" i="1"/>
  <c r="BH244" i="1"/>
  <c r="BG244" i="1"/>
  <c r="BF244" i="1"/>
  <c r="BB244" i="1"/>
  <c r="BH243" i="1"/>
  <c r="BG243" i="1"/>
  <c r="BF243" i="1"/>
  <c r="BB243" i="1"/>
  <c r="BH242" i="1"/>
  <c r="BG242" i="1"/>
  <c r="BF242" i="1"/>
  <c r="BB242" i="1"/>
  <c r="BH241" i="1"/>
  <c r="BG241" i="1"/>
  <c r="BF241" i="1"/>
  <c r="BB241" i="1"/>
  <c r="BH240" i="1"/>
  <c r="BG240" i="1"/>
  <c r="BF240" i="1"/>
  <c r="BB240" i="1"/>
  <c r="BH239" i="1"/>
  <c r="BG239" i="1"/>
  <c r="BF239" i="1"/>
  <c r="BB239" i="1"/>
  <c r="BH238" i="1"/>
  <c r="BG238" i="1"/>
  <c r="BF238" i="1"/>
  <c r="BB238" i="1"/>
  <c r="BH237" i="1"/>
  <c r="BG237" i="1"/>
  <c r="BF237" i="1"/>
  <c r="BB237" i="1"/>
  <c r="BH236" i="1"/>
  <c r="BG236" i="1"/>
  <c r="BF236" i="1"/>
  <c r="BB236" i="1"/>
  <c r="BH235" i="1"/>
  <c r="BG235" i="1"/>
  <c r="BF235" i="1"/>
  <c r="BB235" i="1"/>
  <c r="BH234" i="1"/>
  <c r="BG234" i="1"/>
  <c r="BF234" i="1"/>
  <c r="BB234" i="1"/>
  <c r="BH233" i="1"/>
  <c r="BG233" i="1"/>
  <c r="BF233" i="1"/>
  <c r="BB233" i="1"/>
  <c r="BH232" i="1"/>
  <c r="BG232" i="1"/>
  <c r="BF232" i="1"/>
  <c r="BB232" i="1"/>
  <c r="BH231" i="1"/>
  <c r="BG231" i="1"/>
  <c r="BF231" i="1"/>
  <c r="BB231" i="1"/>
  <c r="BH230" i="1"/>
  <c r="BG230" i="1"/>
  <c r="BF230" i="1"/>
  <c r="BB230" i="1"/>
  <c r="BH229" i="1"/>
  <c r="BG229" i="1"/>
  <c r="BF229" i="1"/>
  <c r="BB229" i="1"/>
  <c r="BH228" i="1"/>
  <c r="BG228" i="1"/>
  <c r="BF228" i="1"/>
  <c r="BB228" i="1"/>
  <c r="BH227" i="1"/>
  <c r="BG227" i="1"/>
  <c r="BF227" i="1"/>
  <c r="BB227" i="1"/>
  <c r="BH226" i="1"/>
  <c r="BG226" i="1"/>
  <c r="BF226" i="1"/>
  <c r="BB226" i="1"/>
  <c r="BH225" i="1"/>
  <c r="BG225" i="1"/>
  <c r="BF225" i="1"/>
  <c r="BB225" i="1"/>
  <c r="BH224" i="1"/>
  <c r="BG224" i="1"/>
  <c r="BF224" i="1"/>
  <c r="BB224" i="1"/>
  <c r="BH223" i="1"/>
  <c r="BG223" i="1"/>
  <c r="BF223" i="1"/>
  <c r="BB223" i="1"/>
  <c r="BH222" i="1"/>
  <c r="BG222" i="1"/>
  <c r="BF222" i="1"/>
  <c r="BB222" i="1"/>
  <c r="BH221" i="1"/>
  <c r="BG221" i="1"/>
  <c r="BF221" i="1"/>
  <c r="BB221" i="1"/>
  <c r="BH220" i="1"/>
  <c r="BG220" i="1"/>
  <c r="BF220" i="1"/>
  <c r="BB220" i="1"/>
  <c r="BH219" i="1"/>
  <c r="BG219" i="1"/>
  <c r="BF219" i="1"/>
  <c r="BB219" i="1"/>
  <c r="BH218" i="1"/>
  <c r="BG218" i="1"/>
  <c r="BF218" i="1"/>
  <c r="BB218" i="1"/>
  <c r="BH217" i="1"/>
  <c r="BG217" i="1"/>
  <c r="BF217" i="1"/>
  <c r="BB217" i="1"/>
  <c r="BH216" i="1"/>
  <c r="BG216" i="1"/>
  <c r="BF216" i="1"/>
  <c r="BB216" i="1"/>
  <c r="BH215" i="1"/>
  <c r="BG215" i="1"/>
  <c r="BF215" i="1"/>
  <c r="BB215" i="1"/>
  <c r="BH214" i="1"/>
  <c r="BG214" i="1"/>
  <c r="BF214" i="1"/>
  <c r="BB214" i="1"/>
  <c r="BH213" i="1"/>
  <c r="BG213" i="1"/>
  <c r="BF213" i="1"/>
  <c r="BB213" i="1"/>
  <c r="BH212" i="1"/>
  <c r="BG212" i="1"/>
  <c r="BF212" i="1"/>
  <c r="BB212" i="1"/>
  <c r="BH211" i="1"/>
  <c r="BG211" i="1"/>
  <c r="BF211" i="1"/>
  <c r="BB211" i="1"/>
  <c r="BH210" i="1"/>
  <c r="BG210" i="1"/>
  <c r="BF210" i="1"/>
  <c r="BB210" i="1"/>
  <c r="BH209" i="1"/>
  <c r="BG209" i="1"/>
  <c r="BF209" i="1"/>
  <c r="BB209" i="1"/>
  <c r="BH208" i="1"/>
  <c r="BG208" i="1"/>
  <c r="BF208" i="1"/>
  <c r="BB208" i="1"/>
  <c r="BH207" i="1"/>
  <c r="BG207" i="1"/>
  <c r="BF207" i="1"/>
  <c r="BB207" i="1"/>
  <c r="BH206" i="1"/>
  <c r="BG206" i="1"/>
  <c r="BF206" i="1"/>
  <c r="BB206" i="1"/>
  <c r="BH205" i="1"/>
  <c r="BG205" i="1"/>
  <c r="BF205" i="1"/>
  <c r="BB205" i="1"/>
  <c r="BH204" i="1"/>
  <c r="BG204" i="1"/>
  <c r="BF204" i="1"/>
  <c r="BB204" i="1"/>
  <c r="BH203" i="1"/>
  <c r="BG203" i="1"/>
  <c r="BF203" i="1"/>
  <c r="BB203" i="1"/>
  <c r="BH202" i="1"/>
  <c r="BG202" i="1"/>
  <c r="BF202" i="1"/>
  <c r="BB202" i="1"/>
  <c r="BH201" i="1"/>
  <c r="BG201" i="1"/>
  <c r="BF201" i="1"/>
  <c r="BB201" i="1"/>
  <c r="BH200" i="1"/>
  <c r="BG200" i="1"/>
  <c r="BF200" i="1"/>
  <c r="BB200" i="1"/>
  <c r="BH199" i="1"/>
  <c r="BG199" i="1"/>
  <c r="BF199" i="1"/>
  <c r="BB199" i="1"/>
  <c r="BH198" i="1"/>
  <c r="BG198" i="1"/>
  <c r="BF198" i="1"/>
  <c r="BB198" i="1"/>
  <c r="BH197" i="1"/>
  <c r="BG197" i="1"/>
  <c r="BF197" i="1"/>
  <c r="BB197" i="1"/>
  <c r="BH196" i="1"/>
  <c r="BG196" i="1"/>
  <c r="BF196" i="1"/>
  <c r="BB196" i="1"/>
  <c r="BH195" i="1"/>
  <c r="BG195" i="1"/>
  <c r="BF195" i="1"/>
  <c r="BB195" i="1"/>
  <c r="BH194" i="1"/>
  <c r="BG194" i="1"/>
  <c r="BF194" i="1"/>
  <c r="BB194" i="1"/>
  <c r="BH193" i="1"/>
  <c r="BG193" i="1"/>
  <c r="BF193" i="1"/>
  <c r="BB193" i="1"/>
  <c r="BH192" i="1"/>
  <c r="BG192" i="1"/>
  <c r="BF192" i="1"/>
  <c r="BB192" i="1"/>
  <c r="BH191" i="1"/>
  <c r="BG191" i="1"/>
  <c r="BF191" i="1"/>
  <c r="BB191" i="1"/>
  <c r="BH190" i="1"/>
  <c r="BG190" i="1"/>
  <c r="BF190" i="1"/>
  <c r="BB190" i="1"/>
  <c r="BH189" i="1"/>
  <c r="BG189" i="1"/>
  <c r="BF189" i="1"/>
  <c r="BB189" i="1"/>
  <c r="BH188" i="1"/>
  <c r="BG188" i="1"/>
  <c r="BF188" i="1"/>
  <c r="BB188" i="1"/>
  <c r="BH187" i="1"/>
  <c r="BG187" i="1"/>
  <c r="BF187" i="1"/>
  <c r="BB187" i="1"/>
  <c r="BH186" i="1"/>
  <c r="BG186" i="1"/>
  <c r="BF186" i="1"/>
  <c r="BB186" i="1"/>
  <c r="BH185" i="1"/>
  <c r="BG185" i="1"/>
  <c r="BF185" i="1"/>
  <c r="BB185" i="1"/>
  <c r="BH184" i="1"/>
  <c r="BG184" i="1"/>
  <c r="BF184" i="1"/>
  <c r="BB184" i="1"/>
  <c r="BH183" i="1"/>
  <c r="BG183" i="1"/>
  <c r="BF183" i="1"/>
  <c r="BB183" i="1"/>
  <c r="BH182" i="1"/>
  <c r="BG182" i="1"/>
  <c r="BF182" i="1"/>
  <c r="BB182" i="1"/>
  <c r="BH181" i="1"/>
  <c r="BG181" i="1"/>
  <c r="BF181" i="1"/>
  <c r="BB181" i="1"/>
  <c r="BH180" i="1"/>
  <c r="BG180" i="1"/>
  <c r="BF180" i="1"/>
  <c r="BB180" i="1"/>
  <c r="BH179" i="1"/>
  <c r="BG179" i="1"/>
  <c r="BF179" i="1"/>
  <c r="BB179" i="1"/>
  <c r="BH178" i="1"/>
  <c r="BG178" i="1"/>
  <c r="BF178" i="1"/>
  <c r="BB178" i="1"/>
  <c r="BH177" i="1"/>
  <c r="BG177" i="1"/>
  <c r="BF177" i="1"/>
  <c r="BB177" i="1"/>
  <c r="BH176" i="1"/>
  <c r="BG176" i="1"/>
  <c r="BF176" i="1"/>
  <c r="BB176" i="1"/>
  <c r="BH175" i="1"/>
  <c r="BG175" i="1"/>
  <c r="BF175" i="1"/>
  <c r="BB175" i="1"/>
  <c r="BH174" i="1"/>
  <c r="BG174" i="1"/>
  <c r="BF174" i="1"/>
  <c r="BB174" i="1"/>
  <c r="BH173" i="1"/>
  <c r="BG173" i="1"/>
  <c r="BF173" i="1"/>
  <c r="BB173" i="1"/>
  <c r="BH172" i="1"/>
  <c r="BG172" i="1"/>
  <c r="BF172" i="1"/>
  <c r="BB172" i="1"/>
  <c r="BH171" i="1"/>
  <c r="BG171" i="1"/>
  <c r="BF171" i="1"/>
  <c r="BB171" i="1"/>
  <c r="BH170" i="1"/>
  <c r="BG170" i="1"/>
  <c r="BF170" i="1"/>
  <c r="BB170" i="1"/>
  <c r="BH169" i="1"/>
  <c r="BG169" i="1"/>
  <c r="BF169" i="1"/>
  <c r="BB169" i="1"/>
  <c r="BH168" i="1"/>
  <c r="BG168" i="1"/>
  <c r="BF168" i="1"/>
  <c r="BB168" i="1"/>
  <c r="BH167" i="1"/>
  <c r="BG167" i="1"/>
  <c r="BF167" i="1"/>
  <c r="BB167" i="1"/>
  <c r="BH166" i="1"/>
  <c r="BG166" i="1"/>
  <c r="BF166" i="1"/>
  <c r="BB166" i="1"/>
  <c r="BH165" i="1"/>
  <c r="BG165" i="1"/>
  <c r="BF165" i="1"/>
  <c r="BB165" i="1"/>
  <c r="BH164" i="1"/>
  <c r="BG164" i="1"/>
  <c r="BF164" i="1"/>
  <c r="BB164" i="1"/>
  <c r="BH163" i="1"/>
  <c r="BG163" i="1"/>
  <c r="BF163" i="1"/>
  <c r="BB163" i="1"/>
  <c r="BH162" i="1"/>
  <c r="BG162" i="1"/>
  <c r="BF162" i="1"/>
  <c r="BB162" i="1"/>
  <c r="BH161" i="1"/>
  <c r="BG161" i="1"/>
  <c r="BF161" i="1"/>
  <c r="BB161" i="1"/>
  <c r="BH160" i="1"/>
  <c r="BG160" i="1"/>
  <c r="BF160" i="1"/>
  <c r="BB160" i="1"/>
  <c r="BH159" i="1"/>
  <c r="BG159" i="1"/>
  <c r="BF159" i="1"/>
  <c r="BB159" i="1"/>
  <c r="BH158" i="1"/>
  <c r="BG158" i="1"/>
  <c r="BF158" i="1"/>
  <c r="BB158" i="1"/>
  <c r="BH157" i="1"/>
  <c r="BG157" i="1"/>
  <c r="BF157" i="1"/>
  <c r="BB157" i="1"/>
  <c r="BH156" i="1"/>
  <c r="BG156" i="1"/>
  <c r="BF156" i="1"/>
  <c r="BB156" i="1"/>
  <c r="BH155" i="1"/>
  <c r="BG155" i="1"/>
  <c r="BF155" i="1"/>
  <c r="BB155" i="1"/>
  <c r="BH154" i="1"/>
  <c r="BG154" i="1"/>
  <c r="BF154" i="1"/>
  <c r="BB154" i="1"/>
  <c r="BH153" i="1"/>
  <c r="BG153" i="1"/>
  <c r="BF153" i="1"/>
  <c r="BB153" i="1"/>
  <c r="BH152" i="1"/>
  <c r="BG152" i="1"/>
  <c r="BF152" i="1"/>
  <c r="BB152" i="1"/>
  <c r="BH151" i="1"/>
  <c r="BG151" i="1"/>
  <c r="BF151" i="1"/>
  <c r="BB151" i="1"/>
  <c r="BH150" i="1"/>
  <c r="BG150" i="1"/>
  <c r="BF150" i="1"/>
  <c r="BB150" i="1"/>
  <c r="BH149" i="1"/>
  <c r="BG149" i="1"/>
  <c r="BF149" i="1"/>
  <c r="BB149" i="1"/>
  <c r="BH148" i="1"/>
  <c r="BG148" i="1"/>
  <c r="BF148" i="1"/>
  <c r="BB148" i="1"/>
  <c r="BH147" i="1"/>
  <c r="BG147" i="1"/>
  <c r="BF147" i="1"/>
  <c r="BB147" i="1"/>
  <c r="BH146" i="1"/>
  <c r="BG146" i="1"/>
  <c r="BF146" i="1"/>
  <c r="BB146" i="1"/>
  <c r="BH145" i="1"/>
  <c r="BG145" i="1"/>
  <c r="BF145" i="1"/>
  <c r="BB145" i="1"/>
  <c r="BH144" i="1"/>
  <c r="BG144" i="1"/>
  <c r="BF144" i="1"/>
  <c r="BB144" i="1"/>
  <c r="BH143" i="1"/>
  <c r="BG143" i="1"/>
  <c r="BF143" i="1"/>
  <c r="BB143" i="1"/>
  <c r="BH142" i="1"/>
  <c r="BG142" i="1"/>
  <c r="BF142" i="1"/>
  <c r="BB142" i="1"/>
  <c r="BH141" i="1"/>
  <c r="BG141" i="1"/>
  <c r="BF141" i="1"/>
  <c r="BB141" i="1"/>
  <c r="BH140" i="1"/>
  <c r="BG140" i="1"/>
  <c r="BF140" i="1"/>
  <c r="BB140" i="1"/>
  <c r="BH139" i="1"/>
  <c r="BG139" i="1"/>
  <c r="BF139" i="1"/>
  <c r="BB139" i="1"/>
  <c r="BH138" i="1"/>
  <c r="BG138" i="1"/>
  <c r="BF138" i="1"/>
  <c r="BB138" i="1"/>
  <c r="BH137" i="1"/>
  <c r="BG137" i="1"/>
  <c r="BF137" i="1"/>
  <c r="BB137" i="1"/>
  <c r="BH136" i="1"/>
  <c r="BG136" i="1"/>
  <c r="BF136" i="1"/>
  <c r="BB136" i="1"/>
  <c r="BH135" i="1"/>
  <c r="BG135" i="1"/>
  <c r="BF135" i="1"/>
  <c r="BB135" i="1"/>
  <c r="BH134" i="1"/>
  <c r="BG134" i="1"/>
  <c r="BF134" i="1"/>
  <c r="BB134" i="1"/>
  <c r="BH133" i="1"/>
  <c r="BG133" i="1"/>
  <c r="BF133" i="1"/>
  <c r="BB133" i="1"/>
  <c r="BH132" i="1"/>
  <c r="BG132" i="1"/>
  <c r="BF132" i="1"/>
  <c r="BB132" i="1"/>
  <c r="BH131" i="1"/>
  <c r="BG131" i="1"/>
  <c r="BF131" i="1"/>
  <c r="BB131" i="1"/>
  <c r="BH130" i="1"/>
  <c r="BG130" i="1"/>
  <c r="BF130" i="1"/>
  <c r="BB130" i="1"/>
  <c r="BH129" i="1"/>
  <c r="BG129" i="1"/>
  <c r="BF129" i="1"/>
  <c r="BB129" i="1"/>
  <c r="BH128" i="1"/>
  <c r="BG128" i="1"/>
  <c r="BF128" i="1"/>
  <c r="BB128" i="1"/>
  <c r="BH127" i="1"/>
  <c r="BG127" i="1"/>
  <c r="BF127" i="1"/>
  <c r="BB127" i="1"/>
  <c r="BH126" i="1"/>
  <c r="BG126" i="1"/>
  <c r="BF126" i="1"/>
  <c r="BB126" i="1"/>
  <c r="BH125" i="1"/>
  <c r="BG125" i="1"/>
  <c r="BF125" i="1"/>
  <c r="BB125" i="1"/>
  <c r="BH124" i="1"/>
  <c r="BG124" i="1"/>
  <c r="BF124" i="1"/>
  <c r="BB124" i="1"/>
  <c r="BH123" i="1"/>
  <c r="BG123" i="1"/>
  <c r="BF123" i="1"/>
  <c r="BB123" i="1"/>
  <c r="BH122" i="1"/>
  <c r="BG122" i="1"/>
  <c r="BF122" i="1"/>
  <c r="BB122" i="1"/>
  <c r="BH121" i="1"/>
  <c r="BG121" i="1"/>
  <c r="BF121" i="1"/>
  <c r="BB121" i="1"/>
  <c r="BH120" i="1"/>
  <c r="BG120" i="1"/>
  <c r="BF120" i="1"/>
  <c r="BB120" i="1"/>
  <c r="BH119" i="1"/>
  <c r="BG119" i="1"/>
  <c r="BF119" i="1"/>
  <c r="BB119" i="1"/>
  <c r="BH118" i="1"/>
  <c r="BG118" i="1"/>
  <c r="BF118" i="1"/>
  <c r="BB118" i="1"/>
  <c r="BH117" i="1"/>
  <c r="BG117" i="1"/>
  <c r="BF117" i="1"/>
  <c r="BB117" i="1"/>
  <c r="BH116" i="1"/>
  <c r="BG116" i="1"/>
  <c r="BF116" i="1"/>
  <c r="BB116" i="1"/>
  <c r="BH115" i="1"/>
  <c r="BG115" i="1"/>
  <c r="BF115" i="1"/>
  <c r="BB115" i="1"/>
  <c r="BH114" i="1"/>
  <c r="BG114" i="1"/>
  <c r="BF114" i="1"/>
  <c r="BB114" i="1"/>
  <c r="BH113" i="1"/>
  <c r="BG113" i="1"/>
  <c r="BF113" i="1"/>
  <c r="BB113" i="1"/>
  <c r="BH112" i="1"/>
  <c r="BG112" i="1"/>
  <c r="BF112" i="1"/>
  <c r="BB112" i="1"/>
  <c r="BH111" i="1"/>
  <c r="BG111" i="1"/>
  <c r="BF111" i="1"/>
  <c r="BB111" i="1"/>
  <c r="BH110" i="1"/>
  <c r="BG110" i="1"/>
  <c r="BF110" i="1"/>
  <c r="BB110" i="1"/>
  <c r="BH109" i="1"/>
  <c r="BG109" i="1"/>
  <c r="BF109" i="1"/>
  <c r="BB109" i="1"/>
  <c r="BH108" i="1"/>
  <c r="BG108" i="1"/>
  <c r="BF108" i="1"/>
  <c r="BB108" i="1"/>
  <c r="BH107" i="1"/>
  <c r="BG107" i="1"/>
  <c r="BF107" i="1"/>
  <c r="BB107" i="1"/>
  <c r="BH106" i="1"/>
  <c r="BG106" i="1"/>
  <c r="BF106" i="1"/>
  <c r="BB106" i="1"/>
  <c r="BH105" i="1"/>
  <c r="BG105" i="1"/>
  <c r="BF105" i="1"/>
  <c r="BB105" i="1"/>
  <c r="BH104" i="1"/>
  <c r="BG104" i="1"/>
  <c r="BF104" i="1"/>
  <c r="BB104" i="1"/>
  <c r="BH103" i="1"/>
  <c r="BG103" i="1"/>
  <c r="BF103" i="1"/>
  <c r="BB103" i="1"/>
  <c r="BH102" i="1"/>
  <c r="BG102" i="1"/>
  <c r="BF102" i="1"/>
  <c r="BB102" i="1"/>
  <c r="BH101" i="1"/>
  <c r="BG101" i="1"/>
  <c r="BF101" i="1"/>
  <c r="BB101" i="1"/>
  <c r="BH100" i="1"/>
  <c r="BG100" i="1"/>
  <c r="BF100" i="1"/>
  <c r="BB100" i="1"/>
  <c r="BH99" i="1"/>
  <c r="BG99" i="1"/>
  <c r="BF99" i="1"/>
  <c r="BB99" i="1"/>
  <c r="BH98" i="1"/>
  <c r="BG98" i="1"/>
  <c r="BF98" i="1"/>
  <c r="BB98" i="1"/>
  <c r="BH97" i="1"/>
  <c r="BG97" i="1"/>
  <c r="BF97" i="1"/>
  <c r="BB97" i="1"/>
  <c r="BH96" i="1"/>
  <c r="BG96" i="1"/>
  <c r="BF96" i="1"/>
  <c r="BB96" i="1"/>
  <c r="BH95" i="1"/>
  <c r="BG95" i="1"/>
  <c r="BF95" i="1"/>
  <c r="BB95" i="1"/>
  <c r="BH94" i="1"/>
  <c r="BG94" i="1"/>
  <c r="BF94" i="1"/>
  <c r="BB94" i="1"/>
  <c r="BH93" i="1"/>
  <c r="BG93" i="1"/>
  <c r="BF93" i="1"/>
  <c r="BB93" i="1"/>
  <c r="BH92" i="1"/>
  <c r="BG92" i="1"/>
  <c r="BF92" i="1"/>
  <c r="BB92" i="1"/>
  <c r="BH91" i="1"/>
  <c r="BG91" i="1"/>
  <c r="BF91" i="1"/>
  <c r="BB91" i="1"/>
  <c r="BH90" i="1"/>
  <c r="BG90" i="1"/>
  <c r="BF90" i="1"/>
  <c r="BB90" i="1"/>
  <c r="BH89" i="1"/>
  <c r="BG89" i="1"/>
  <c r="BF89" i="1"/>
  <c r="BB89" i="1"/>
  <c r="BH88" i="1"/>
  <c r="BG88" i="1"/>
  <c r="BF88" i="1"/>
  <c r="BB88" i="1"/>
  <c r="BH87" i="1"/>
  <c r="BG87" i="1"/>
  <c r="BF87" i="1"/>
  <c r="BB87" i="1"/>
  <c r="BH86" i="1"/>
  <c r="BG86" i="1"/>
  <c r="BF86" i="1"/>
  <c r="BB86" i="1"/>
  <c r="BH85" i="1"/>
  <c r="BG85" i="1"/>
  <c r="BF85" i="1"/>
  <c r="BB85" i="1"/>
  <c r="BH84" i="1"/>
  <c r="BG84" i="1"/>
  <c r="BF84" i="1"/>
  <c r="BB84" i="1"/>
  <c r="BH83" i="1"/>
  <c r="BG83" i="1"/>
  <c r="BF83" i="1"/>
  <c r="BB83" i="1"/>
  <c r="BH82" i="1"/>
  <c r="BG82" i="1"/>
  <c r="BF82" i="1"/>
  <c r="BB82" i="1"/>
  <c r="BH81" i="1"/>
  <c r="BG81" i="1"/>
  <c r="BF81" i="1"/>
  <c r="BB81" i="1"/>
  <c r="BH80" i="1"/>
  <c r="BG80" i="1"/>
  <c r="BF80" i="1"/>
  <c r="BB80" i="1"/>
  <c r="BH79" i="1"/>
  <c r="BG79" i="1"/>
  <c r="BF79" i="1"/>
  <c r="BB79" i="1"/>
  <c r="BH78" i="1"/>
  <c r="BG78" i="1"/>
  <c r="BF78" i="1"/>
  <c r="BB78" i="1"/>
  <c r="BH77" i="1"/>
  <c r="BG77" i="1"/>
  <c r="BF77" i="1"/>
  <c r="BB77" i="1"/>
  <c r="BH76" i="1"/>
  <c r="BG76" i="1"/>
  <c r="BF76" i="1"/>
  <c r="BB76" i="1"/>
  <c r="BH75" i="1"/>
  <c r="BG75" i="1"/>
  <c r="BF75" i="1"/>
  <c r="BB75" i="1"/>
  <c r="BH74" i="1"/>
  <c r="BG74" i="1"/>
  <c r="BF74" i="1"/>
  <c r="BB74" i="1"/>
  <c r="BH73" i="1"/>
  <c r="BG73" i="1"/>
  <c r="BF73" i="1"/>
  <c r="BB73" i="1"/>
  <c r="BH72" i="1"/>
  <c r="BG72" i="1"/>
  <c r="BF72" i="1"/>
  <c r="BB72" i="1"/>
  <c r="BH71" i="1"/>
  <c r="BG71" i="1"/>
  <c r="BF71" i="1"/>
  <c r="BB71" i="1"/>
  <c r="BH70" i="1"/>
  <c r="BG70" i="1"/>
  <c r="BF70" i="1"/>
  <c r="BB70" i="1"/>
  <c r="BH69" i="1"/>
  <c r="BG69" i="1"/>
  <c r="BF69" i="1"/>
  <c r="BB69" i="1"/>
  <c r="BH68" i="1"/>
  <c r="BG68" i="1"/>
  <c r="BF68" i="1"/>
  <c r="BB68" i="1"/>
  <c r="BH67" i="1"/>
  <c r="BG67" i="1"/>
  <c r="BF67" i="1"/>
  <c r="BB67" i="1"/>
  <c r="BH66" i="1"/>
  <c r="BG66" i="1"/>
  <c r="BF66" i="1"/>
  <c r="BB66" i="1"/>
  <c r="BH65" i="1"/>
  <c r="BG65" i="1"/>
  <c r="BF65" i="1"/>
  <c r="BB65" i="1"/>
  <c r="BH64" i="1"/>
  <c r="BG64" i="1"/>
  <c r="BF64" i="1"/>
  <c r="BB64" i="1"/>
  <c r="BH63" i="1"/>
  <c r="BG63" i="1"/>
  <c r="BF63" i="1"/>
  <c r="BB63" i="1"/>
  <c r="BH62" i="1"/>
  <c r="BG62" i="1"/>
  <c r="BF62" i="1"/>
  <c r="BB62" i="1"/>
  <c r="BH61" i="1"/>
  <c r="BG61" i="1"/>
  <c r="BF61" i="1"/>
  <c r="BB61" i="1"/>
  <c r="BH60" i="1"/>
  <c r="BG60" i="1"/>
  <c r="BF60" i="1"/>
  <c r="BB60" i="1"/>
  <c r="BH59" i="1"/>
  <c r="BG59" i="1"/>
  <c r="BF59" i="1"/>
  <c r="BB59" i="1"/>
  <c r="BH58" i="1"/>
  <c r="BG58" i="1"/>
  <c r="BF58" i="1"/>
  <c r="BB58" i="1"/>
  <c r="BH57" i="1"/>
  <c r="BG57" i="1"/>
  <c r="BF57" i="1"/>
  <c r="BB57" i="1"/>
  <c r="BH56" i="1"/>
  <c r="BG56" i="1"/>
  <c r="BF56" i="1"/>
  <c r="BB56" i="1"/>
  <c r="BH55" i="1"/>
  <c r="BG55" i="1"/>
  <c r="BF55" i="1"/>
  <c r="BB55" i="1"/>
  <c r="BH54" i="1"/>
  <c r="BG54" i="1"/>
  <c r="BF54" i="1"/>
  <c r="BB54" i="1"/>
  <c r="BH53" i="1"/>
  <c r="BG53" i="1"/>
  <c r="BF53" i="1"/>
  <c r="BB53" i="1"/>
  <c r="BH52" i="1"/>
  <c r="BG52" i="1"/>
  <c r="BF52" i="1"/>
  <c r="BB52" i="1"/>
  <c r="BH51" i="1"/>
  <c r="BG51" i="1"/>
  <c r="BF51" i="1"/>
  <c r="BB51" i="1"/>
  <c r="BH50" i="1"/>
  <c r="BG50" i="1"/>
  <c r="BF50" i="1"/>
  <c r="BB50" i="1"/>
  <c r="BH49" i="1"/>
  <c r="BG49" i="1"/>
  <c r="BF49" i="1"/>
  <c r="BB49" i="1"/>
  <c r="BH48" i="1"/>
  <c r="BG48" i="1"/>
  <c r="BF48" i="1"/>
  <c r="BB48" i="1"/>
  <c r="BH47" i="1"/>
  <c r="BG47" i="1"/>
  <c r="BF47" i="1"/>
  <c r="BB47" i="1"/>
  <c r="BH46" i="1"/>
  <c r="BG46" i="1"/>
  <c r="BF46" i="1"/>
  <c r="BB46" i="1"/>
  <c r="BH45" i="1"/>
  <c r="BG45" i="1"/>
  <c r="BF45" i="1"/>
  <c r="BB45" i="1"/>
  <c r="BH44" i="1"/>
  <c r="BG44" i="1"/>
  <c r="BF44" i="1"/>
  <c r="BB44" i="1"/>
  <c r="BH43" i="1"/>
  <c r="BG43" i="1"/>
  <c r="BF43" i="1"/>
  <c r="BB43" i="1"/>
  <c r="BH42" i="1"/>
  <c r="BG42" i="1"/>
  <c r="BF42" i="1"/>
  <c r="BB42" i="1"/>
  <c r="BH41" i="1"/>
  <c r="BG41" i="1"/>
  <c r="BF41" i="1"/>
  <c r="BB41" i="1"/>
  <c r="BH40" i="1"/>
  <c r="BG40" i="1"/>
  <c r="BF40" i="1"/>
  <c r="BB40" i="1"/>
  <c r="BH39" i="1"/>
  <c r="BG39" i="1"/>
  <c r="BF39" i="1"/>
  <c r="BB39" i="1"/>
  <c r="BH38" i="1"/>
  <c r="BG38" i="1"/>
  <c r="BF38" i="1"/>
  <c r="BB38" i="1"/>
  <c r="BH37" i="1"/>
  <c r="BG37" i="1"/>
  <c r="BF37" i="1"/>
  <c r="BB37" i="1"/>
  <c r="BH36" i="1"/>
  <c r="BG36" i="1"/>
  <c r="BF36" i="1"/>
  <c r="BB36" i="1"/>
  <c r="BH35" i="1"/>
  <c r="BG35" i="1"/>
  <c r="BF35" i="1"/>
  <c r="BB35" i="1"/>
  <c r="BH34" i="1"/>
  <c r="BG34" i="1"/>
  <c r="BF34" i="1"/>
  <c r="BB34" i="1"/>
  <c r="BH33" i="1"/>
  <c r="BG33" i="1"/>
  <c r="BF33" i="1"/>
  <c r="BB33" i="1"/>
  <c r="BH32" i="1"/>
  <c r="BG32" i="1"/>
  <c r="BF32" i="1"/>
  <c r="BB32" i="1"/>
  <c r="BH31" i="1"/>
  <c r="BG31" i="1"/>
  <c r="BF31" i="1"/>
  <c r="BB31" i="1"/>
  <c r="BH30" i="1"/>
  <c r="BG30" i="1"/>
  <c r="BF30" i="1"/>
  <c r="BB30" i="1"/>
  <c r="BH29" i="1"/>
  <c r="BG29" i="1"/>
  <c r="BF29" i="1"/>
  <c r="BB29" i="1"/>
  <c r="BH28" i="1"/>
  <c r="BG28" i="1"/>
  <c r="BF28" i="1"/>
  <c r="BB28" i="1"/>
  <c r="BH27" i="1"/>
  <c r="BG27" i="1"/>
  <c r="BF27" i="1"/>
  <c r="BB27" i="1"/>
  <c r="BH26" i="1"/>
  <c r="BG26" i="1"/>
  <c r="BF26" i="1"/>
  <c r="BB26" i="1"/>
  <c r="BH25" i="1"/>
  <c r="BG25" i="1"/>
  <c r="BF25" i="1"/>
  <c r="BB25" i="1"/>
  <c r="BH24" i="1"/>
  <c r="BG24" i="1"/>
  <c r="BF24" i="1"/>
  <c r="BB24" i="1"/>
  <c r="BH23" i="1"/>
  <c r="BG23" i="1"/>
  <c r="BF23" i="1"/>
  <c r="BB23" i="1"/>
  <c r="BH22" i="1"/>
  <c r="BG22" i="1"/>
  <c r="BF22" i="1"/>
  <c r="BB22" i="1"/>
  <c r="BB9" i="1" l="1"/>
  <c r="AZ9" i="1" s="1"/>
  <c r="BD9" i="1"/>
  <c r="BC9" i="1" s="1"/>
  <c r="BD13" i="1"/>
  <c r="BC13" i="1" s="1"/>
  <c r="BB15" i="1"/>
  <c r="AZ15" i="1" s="1"/>
  <c r="BF14" i="1"/>
  <c r="BD14" i="1"/>
  <c r="BC14" i="1" s="1"/>
  <c r="BB14" i="1"/>
  <c r="AZ14" i="1" s="1"/>
  <c r="BK16" i="1"/>
  <c r="BL16" i="1" s="1"/>
  <c r="BK15" i="1"/>
  <c r="BL15" i="1" s="1"/>
  <c r="BK13" i="1"/>
  <c r="BL13" i="1" s="1"/>
  <c r="BD18" i="1"/>
  <c r="BC18" i="1" s="1"/>
  <c r="BD10" i="1"/>
  <c r="BC10" i="1" s="1"/>
  <c r="BD20" i="1"/>
  <c r="BC20" i="1" s="1"/>
  <c r="BD17" i="1"/>
  <c r="BC17" i="1" s="1"/>
  <c r="BB19" i="1"/>
  <c r="AZ19" i="1" s="1"/>
  <c r="BB17" i="1"/>
  <c r="AZ17" i="1" s="1"/>
  <c r="BD15" i="1"/>
  <c r="BC15" i="1" s="1"/>
  <c r="BB12" i="1"/>
  <c r="AZ12" i="1" s="1"/>
  <c r="BF18" i="1"/>
  <c r="BB20" i="1"/>
  <c r="AZ20" i="1" s="1"/>
  <c r="BF13" i="1"/>
  <c r="BB18" i="1"/>
  <c r="AZ18" i="1" s="1"/>
  <c r="BD16" i="1"/>
  <c r="BC16" i="1" s="1"/>
  <c r="BB11" i="1"/>
  <c r="AZ11" i="1" s="1"/>
  <c r="BF20" i="1"/>
  <c r="BB13" i="1"/>
  <c r="AZ13" i="1" s="1"/>
  <c r="BK10" i="1"/>
  <c r="BL10" i="1" s="1"/>
  <c r="BK18" i="1"/>
  <c r="BL18" i="1" s="1"/>
  <c r="BF16" i="1"/>
  <c r="BK9" i="1"/>
  <c r="BL9" i="1" s="1"/>
  <c r="BG17" i="1"/>
  <c r="BK19" i="1"/>
  <c r="BL19" i="1" s="1"/>
  <c r="BK11" i="1"/>
  <c r="BL11" i="1" s="1"/>
  <c r="BG9" i="1"/>
  <c r="BK20" i="1"/>
  <c r="BL20" i="1" s="1"/>
  <c r="BB16" i="1"/>
  <c r="AZ16" i="1" s="1"/>
  <c r="BK12" i="1"/>
  <c r="BL12" i="1" s="1"/>
  <c r="BF10" i="1"/>
  <c r="BF19" i="1"/>
  <c r="BG20" i="1"/>
  <c r="BF11" i="1"/>
  <c r="BD19" i="1"/>
  <c r="BC19" i="1" s="1"/>
  <c r="BD11" i="1"/>
  <c r="BC11" i="1" s="1"/>
  <c r="BG13" i="1"/>
  <c r="BD12" i="1"/>
  <c r="BC12" i="1" s="1"/>
  <c r="BS9" i="1" l="1"/>
  <c r="BS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Edwin James Páez Muñoz</author>
  </authors>
  <commentList>
    <comment ref="AX8" authorId="0" shapeId="0" xr:uid="{8F62F41E-71BD-4AA0-8522-A87C8A7655F9}">
      <text>
        <r>
          <rPr>
            <b/>
            <sz val="18"/>
            <color indexed="81"/>
            <rFont val="Arial Narrow"/>
            <family val="2"/>
          </rPr>
          <t>En Oportunidad:</t>
        </r>
        <r>
          <rPr>
            <b/>
            <sz val="20"/>
            <color indexed="81"/>
            <rFont val="Arial Narrow"/>
            <family val="2"/>
          </rPr>
          <t xml:space="preserve"> </t>
        </r>
        <r>
          <rPr>
            <b/>
            <sz val="22"/>
            <color indexed="81"/>
            <rFont val="Arial Narrow"/>
            <family val="2"/>
          </rPr>
          <t>(BUENO)</t>
        </r>
        <r>
          <rPr>
            <b/>
            <sz val="18"/>
            <color indexed="81"/>
            <rFont val="Arial Narrow"/>
            <family val="2"/>
          </rPr>
          <t xml:space="preserve">
     Corrupción: Dentro de los cinco (5) días     calendario al cierre del periodo 
     Procesos: Dentro de los diez (10) días calendario al cierre del periodo
En Oportunidad: (REGULAR)
     Corrupción: Al día siguiente al cierre del periodo
     Procesos: Al día siguiente al cierre del periodo
En Oportunidad: (MALO) posterior a un día al cierre del periodo o no lo presento (Anexe pantallazo del SharePoint)
</t>
        </r>
      </text>
    </comment>
  </commentList>
</comments>
</file>

<file path=xl/sharedStrings.xml><?xml version="1.0" encoding="utf-8"?>
<sst xmlns="http://schemas.openxmlformats.org/spreadsheetml/2006/main" count="559" uniqueCount="169">
  <si>
    <t>Instrucciones de Uso</t>
  </si>
  <si>
    <r>
      <t xml:space="preserve">Las siguientes instrucciones le permitirán diligenciar </t>
    </r>
    <r>
      <rPr>
        <b/>
        <sz val="16"/>
        <color theme="1"/>
        <rFont val="Arial Narrow"/>
        <family val="2"/>
      </rPr>
      <t>EL MONITOREO Y REVISIÓN</t>
    </r>
    <r>
      <rPr>
        <sz val="16"/>
        <color theme="1"/>
        <rFont val="Arial Narrow"/>
        <family val="2"/>
      </rPr>
      <t xml:space="preserve"> a los Mapas de Riesgos Institucionales,  y continuar con el diligenciamiento de la información 
</t>
    </r>
    <r>
      <rPr>
        <b/>
        <sz val="16"/>
        <color theme="1"/>
        <rFont val="Arial Narrow"/>
        <family val="2"/>
      </rPr>
      <t>Seguimiento Macroprocesos, Delegaciones y/o Registraduria Distrital del SIFT07</t>
    </r>
  </si>
  <si>
    <t>Responsable de cada macroproceso en el nivel central y Delegados Departamentales y Registradores Distritales en el nivel Desconcentrado</t>
  </si>
  <si>
    <t>1er. Paso: Diligenciar información Seguimiento Macroprocesos, Delegaciones y/o Registraduria Distrital</t>
  </si>
  <si>
    <t>En esta Casilla escoja de la lista de despliegue:  (Definidos por "Riesgo")
    NO
    SI,  Se comunicó y se ejecutó el Plan de Contingencia
   Se materializó el riesgo pero NO se comunico</t>
  </si>
  <si>
    <t xml:space="preserve">En esta Casilla escoja de la lista de despliegue:  SI, NO o N/A  (Definidos por "Riesgo")
</t>
  </si>
  <si>
    <t xml:space="preserve">
Según el resultado cada  responsable del Macro en el Nivel Central y/o Delegado Departamental y Registradores Distritales en el Nivel Desconcentrado, dictaminarán el rango de: "BUENO", "MALO" o "REGULAR", según su criterio y la naturaleza del indicador y las variables que lo conforman.</t>
  </si>
  <si>
    <t xml:space="preserve">En esta Casilla realice un análisis del seguimiento dependiendo del valor del analisis del seguimiento. 
Registrar los datos (cálculos) que den cuenta de la métrica del indicador clave del riesgo de tal forma que sustente la “calificación” otorgada: BUENO/REGULAR/MALO/NO APLICA
Ej: (fue bueno por cuanto de 500 tramites programados se realizaron 500, y no se materializo el riesgo denota que los controles fueron efectivos)
</t>
  </si>
  <si>
    <t xml:space="preserve">En esta Casilla escoja de la lista de despliegue: SI, NO o N/A   (Definido por "Control")
   </t>
  </si>
  <si>
    <t>En esta Casilla escriba la acción que se realizó</t>
  </si>
  <si>
    <t>En esta Casilla escoja de la lista de despliegue: SI, NO o N/A   (Definido por "Control")</t>
  </si>
  <si>
    <t xml:space="preserve">Es importante que se rotule la evidencia antes de subirla al SharePoint así:
Rotular Para Controles Ejem: “RAS (macroproceso)_XX (vigencia)_R(riesgo)1 C(control)1, R1C1, R1C2….."
</t>
  </si>
  <si>
    <t>Funcionario designado por la Oficina de Control Interno al Macroproceso</t>
  </si>
  <si>
    <t xml:space="preserve">2do. Paso: EVALUACION EFECTIVIDAD DE LOS CONTROLES -  OCI   </t>
  </si>
  <si>
    <t xml:space="preserve">¿Aplicó las actividades de control?  En esta casilla escoja de la lista de despliegue la opción que aplique a partir de lo que haya respondido cada responsable del macroproceso en el Nivel Central y los Delegados Departamentales y Registradores Distritales en el Nivel Desconcentrado, en la Columna "B" del SIFT07 y de la verificación que realice el evaluador de la OCI de la evidencia aportada en el SharePoint, así:
</t>
  </si>
  <si>
    <r>
      <rPr>
        <b/>
        <sz val="12"/>
        <color rgb="FFFF0000"/>
        <rFont val="Arial Narrow"/>
        <family val="2"/>
      </rPr>
      <t>La Columna denominada: "CALIFICACION 1"  RESULTADO DE</t>
    </r>
    <r>
      <rPr>
        <sz val="12"/>
        <color rgb="FFFF0000"/>
        <rFont val="Arial Narrow"/>
        <family val="2"/>
      </rPr>
      <t xml:space="preserve"> ¿Aplicó las actividades de control?
Sí, Reporta evidencia y ES coherente; (</t>
    </r>
    <r>
      <rPr>
        <b/>
        <sz val="12"/>
        <color rgb="FFFF0000"/>
        <rFont val="Arial Narrow"/>
        <family val="2"/>
      </rPr>
      <t>BUENO</t>
    </r>
    <r>
      <rPr>
        <sz val="12"/>
        <color rgb="FFFF0000"/>
        <rFont val="Arial Narrow"/>
        <family val="2"/>
      </rPr>
      <t>)
Sí, Reporta evidencia y NO es coherente; (</t>
    </r>
    <r>
      <rPr>
        <b/>
        <sz val="12"/>
        <color rgb="FFFF0000"/>
        <rFont val="Arial Narrow"/>
        <family val="2"/>
      </rPr>
      <t>REGULAR</t>
    </r>
    <r>
      <rPr>
        <sz val="12"/>
        <color rgb="FFFF0000"/>
        <rFont val="Arial Narrow"/>
        <family val="2"/>
      </rPr>
      <t>)
Sí y No reporta evidencia; (</t>
    </r>
    <r>
      <rPr>
        <b/>
        <sz val="12"/>
        <color rgb="FFFF0000"/>
        <rFont val="Arial Narrow"/>
        <family val="2"/>
      </rPr>
      <t>REGULAR</t>
    </r>
    <r>
      <rPr>
        <sz val="12"/>
        <color rgb="FFFF0000"/>
        <rFont val="Arial Narrow"/>
        <family val="2"/>
      </rPr>
      <t>)
No y Sí reporta evidencia; (</t>
    </r>
    <r>
      <rPr>
        <b/>
        <sz val="12"/>
        <color rgb="FFFF0000"/>
        <rFont val="Arial Narrow"/>
        <family val="2"/>
      </rPr>
      <t>REGULAR</t>
    </r>
    <r>
      <rPr>
        <sz val="12"/>
        <color rgb="FFFF0000"/>
        <rFont val="Arial Narrow"/>
        <family val="2"/>
      </rPr>
      <t>)
No y No reporta evidencia; (</t>
    </r>
    <r>
      <rPr>
        <b/>
        <sz val="12"/>
        <color rgb="FFFF0000"/>
        <rFont val="Arial Narrow"/>
        <family val="2"/>
      </rPr>
      <t>MALO</t>
    </r>
    <r>
      <rPr>
        <sz val="12"/>
        <color rgb="FFFF0000"/>
        <rFont val="Arial Narrow"/>
        <family val="2"/>
      </rPr>
      <t>)
N/A</t>
    </r>
  </si>
  <si>
    <t>"Resultado del Analisis del seguimiento del riesgo; En esta casilla escoja de la lista de despliegue la opción que aplique a partir de lo que haya respondido cada responsable del macroproceso en el Nivel Central y los Delegados Departamentales y Registradores Distritales en el Nivel Desconcentrado analizando el resultado</t>
  </si>
  <si>
    <r>
      <t>La Columna denominada: "</t>
    </r>
    <r>
      <rPr>
        <b/>
        <sz val="12"/>
        <color rgb="FFFF0000"/>
        <rFont val="Arial Narrow"/>
        <family val="2"/>
      </rPr>
      <t>CALIFICACION 2</t>
    </r>
    <r>
      <rPr>
        <sz val="12"/>
        <color rgb="FFFF0000"/>
        <rFont val="Arial Narrow"/>
        <family val="2"/>
      </rPr>
      <t xml:space="preserve">" 
BUENO; 
REGULAR; 
MALO; 
Se materializó el riesgo; (MALO) 
NO APLICA;
</t>
    </r>
  </si>
  <si>
    <t xml:space="preserve">
 Dictaminar el rango de:
 "BUENO", "MALO" o "REGULAR", según su criterio .</t>
  </si>
  <si>
    <t>En Oportunidad: (BUENO)
     Corrupción: Dentro de los cinco (5) días     calendario al cierre del periodo 
     Procesos: Dentro de los diez (10) días calendario al cierre del periodo
En Oportunidad: (REGULAR)
     Corrupción: Al día siguiente al cierre del periodo
     Procesos: Al día siguiente al cierre del periodo
En Oportunidad: (MALO) posterior al cierre del periodo o no lo presento (Anexe pantallazo del SharePoint)
   Corrupción Al día siguiente al cierre del periodo o no lo presento (Anexe pantallazo del SharePoint)</t>
  </si>
  <si>
    <t>La Columna denominada: "PROMEDIO CALIFICACION FINAL" registra la calificación resultado del promedio de las tres (3) calificaciones correspondiente a:
- Aplicación de las actividades de control
- Resultado Indicador clave de riesgo
- Materialización el Riesgo
Este promedio sale de manera automática como resultado de las tres (3) calificaciones a los tres (3) criterios anteriormente descritos.</t>
  </si>
  <si>
    <t>OBSERVACIONES DE LA OCI (Lo que consideré al evaluar la calificación vs evidencias "si es diferente a BUENO hará parte del informe")</t>
  </si>
  <si>
    <t>PROCESO</t>
  </si>
  <si>
    <t>PLANEACIÓN DE LA GESTIÓN INSTITUCIONAL</t>
  </si>
  <si>
    <t>CÓDIGO</t>
  </si>
  <si>
    <t>PGFT24</t>
  </si>
  <si>
    <t>SEGUIMIENTO A LA GESTIÓN INSTITUCIONAL</t>
  </si>
  <si>
    <t>SIFT07</t>
  </si>
  <si>
    <t>FORMATO</t>
  </si>
  <si>
    <t>MAPA DE RIESGOS DE CORRUPCIÓN</t>
  </si>
  <si>
    <t>VERSIÓN</t>
  </si>
  <si>
    <t>SEGUIMIENTO Y EVALUACIÓN A LOS RIESGOS Y SUS CONTROLES</t>
  </si>
  <si>
    <t>Aprobado: 24/11/2022</t>
  </si>
  <si>
    <t>IDENTIFICACIÓN DEL RIESGO</t>
  </si>
  <si>
    <t>VALORACIÓN DEL RIESGO</t>
  </si>
  <si>
    <t>SEGUIMIENTO (ANUAL, TRIMESTRAL y CUATRIMESTRA</t>
  </si>
  <si>
    <t xml:space="preserve">EVALUACIÓN EFECTIVIDAD DE LOS CONTROLES -  OCI   </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</si>
  <si>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</si>
  <si>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</si>
  <si>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</si>
  <si>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</si>
  <si>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</si>
  <si>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</si>
  <si>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</si>
  <si>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</si>
  <si>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Seguimiento a cargo de los responsables de los Macroprocesos, Delegaciones y Registraduría del Distrito Capital
(El diligenciamiento de estas columnas corresponde a cada responsable de macroproceso en el nivel central y a los Delegados Departamentales y Registradores Distritales en el nivel Desconcentrado)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</si>
  <si>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</si>
  <si>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</si>
  <si>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</si>
  <si>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</si>
  <si>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</si>
  <si>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</si>
  <si>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</si>
  <si>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</si>
  <si>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</si>
  <si>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</si>
  <si>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</si>
  <si>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</si>
  <si>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</si>
  <si>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</si>
  <si>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</si>
  <si>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DEL RIESGO</t>
  </si>
  <si>
    <t>DE LOS CONTROLES</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</si>
  <si>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</si>
  <si>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</si>
  <si>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</si>
  <si>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</si>
  <si>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</si>
  <si>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</si>
  <si>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</si>
  <si>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</si>
  <si>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</si>
  <si>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</si>
  <si>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</si>
  <si>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 xml:space="preserve">Se materializó el riesgo;
</t>
  </si>
  <si>
    <t>Si se materializó el riesgo, ¿Fueron suscritas las correspondientes acciones de mejora en el Plan de Mejoramiento por Procesos?</t>
  </si>
  <si>
    <t>Análisis de seguimiento del riesgo (Bueno, Regular o Malo)</t>
  </si>
  <si>
    <t>Análisis del Resultado del seguimiento del riesgo, Fue necesario emprender acciones producto del resultado O NO aplica</t>
  </si>
  <si>
    <t xml:space="preserve">¿El control es confiable para la mitigación del riesgo?   
SÍ-NO-N/A	</t>
  </si>
  <si>
    <t xml:space="preserve">Si la respuesta anterior fue negativa ¿Explique por qué? </t>
  </si>
  <si>
    <t>¿Producto de la materialización del riesgo fue necesario ajustar el control?</t>
  </si>
  <si>
    <t>Evidencias de los controles 
Eje. XXX_24_RXCX</t>
  </si>
  <si>
    <t>¿Aplicó las actividades de control?</t>
  </si>
  <si>
    <t>CALIFICACIÓN 
(1)</t>
  </si>
  <si>
    <t>Resultado del Analisis del seguimiento del riesgo</t>
  </si>
  <si>
    <t xml:space="preserve">CALIFICACIÓN
(2) </t>
  </si>
  <si>
    <t>OPORTUNIDAD</t>
  </si>
  <si>
    <t>CALIFICACIÓN
(3)</t>
  </si>
  <si>
    <t>PROMEDIO
CALIFICACIÓN 
FINAL</t>
  </si>
  <si>
    <t>Corrupción</t>
  </si>
  <si>
    <t>GESTIÓN_TECNOLÓGICA_DE_LA_INFORMACIÓN_Y_LAS_COMUNICACIONES</t>
  </si>
  <si>
    <t>Gestión_de_Infraestructura_Tecnológica</t>
  </si>
  <si>
    <t xml:space="preserve">Gestionar la adquisición y disponibilidad de la infraestructura tecnológica mediante la administración de los recursos adquiridos aplicando las políticas de seguridad de la información con el fin de contribuir en el mejoramiento de la experiencia de nuestros usuarios para el cumplimiento de las actividades administrativas y misionales. </t>
  </si>
  <si>
    <t>afectación económica y reputacional</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</si>
  <si>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</si>
  <si>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</si>
  <si>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</si>
  <si>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</si>
  <si>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</si>
  <si>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Baja</t>
  </si>
  <si>
    <t>Mayor</t>
  </si>
  <si>
    <t>Alto</t>
  </si>
  <si>
    <t>Los funcionarios de Integración y Gestión ejecutan revisiones  de los procesos de contratación con las áreas involucradas.</t>
  </si>
  <si>
    <t>Probabilidad</t>
  </si>
  <si>
    <t>Preventivo</t>
  </si>
  <si>
    <t>Manual</t>
  </si>
  <si>
    <t>Documentado</t>
  </si>
  <si>
    <t>Continua</t>
  </si>
  <si>
    <t>Con registro</t>
  </si>
  <si>
    <t>Observaciones a los estudios previos, correos electrónicos.</t>
  </si>
  <si>
    <t>Muy Baja</t>
  </si>
  <si>
    <t>Moderado</t>
  </si>
  <si>
    <t>Redicir (Mitigar)</t>
  </si>
  <si>
    <t>Elaborar un nuevo  estudio previo</t>
  </si>
  <si>
    <t>Estudio Previo</t>
  </si>
  <si>
    <t>Contratos celebrados por la Gerencia de Informática en el periodo.</t>
  </si>
  <si>
    <t>Numero de estudios previos realizados en un periodo.</t>
  </si>
  <si>
    <t>NO</t>
  </si>
  <si>
    <t>NO APLICA</t>
  </si>
  <si>
    <t>BUENO</t>
  </si>
  <si>
    <t>Durante el segundo Cuatrimestre de 2024, se obtiene un resultado bueno teniendo en cuenta que se han realizado un total de 4 estudios previos acorde a lo programado para la elaboración de 4 contratos de la GI.</t>
  </si>
  <si>
    <t>SI</t>
  </si>
  <si>
    <t>N/A</t>
  </si>
  <si>
    <t>GTI_24_R1C1</t>
  </si>
  <si>
    <t>Recibir Dádivas.</t>
  </si>
  <si>
    <t>Los funcionarios de Integración y Gestión  validan la recepción de informes de quejas sobre los procesos de contratación</t>
  </si>
  <si>
    <t>Correctivo</t>
  </si>
  <si>
    <t>Aleatoria</t>
  </si>
  <si>
    <t>Formatos de PQRS recibidas.</t>
  </si>
  <si>
    <t>GTI_24_R1C2</t>
  </si>
  <si>
    <t>Tráfico de Influencias.</t>
  </si>
  <si>
    <t>Los funcionarios de Integración y Gestión verifican el cumplimiento de la normativa legal vigente en la estructuración de los estudios previos.</t>
  </si>
  <si>
    <t>Borrador de estudios previos realizados.</t>
  </si>
  <si>
    <t>Conflicto de Intereses.</t>
  </si>
  <si>
    <t>afectación reputacional</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</si>
  <si>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</si>
  <si>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</si>
  <si>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</si>
  <si>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</si>
  <si>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</si>
  <si>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Media</t>
  </si>
  <si>
    <t xml:space="preserve"> Los funcionarios de la coordinación de administración e infraestructura tecnológica ejecutan la inactivación  oportuna de los usuarios reportados por la gerencia de talento humano.</t>
  </si>
  <si>
    <t>Automático</t>
  </si>
  <si>
    <t>Relación de usuarios desactivados o deshabilitados en el periodo.</t>
  </si>
  <si>
    <t>Restaurar las contraseñas de acceso de los usuarios afectados</t>
  </si>
  <si>
    <t>Relación de usuarios</t>
  </si>
  <si>
    <t>Accesos no autorizados</t>
  </si>
  <si>
    <t>Cantidad de accesos no autorizados en el mes</t>
  </si>
  <si>
    <t>Durante el Segundo cuatrimestre de 2024, se obtiene un resultado del 0% en cuanto a accesos no autorizados, teniendo en cuenta que la efectividad del control aplicado permite mantener la seguridad e integridad en cada uno de los accesos permitidos.</t>
  </si>
  <si>
    <t>GTI_24_R2C1</t>
  </si>
  <si>
    <t>No cumplimiento de las políticas de seguridad de la información.</t>
  </si>
  <si>
    <t>Los funcionarios de la coordinación de administración e infraestructura tecnológica verifican el registro en la  bitácora,  al personal que no hace parte de la operación permanente del centro de computo</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</si>
  <si>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</si>
  <si>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</si>
  <si>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</si>
  <si>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________________________________________________________________________________________________________________</t>
  </si>
  <si>
    <t xml:space="preserve">     </t>
  </si>
  <si>
    <r>
      <rPr>
        <b/>
        <sz val="11"/>
        <color rgb="FF3333FF"/>
        <rFont val="Calibri"/>
        <family val="2"/>
        <scheme val="minor"/>
      </rPr>
      <t xml:space="preserve">Sí </t>
    </r>
    <r>
      <rPr>
        <sz val="11"/>
        <color theme="1"/>
        <rFont val="Calibri"/>
        <family val="2"/>
        <scheme val="minor"/>
      </rPr>
      <t xml:space="preserve">Aplicó las actividades de Control y </t>
    </r>
    <r>
      <rPr>
        <b/>
        <sz val="11"/>
        <color rgb="FF3333FF"/>
        <rFont val="Calibri"/>
        <family val="2"/>
        <scheme val="minor"/>
      </rPr>
      <t xml:space="preserve">Sí </t>
    </r>
    <r>
      <rPr>
        <sz val="11"/>
        <color theme="1"/>
        <rFont val="Calibri"/>
        <family val="2"/>
        <scheme val="minor"/>
      </rPr>
      <t>reporta evidencia</t>
    </r>
  </si>
  <si>
    <t>Resultado Indicador: BUENO + Evidencia</t>
  </si>
  <si>
    <r>
      <rPr>
        <b/>
        <sz val="11"/>
        <color rgb="FF3333FF"/>
        <rFont val="Calibri"/>
        <family val="2"/>
        <scheme val="minor"/>
      </rPr>
      <t xml:space="preserve">Sí </t>
    </r>
    <r>
      <rPr>
        <sz val="11"/>
        <color theme="1"/>
        <rFont val="Calibri"/>
        <family val="2"/>
        <scheme val="minor"/>
      </rPr>
      <t>Aplicó las actividades de Control/</t>
    </r>
    <r>
      <rPr>
        <b/>
        <sz val="11"/>
        <color rgb="FFFF0000"/>
        <rFont val="Calibri"/>
        <family val="2"/>
        <scheme val="minor"/>
      </rPr>
      <t>No</t>
    </r>
    <r>
      <rPr>
        <sz val="11"/>
        <color theme="1"/>
        <rFont val="Calibri"/>
        <family val="2"/>
        <scheme val="minor"/>
      </rPr>
      <t xml:space="preserve"> reporta evidencia </t>
    </r>
  </si>
  <si>
    <t>Resultado Indicador: REGULAR + Evidencia</t>
  </si>
  <si>
    <t>REGULAR</t>
  </si>
  <si>
    <r>
      <rPr>
        <b/>
        <sz val="11"/>
        <color rgb="FFFF0000"/>
        <rFont val="Calibri"/>
        <family val="2"/>
        <scheme val="minor"/>
      </rPr>
      <t xml:space="preserve">No </t>
    </r>
    <r>
      <rPr>
        <sz val="11"/>
        <color theme="1"/>
        <rFont val="Calibri"/>
        <family val="2"/>
        <scheme val="minor"/>
      </rPr>
      <t>Aplicó las actividades de Control/</t>
    </r>
    <r>
      <rPr>
        <b/>
        <sz val="11"/>
        <color rgb="FFFF0000"/>
        <rFont val="Calibri"/>
        <family val="2"/>
        <scheme val="minor"/>
      </rPr>
      <t xml:space="preserve">No </t>
    </r>
    <r>
      <rPr>
        <sz val="11"/>
        <color theme="1"/>
        <rFont val="Calibri"/>
        <family val="2"/>
        <scheme val="minor"/>
      </rPr>
      <t>reporta evidencia</t>
    </r>
  </si>
  <si>
    <t>Resultado Indicador: MALO + Evidencia</t>
  </si>
  <si>
    <t>MALO</t>
  </si>
  <si>
    <r>
      <t>Resultado Indicador: BUENO/</t>
    </r>
    <r>
      <rPr>
        <b/>
        <sz val="11"/>
        <color rgb="FFFF0000"/>
        <rFont val="Calibri"/>
        <family val="2"/>
        <scheme val="minor"/>
      </rPr>
      <t>No</t>
    </r>
    <r>
      <rPr>
        <sz val="11"/>
        <color theme="1"/>
        <rFont val="Calibri"/>
        <family val="2"/>
        <scheme val="minor"/>
      </rPr>
      <t xml:space="preserve"> reporta Evidencia</t>
    </r>
  </si>
  <si>
    <r>
      <t>Resultado Indicador: REGULAR/</t>
    </r>
    <r>
      <rPr>
        <b/>
        <sz val="11"/>
        <color rgb="FFFF0000"/>
        <rFont val="Calibri"/>
        <family val="2"/>
        <scheme val="minor"/>
      </rPr>
      <t>No</t>
    </r>
    <r>
      <rPr>
        <sz val="11"/>
        <color theme="1"/>
        <rFont val="Calibri"/>
        <family val="2"/>
        <scheme val="minor"/>
      </rPr>
      <t xml:space="preserve"> reporta Evidencia</t>
    </r>
  </si>
  <si>
    <r>
      <t>Resultado Indicador: MALO/</t>
    </r>
    <r>
      <rPr>
        <b/>
        <sz val="11"/>
        <color rgb="FFFF0000"/>
        <rFont val="Calibri"/>
        <family val="2"/>
        <scheme val="minor"/>
      </rPr>
      <t xml:space="preserve">No </t>
    </r>
    <r>
      <rPr>
        <sz val="11"/>
        <color theme="1"/>
        <rFont val="Calibri"/>
        <family val="2"/>
        <scheme val="minor"/>
      </rPr>
      <t>reporta evidencia</t>
    </r>
  </si>
  <si>
    <t>Sí, Reporta evidencia y ES coherente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</si>
</sst>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sz val="11"/>
      <color theme="1"/>
      <name val="Calibri"/>
      <family val="2"/>
      <scheme val="minor"/>
    </font>
    <font>
      <sz val="11"/>
      <color theme="1"/>
      <name val="Arial"/>
      <family val="2"/>
    </font>
    <font>
      <b/>
      <sz val="15"/>
      <color theme="1"/>
      <name val="Arial"/>
      <family val="2"/>
    </font>
    <font>
      <sz val="15"/>
      <color theme="1"/>
      <name val="Arial"/>
      <family val="2"/>
    </font>
    <font>
      <b/>
      <sz val="15"/>
      <name val="Arial"/>
      <family val="2"/>
    </font>
    <font>
      <b/>
      <sz val="14"/>
      <name val="Arial"/>
      <family val="2"/>
    </font>
    <font>
      <sz val="16"/>
      <name val="Arial Narrow"/>
      <family val="2"/>
    </font>
    <font>
      <b/>
      <sz val="14"/>
      <color theme="1"/>
      <name val="Arial Narrow"/>
      <family val="2"/>
    </font>
    <font>
      <u/>
      <sz val="11"/>
      <color theme="10"/>
      <name val="Calibri"/>
      <family val="2"/>
      <scheme val="minor"/>
    </font>
    <font>
      <sz val="12"/>
      <name val="Arial"/>
      <family val="2"/>
    </font>
    <font>
      <sz val="12"/>
      <color theme="1"/>
      <name val="Arial"/>
      <family val="2"/>
    </font>
    <font>
      <b/>
      <sz val="11"/>
      <color theme="1"/>
      <name val="Arial Narrow"/>
      <family val="2"/>
    </font>
    <font>
      <b/>
      <sz val="22"/>
      <color theme="1"/>
      <name val="Arial Narrow"/>
      <family val="2"/>
    </font>
    <font>
      <sz val="12"/>
      <color theme="1"/>
      <name val="Arial Narrow"/>
      <family val="2"/>
    </font>
    <font>
      <sz val="15"/>
      <name val="Arial"/>
      <family val="2"/>
    </font>
    <font>
      <sz val="11"/>
      <name val="Arial"/>
      <family val="2"/>
    </font>
    <font>
      <b/>
      <sz val="25"/>
      <color theme="1"/>
      <name val="Arial"/>
      <family val="2"/>
    </font>
    <font>
      <sz val="28"/>
      <color theme="1"/>
      <name val="Arial"/>
      <family val="2"/>
    </font>
    <font>
      <sz val="25"/>
      <color theme="1"/>
      <name val="Arial"/>
      <family val="2"/>
    </font>
    <font>
      <sz val="8"/>
      <name val="Arial"/>
      <family val="2"/>
    </font>
    <font>
      <sz val="20"/>
      <color theme="1"/>
      <name val="Arial"/>
      <family val="2"/>
    </font>
    <font>
      <sz val="8"/>
      <color theme="1"/>
      <name val="Arial"/>
      <family val="2"/>
    </font>
    <font>
      <b/>
      <sz val="36"/>
      <color theme="0"/>
      <name val="Arial Narrow"/>
      <family val="2"/>
    </font>
    <font>
      <b/>
      <sz val="24"/>
      <color theme="0"/>
      <name val="Arial Narrow"/>
      <family val="2"/>
    </font>
    <font>
      <sz val="24"/>
      <color theme="1"/>
      <name val="Arial"/>
      <family val="2"/>
    </font>
    <font>
      <b/>
      <sz val="22"/>
      <color theme="8" tint="-0.499984740745262"/>
      <name val="Arial Narrow"/>
      <family val="2"/>
    </font>
    <font>
      <b/>
      <sz val="20"/>
      <color theme="8" tint="-0.499984740745262"/>
      <name val="Arial Narrow"/>
      <family val="2"/>
    </font>
    <font>
      <b/>
      <sz val="20"/>
      <color rgb="FF002060"/>
      <name val="Arial Narrow"/>
      <family val="2"/>
    </font>
    <font>
      <sz val="11"/>
      <color theme="0"/>
      <name val="Arial"/>
      <family val="2"/>
    </font>
    <font>
      <sz val="24"/>
      <name val="Arial Narrow"/>
      <family val="2"/>
    </font>
    <font>
      <b/>
      <sz val="24"/>
      <name val="Arial Narrow"/>
      <family val="2"/>
    </font>
    <font>
      <b/>
      <sz val="24"/>
      <color theme="1"/>
      <name val="Arial Narrow"/>
      <family val="2"/>
    </font>
    <font>
      <b/>
      <sz val="16"/>
      <color theme="1"/>
      <name val="Arial"/>
      <family val="2"/>
    </font>
    <font>
      <sz val="16"/>
      <color theme="1"/>
      <name val="Arial"/>
      <family val="2"/>
    </font>
    <font>
      <b/>
      <sz val="16"/>
      <color theme="0"/>
      <name val="Arial"/>
      <family val="2"/>
    </font>
    <font>
      <b/>
      <sz val="16"/>
      <name val="Arial"/>
      <family val="2"/>
    </font>
    <font>
      <sz val="11"/>
      <color theme="1"/>
      <name val="Arial Narrow"/>
      <family val="2"/>
    </font>
    <font>
      <sz val="11"/>
      <name val="Arial Narrow"/>
      <family val="2"/>
    </font>
    <font>
      <b/>
      <sz val="12"/>
      <color theme="1"/>
      <name val="Arial"/>
      <family val="2"/>
    </font>
    <font>
      <sz val="24"/>
      <color theme="1"/>
      <name val="Arial Narrow"/>
      <family val="2"/>
    </font>
    <font>
      <sz val="22"/>
      <color theme="1"/>
      <name val="Arial"/>
      <family val="2"/>
    </font>
    <font>
      <b/>
      <sz val="11"/>
      <color rgb="FF3333FF"/>
      <name val="Calibri"/>
      <family val="2"/>
      <scheme val="minor"/>
    </font>
    <font>
      <sz val="16"/>
      <color theme="1"/>
      <name val="Calibri"/>
      <family val="2"/>
      <scheme val="minor"/>
    </font>
    <font>
      <b/>
      <sz val="11"/>
      <color rgb="FFFF0000"/>
      <name val="Calibri"/>
      <family val="2"/>
      <scheme val="minor"/>
    </font>
    <font>
      <b/>
      <sz val="18"/>
      <color indexed="81"/>
      <name val="Arial Narrow"/>
      <family val="2"/>
    </font>
    <font>
      <b/>
      <sz val="20"/>
      <color indexed="81"/>
      <name val="Arial Narrow"/>
      <family val="2"/>
    </font>
    <font>
      <b/>
      <sz val="22"/>
      <color indexed="81"/>
      <name val="Arial Narrow"/>
      <family val="2"/>
    </font>
    <font>
      <b/>
      <sz val="48"/>
      <color theme="8" tint="-0.499984740745262"/>
      <name val="Arial Narrow"/>
      <family val="2"/>
    </font>
    <font>
      <b/>
      <sz val="11"/>
      <name val="Arial Narrow"/>
      <family val="2"/>
    </font>
    <font>
      <b/>
      <sz val="20"/>
      <color theme="1"/>
      <name val="Arial Narrow"/>
      <family val="2"/>
    </font>
    <font>
      <sz val="16"/>
      <color theme="1"/>
      <name val="Arial Narrow"/>
      <family val="2"/>
    </font>
    <font>
      <b/>
      <sz val="16"/>
      <color theme="1"/>
      <name val="Arial Narrow"/>
      <family val="2"/>
    </font>
    <font>
      <b/>
      <sz val="22"/>
      <name val="Arial Narrow"/>
      <family val="2"/>
    </font>
    <font>
      <b/>
      <sz val="16"/>
      <name val="Arial Narrow"/>
      <family val="2"/>
    </font>
    <font>
      <b/>
      <sz val="10"/>
      <color rgb="FFFFFFFF"/>
      <name val="Arial Narrow"/>
      <family val="2"/>
    </font>
    <font>
      <b/>
      <sz val="18"/>
      <color theme="1"/>
      <name val="Arial Narrow"/>
      <family val="2"/>
    </font>
    <font>
      <sz val="12"/>
      <color rgb="FFFF0000"/>
      <name val="Arial Narrow"/>
      <family val="2"/>
    </font>
    <font>
      <b/>
      <sz val="10"/>
      <color theme="1"/>
      <name val="Arial Narrow"/>
      <family val="2"/>
    </font>
    <font>
      <b/>
      <sz val="18"/>
      <name val="Arial Narrow"/>
      <family val="2"/>
    </font>
    <font>
      <b/>
      <sz val="12"/>
      <color rgb="FFFF0000"/>
      <name val="Arial Narrow"/>
      <family val="2"/>
    </font>
  </fonts>
  <fills count="12">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5087F6"/>
        <bgColor indexed="64"/>
      </patternFill>
    </fill>
    <fill>
      <patternFill patternType="solid">
        <fgColor rgb="FF93D1FB"/>
        <bgColor indexed="64"/>
      </patternFill>
    </fill>
    <fill>
      <patternFill patternType="solid">
        <fgColor rgb="FFDCF4F6"/>
        <bgColor indexed="64"/>
      </patternFill>
    </fill>
    <fill>
      <patternFill patternType="solid">
        <fgColor rgb="FFE2F3FE"/>
        <bgColor indexed="64"/>
      </patternFill>
    </fill>
    <fill>
      <patternFill patternType="solid">
        <fgColor theme="9" tint="-0.249977111117893"/>
        <bgColor indexed="64"/>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257">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6" fillId="5" borderId="9"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14" fontId="11" fillId="0" borderId="5" xfId="0" applyNumberFormat="1"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7" fillId="0" borderId="8" xfId="0" applyFont="1" applyBorder="1" applyAlignment="1" applyProtection="1">
      <alignment vertical="center" wrapText="1"/>
      <protection hidden="1"/>
    </xf>
    <xf numFmtId="14" fontId="2" fillId="0" borderId="0" xfId="0" applyNumberFormat="1" applyFont="1" applyAlignment="1" applyProtection="1">
      <alignment horizontal="left"/>
      <protection hidden="1"/>
    </xf>
    <xf numFmtId="0" fontId="22" fillId="0" borderId="0" xfId="0" applyFont="1" applyProtection="1">
      <protection hidden="1"/>
    </xf>
    <xf numFmtId="0" fontId="29" fillId="0" borderId="0" xfId="0" applyFont="1" applyProtection="1">
      <protection hidden="1"/>
    </xf>
    <xf numFmtId="0" fontId="33" fillId="0" borderId="5" xfId="0" applyFont="1" applyBorder="1" applyAlignment="1" applyProtection="1">
      <alignment horizontal="center" vertical="center" wrapText="1"/>
      <protection hidden="1"/>
    </xf>
    <xf numFmtId="2" fontId="33" fillId="0" borderId="5" xfId="0" applyNumberFormat="1" applyFont="1" applyBorder="1" applyAlignment="1" applyProtection="1">
      <alignment horizontal="center" vertical="center" wrapText="1"/>
      <protection hidden="1"/>
    </xf>
    <xf numFmtId="0" fontId="35" fillId="0" borderId="3" xfId="0" applyFont="1" applyBorder="1" applyProtection="1">
      <protection hidden="1"/>
    </xf>
    <xf numFmtId="0" fontId="35" fillId="0" borderId="5" xfId="0" applyFont="1" applyBorder="1" applyProtection="1">
      <protection hidden="1"/>
    </xf>
    <xf numFmtId="0" fontId="35" fillId="0" borderId="5" xfId="0" applyFont="1" applyBorder="1" applyAlignment="1" applyProtection="1">
      <alignment wrapText="1"/>
      <protection hidden="1"/>
    </xf>
    <xf numFmtId="0" fontId="35" fillId="0" borderId="5" xfId="0" applyFont="1" applyBorder="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35" fillId="0" borderId="0" xfId="0" applyFont="1" applyProtection="1">
      <protection hidden="1"/>
    </xf>
    <xf numFmtId="0" fontId="35" fillId="0" borderId="5" xfId="0" applyFont="1" applyBorder="1" applyAlignment="1" applyProtection="1">
      <alignment vertical="center" wrapText="1"/>
      <protection hidden="1"/>
    </xf>
    <xf numFmtId="0" fontId="33" fillId="0" borderId="0" xfId="0" applyFont="1" applyAlignment="1" applyProtection="1">
      <alignment horizontal="center" vertical="center" wrapText="1"/>
      <protection hidden="1"/>
    </xf>
    <xf numFmtId="2" fontId="33" fillId="0" borderId="0" xfId="0" applyNumberFormat="1" applyFont="1" applyAlignment="1" applyProtection="1">
      <alignment horizontal="center" vertical="center" wrapText="1"/>
      <protection hidden="1"/>
    </xf>
    <xf numFmtId="0" fontId="33" fillId="0" borderId="3" xfId="0" applyFont="1" applyBorder="1" applyProtection="1">
      <protection hidden="1"/>
    </xf>
    <xf numFmtId="0" fontId="33" fillId="0" borderId="5" xfId="0" applyFont="1" applyBorder="1" applyProtection="1">
      <protection hidden="1"/>
    </xf>
    <xf numFmtId="0" fontId="33" fillId="0" borderId="5" xfId="0" applyFont="1" applyBorder="1" applyAlignment="1" applyProtection="1">
      <alignment wrapText="1"/>
      <protection hidden="1"/>
    </xf>
    <xf numFmtId="0" fontId="6"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10" fillId="0" borderId="0" xfId="0" applyFont="1" applyAlignment="1" applyProtection="1">
      <alignment horizontal="right" vertical="top" wrapText="1"/>
      <protection hidden="1"/>
    </xf>
    <xf numFmtId="0" fontId="33" fillId="0" borderId="33" xfId="0" applyFont="1" applyBorder="1" applyAlignment="1" applyProtection="1">
      <alignment horizontal="center" vertical="center" wrapText="1"/>
      <protection hidden="1"/>
    </xf>
    <xf numFmtId="2" fontId="33" fillId="0" borderId="33" xfId="0" applyNumberFormat="1" applyFont="1" applyBorder="1" applyAlignment="1" applyProtection="1">
      <alignment horizontal="center" vertical="center" wrapText="1"/>
      <protection hidden="1"/>
    </xf>
    <xf numFmtId="0" fontId="33" fillId="0" borderId="16" xfId="0" applyFont="1" applyBorder="1" applyAlignment="1" applyProtection="1">
      <alignment horizontal="center" vertical="center" wrapText="1"/>
      <protection hidden="1"/>
    </xf>
    <xf numFmtId="2" fontId="33" fillId="0" borderId="16" xfId="0" applyNumberFormat="1" applyFont="1" applyBorder="1" applyAlignment="1" applyProtection="1">
      <alignment horizontal="center" vertical="center" wrapText="1"/>
      <protection hidden="1"/>
    </xf>
    <xf numFmtId="0" fontId="37" fillId="0" borderId="0" xfId="0" applyFont="1"/>
    <xf numFmtId="0" fontId="37" fillId="11" borderId="0" xfId="0" applyFont="1" applyFill="1"/>
    <xf numFmtId="0" fontId="37" fillId="0" borderId="0" xfId="0" applyFont="1" applyAlignment="1">
      <alignment vertical="center" wrapText="1"/>
    </xf>
    <xf numFmtId="0" fontId="55" fillId="0" borderId="0" xfId="0" applyFont="1" applyAlignment="1">
      <alignment vertical="center" textRotation="90" wrapText="1"/>
    </xf>
    <xf numFmtId="0" fontId="37" fillId="0" borderId="0" xfId="0" applyFont="1" applyAlignment="1">
      <alignment vertical="center"/>
    </xf>
    <xf numFmtId="0" fontId="58" fillId="0" borderId="0" xfId="0" applyFont="1" applyAlignment="1">
      <alignment vertical="top" wrapText="1"/>
    </xf>
    <xf numFmtId="0" fontId="37" fillId="0" borderId="0" xfId="0" applyFont="1" applyAlignment="1">
      <alignment wrapText="1"/>
    </xf>
    <xf numFmtId="0" fontId="56" fillId="0" borderId="0" xfId="0" applyFont="1" applyAlignment="1">
      <alignment horizontal="center" vertical="center"/>
    </xf>
    <xf numFmtId="0" fontId="14" fillId="0" borderId="0" xfId="0" applyFont="1" applyAlignment="1">
      <alignment horizontal="left" vertical="center"/>
    </xf>
    <xf numFmtId="0" fontId="57" fillId="0" borderId="0" xfId="0" applyFont="1" applyAlignment="1">
      <alignment horizontal="justify" vertical="justify"/>
    </xf>
    <xf numFmtId="0" fontId="13" fillId="0" borderId="0" xfId="0" applyFont="1" applyAlignment="1">
      <alignment horizontal="center" vertical="center" wrapText="1"/>
    </xf>
    <xf numFmtId="0" fontId="49" fillId="0" borderId="0" xfId="0" applyFont="1" applyAlignment="1">
      <alignment vertical="center"/>
    </xf>
    <xf numFmtId="0" fontId="57" fillId="0" borderId="0" xfId="0" applyFont="1" applyAlignment="1">
      <alignment horizontal="left" vertical="top"/>
    </xf>
    <xf numFmtId="0" fontId="57" fillId="0" borderId="0" xfId="0" applyFont="1" applyAlignment="1">
      <alignment vertical="top"/>
    </xf>
    <xf numFmtId="0" fontId="56" fillId="0" borderId="46" xfId="0" applyFont="1" applyBorder="1" applyAlignment="1">
      <alignment horizontal="center" vertical="center"/>
    </xf>
    <xf numFmtId="0" fontId="57" fillId="0" borderId="0" xfId="0" applyFont="1" applyAlignment="1">
      <alignment vertical="center"/>
    </xf>
    <xf numFmtId="0" fontId="17" fillId="0" borderId="5" xfId="0" applyFont="1" applyBorder="1" applyAlignment="1" applyProtection="1">
      <alignment horizontal="center" vertical="center"/>
      <protection hidden="1"/>
    </xf>
    <xf numFmtId="0" fontId="19" fillId="0" borderId="5" xfId="0" applyFont="1" applyBorder="1" applyAlignment="1" applyProtection="1">
      <alignment horizontal="center" vertical="center"/>
      <protection hidden="1"/>
    </xf>
    <xf numFmtId="0" fontId="0" fillId="0" borderId="0" xfId="0" applyProtection="1">
      <protection hidden="1"/>
    </xf>
    <xf numFmtId="0" fontId="20" fillId="0" borderId="0" xfId="0" applyFont="1" applyAlignment="1" applyProtection="1">
      <alignment horizontal="left" vertical="top" wrapText="1"/>
      <protection hidden="1"/>
    </xf>
    <xf numFmtId="0" fontId="20" fillId="0" borderId="0" xfId="0" applyFont="1" applyAlignment="1" applyProtection="1">
      <alignment horizontal="right" vertical="top" wrapText="1"/>
      <protection hidden="1"/>
    </xf>
    <xf numFmtId="0" fontId="21" fillId="0" borderId="0" xfId="0" applyFont="1" applyAlignment="1" applyProtection="1">
      <alignment horizontal="right" vertical="top"/>
      <protection hidden="1"/>
    </xf>
    <xf numFmtId="0" fontId="25" fillId="0" borderId="0" xfId="0" applyFont="1" applyProtection="1">
      <protection hidden="1"/>
    </xf>
    <xf numFmtId="0" fontId="8" fillId="4" borderId="5" xfId="0" applyFont="1" applyFill="1" applyBorder="1" applyAlignment="1" applyProtection="1">
      <alignment horizontal="center" vertical="center" textRotation="90" wrapText="1"/>
      <protection hidden="1"/>
    </xf>
    <xf numFmtId="0" fontId="27" fillId="9" borderId="9" xfId="0" applyFont="1" applyFill="1" applyBorder="1" applyAlignment="1" applyProtection="1">
      <alignment horizontal="center" vertical="center" wrapText="1"/>
      <protection hidden="1"/>
    </xf>
    <xf numFmtId="0" fontId="28" fillId="10" borderId="9" xfId="0" applyFont="1" applyFill="1" applyBorder="1" applyAlignment="1" applyProtection="1">
      <alignment horizontal="center" vertical="center" wrapText="1"/>
      <protection hidden="1"/>
    </xf>
    <xf numFmtId="0" fontId="14" fillId="0" borderId="5" xfId="0" applyFont="1" applyBorder="1" applyAlignment="1" applyProtection="1">
      <alignment horizontal="center" vertical="center" textRotation="90" wrapText="1"/>
      <protection hidden="1"/>
    </xf>
    <xf numFmtId="0" fontId="32" fillId="0" borderId="33" xfId="0" applyFont="1" applyBorder="1" applyAlignment="1" applyProtection="1">
      <alignment horizontal="center" vertical="center" wrapText="1"/>
      <protection hidden="1"/>
    </xf>
    <xf numFmtId="1" fontId="31" fillId="0" borderId="33" xfId="0" applyNumberFormat="1" applyFont="1" applyBorder="1" applyAlignment="1" applyProtection="1">
      <alignment horizontal="center" vertical="center" wrapText="1" indent="1"/>
      <protection hidden="1"/>
    </xf>
    <xf numFmtId="1" fontId="31" fillId="0" borderId="34" xfId="0" applyNumberFormat="1" applyFont="1" applyBorder="1" applyAlignment="1" applyProtection="1">
      <alignment horizontal="center" vertical="center" wrapText="1" indent="1"/>
      <protection hidden="1"/>
    </xf>
    <xf numFmtId="0" fontId="34" fillId="0" borderId="35" xfId="0" applyFont="1" applyBorder="1" applyAlignment="1" applyProtection="1">
      <alignment horizontal="left" vertical="top" wrapText="1"/>
      <protection hidden="1"/>
    </xf>
    <xf numFmtId="0" fontId="32" fillId="0" borderId="11" xfId="0" applyFont="1" applyBorder="1" applyAlignment="1" applyProtection="1">
      <alignment horizontal="center" vertical="center" wrapText="1"/>
      <protection hidden="1"/>
    </xf>
    <xf numFmtId="0" fontId="34" fillId="0" borderId="37" xfId="0" applyFont="1" applyBorder="1" applyAlignment="1" applyProtection="1">
      <alignment horizontal="left" vertical="top" wrapText="1"/>
      <protection hidden="1"/>
    </xf>
    <xf numFmtId="0" fontId="33" fillId="0" borderId="37" xfId="0" applyFont="1" applyBorder="1" applyAlignment="1" applyProtection="1">
      <alignment horizontal="left" vertical="top" wrapText="1"/>
      <protection hidden="1"/>
    </xf>
    <xf numFmtId="1" fontId="31" fillId="0" borderId="11" xfId="0" applyNumberFormat="1" applyFont="1" applyBorder="1" applyAlignment="1" applyProtection="1">
      <alignment vertical="center" wrapText="1"/>
      <protection hidden="1"/>
    </xf>
    <xf numFmtId="1" fontId="31" fillId="0" borderId="12" xfId="0" applyNumberFormat="1" applyFont="1" applyBorder="1" applyAlignment="1" applyProtection="1">
      <alignment vertical="center" wrapText="1"/>
      <protection hidden="1"/>
    </xf>
    <xf numFmtId="0" fontId="32" fillId="0" borderId="15" xfId="0" applyFont="1" applyBorder="1" applyAlignment="1" applyProtection="1">
      <alignment horizontal="center" vertical="center" wrapText="1"/>
      <protection hidden="1"/>
    </xf>
    <xf numFmtId="1" fontId="31" fillId="0" borderId="15" xfId="0" applyNumberFormat="1" applyFont="1" applyBorder="1" applyAlignment="1" applyProtection="1">
      <alignment vertical="center" wrapText="1"/>
      <protection hidden="1"/>
    </xf>
    <xf numFmtId="1" fontId="31" fillId="0" borderId="39" xfId="0" applyNumberFormat="1" applyFont="1" applyBorder="1" applyAlignment="1" applyProtection="1">
      <alignment vertical="center" wrapText="1"/>
      <protection hidden="1"/>
    </xf>
    <xf numFmtId="0" fontId="33" fillId="0" borderId="40" xfId="0" applyFont="1" applyBorder="1" applyAlignment="1" applyProtection="1">
      <alignment horizontal="left" vertical="top" wrapText="1"/>
      <protection hidden="1"/>
    </xf>
    <xf numFmtId="0" fontId="2" fillId="0" borderId="0" xfId="0" applyFont="1" applyAlignment="1" applyProtection="1">
      <alignment vertical="center"/>
      <protection hidden="1"/>
    </xf>
    <xf numFmtId="1" fontId="36" fillId="0" borderId="0" xfId="0" applyNumberFormat="1" applyFont="1" applyAlignment="1" applyProtection="1">
      <alignment horizontal="center" vertical="center" wrapText="1"/>
      <protection hidden="1"/>
    </xf>
    <xf numFmtId="1" fontId="36" fillId="0" borderId="0" xfId="0" applyNumberFormat="1" applyFont="1" applyAlignment="1" applyProtection="1">
      <alignment vertical="center" wrapText="1"/>
      <protection hidden="1"/>
    </xf>
    <xf numFmtId="0" fontId="33" fillId="0" borderId="0" xfId="0" applyFont="1" applyAlignment="1" applyProtection="1">
      <alignment horizontal="left" vertical="top" wrapText="1"/>
      <protection hidden="1"/>
    </xf>
    <xf numFmtId="0" fontId="37" fillId="0" borderId="0" xfId="0" applyFont="1" applyAlignment="1" applyProtection="1">
      <alignment horizontal="center" vertical="center" wrapText="1"/>
      <protection hidden="1"/>
    </xf>
    <xf numFmtId="0" fontId="37" fillId="0" borderId="0" xfId="0" applyFont="1" applyAlignment="1" applyProtection="1">
      <alignment horizontal="left" vertical="top" wrapText="1"/>
      <protection hidden="1"/>
    </xf>
    <xf numFmtId="0" fontId="16" fillId="6" borderId="0" xfId="0" applyFont="1" applyFill="1" applyAlignment="1" applyProtection="1">
      <alignment vertical="center"/>
      <protection hidden="1"/>
    </xf>
    <xf numFmtId="0" fontId="25" fillId="0" borderId="17" xfId="0" applyFont="1" applyBorder="1" applyProtection="1">
      <protection hidden="1"/>
    </xf>
    <xf numFmtId="0" fontId="37" fillId="6" borderId="18" xfId="0" applyFont="1" applyFill="1" applyBorder="1" applyAlignment="1" applyProtection="1">
      <alignment vertical="center" wrapText="1"/>
      <protection hidden="1"/>
    </xf>
    <xf numFmtId="0" fontId="37" fillId="6" borderId="18" xfId="0" applyFont="1" applyFill="1" applyBorder="1" applyAlignment="1" applyProtection="1">
      <alignment horizontal="center" vertical="center" wrapText="1"/>
      <protection hidden="1"/>
    </xf>
    <xf numFmtId="0" fontId="37" fillId="6" borderId="19" xfId="0" applyFont="1" applyFill="1" applyBorder="1" applyAlignment="1" applyProtection="1">
      <alignment vertical="center" wrapText="1"/>
      <protection hidden="1"/>
    </xf>
    <xf numFmtId="0" fontId="37" fillId="6" borderId="20" xfId="0" applyFont="1" applyFill="1" applyBorder="1" applyAlignment="1" applyProtection="1">
      <alignment vertical="center" wrapText="1"/>
      <protection hidden="1"/>
    </xf>
    <xf numFmtId="0" fontId="37" fillId="6" borderId="0" xfId="0" applyFont="1" applyFill="1" applyAlignment="1" applyProtection="1">
      <alignment vertical="center" wrapText="1"/>
      <protection hidden="1"/>
    </xf>
    <xf numFmtId="0" fontId="37" fillId="6" borderId="0" xfId="0" applyFont="1" applyFill="1" applyAlignment="1" applyProtection="1">
      <alignment horizontal="center" vertical="center" wrapText="1"/>
      <protection hidden="1"/>
    </xf>
    <xf numFmtId="0" fontId="37" fillId="6" borderId="21" xfId="0" applyFont="1" applyFill="1" applyBorder="1" applyAlignment="1" applyProtection="1">
      <alignment vertical="center" wrapText="1"/>
      <protection hidden="1"/>
    </xf>
    <xf numFmtId="0" fontId="34" fillId="0" borderId="0" xfId="0" applyFont="1" applyAlignment="1" applyProtection="1">
      <alignment horizontal="left" vertical="top"/>
      <protection hidden="1"/>
    </xf>
    <xf numFmtId="0" fontId="34" fillId="0" borderId="0" xfId="0" applyFont="1" applyProtection="1">
      <protection hidden="1"/>
    </xf>
    <xf numFmtId="0" fontId="40" fillId="0" borderId="0" xfId="0" applyFont="1" applyAlignment="1" applyProtection="1">
      <alignment horizontal="center" vertical="center" wrapText="1"/>
      <protection hidden="1"/>
    </xf>
    <xf numFmtId="0" fontId="41" fillId="0" borderId="0" xfId="0" applyFont="1" applyProtection="1">
      <protection hidden="1"/>
    </xf>
    <xf numFmtId="0" fontId="41" fillId="0" borderId="0" xfId="0" applyFont="1" applyAlignment="1" applyProtection="1">
      <alignment horizontal="center"/>
      <protection hidden="1"/>
    </xf>
    <xf numFmtId="0" fontId="43" fillId="0" borderId="0" xfId="0" applyFont="1" applyProtection="1">
      <protection hidden="1"/>
    </xf>
    <xf numFmtId="0" fontId="44" fillId="0" borderId="0" xfId="0" applyFont="1" applyProtection="1">
      <protection hidden="1"/>
    </xf>
    <xf numFmtId="0" fontId="56" fillId="0" borderId="50" xfId="0" applyFont="1" applyBorder="1" applyAlignment="1">
      <alignment horizontal="center" vertical="center"/>
    </xf>
    <xf numFmtId="0" fontId="56" fillId="0" borderId="51" xfId="0" applyFont="1" applyBorder="1" applyAlignment="1">
      <alignment horizontal="center" vertical="center"/>
    </xf>
    <xf numFmtId="0" fontId="57" fillId="0" borderId="17" xfId="0" applyFont="1" applyBorder="1" applyAlignment="1">
      <alignment horizontal="left" vertical="center" wrapText="1"/>
    </xf>
    <xf numFmtId="0" fontId="57" fillId="0" borderId="18" xfId="0" applyFont="1" applyBorder="1" applyAlignment="1">
      <alignment horizontal="left" vertical="center"/>
    </xf>
    <xf numFmtId="0" fontId="57" fillId="0" borderId="19" xfId="0" applyFont="1" applyBorder="1" applyAlignment="1">
      <alignment horizontal="left" vertical="center"/>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17" xfId="0" applyFont="1" applyBorder="1" applyAlignment="1">
      <alignment horizontal="left" vertical="top" wrapText="1"/>
    </xf>
    <xf numFmtId="0" fontId="57" fillId="0" borderId="18" xfId="0" applyFont="1" applyBorder="1" applyAlignment="1">
      <alignment horizontal="left" vertical="top"/>
    </xf>
    <xf numFmtId="0" fontId="57" fillId="0" borderId="19" xfId="0" applyFont="1" applyBorder="1" applyAlignment="1">
      <alignment horizontal="left" vertical="top"/>
    </xf>
    <xf numFmtId="0" fontId="57" fillId="0" borderId="28" xfId="0" applyFont="1" applyBorder="1" applyAlignment="1">
      <alignment horizontal="left" vertical="top"/>
    </xf>
    <xf numFmtId="0" fontId="57" fillId="0" borderId="29" xfId="0" applyFont="1" applyBorder="1" applyAlignment="1">
      <alignment horizontal="left" vertical="top"/>
    </xf>
    <xf numFmtId="0" fontId="57" fillId="0" borderId="30" xfId="0" applyFont="1" applyBorder="1" applyAlignment="1">
      <alignment horizontal="left" vertical="top"/>
    </xf>
    <xf numFmtId="0" fontId="13" fillId="0" borderId="0" xfId="0" applyFont="1" applyAlignment="1">
      <alignment horizontal="center" vertical="center" wrapText="1"/>
    </xf>
    <xf numFmtId="0" fontId="59" fillId="0" borderId="0" xfId="0" applyFont="1" applyAlignment="1">
      <alignment horizontal="center" vertical="center"/>
    </xf>
    <xf numFmtId="0" fontId="49" fillId="0" borderId="0" xfId="0" applyFont="1" applyAlignment="1">
      <alignment horizontal="center" vertical="center"/>
    </xf>
    <xf numFmtId="0" fontId="56" fillId="0" borderId="44" xfId="0" applyFont="1" applyBorder="1" applyAlignment="1">
      <alignment horizontal="center" vertical="center"/>
    </xf>
    <xf numFmtId="0" fontId="56" fillId="0" borderId="45" xfId="0" applyFont="1" applyBorder="1" applyAlignment="1">
      <alignment horizontal="center" vertical="center"/>
    </xf>
    <xf numFmtId="0" fontId="60" fillId="0" borderId="17" xfId="0" applyFont="1" applyBorder="1" applyAlignment="1">
      <alignment horizontal="left" vertical="top" wrapText="1"/>
    </xf>
    <xf numFmtId="0" fontId="57" fillId="0" borderId="18" xfId="0" applyFont="1" applyBorder="1" applyAlignment="1">
      <alignment horizontal="left" vertical="top" wrapText="1"/>
    </xf>
    <xf numFmtId="0" fontId="57" fillId="0" borderId="19" xfId="0" applyFont="1" applyBorder="1" applyAlignment="1">
      <alignment horizontal="left" vertical="top" wrapText="1"/>
    </xf>
    <xf numFmtId="0" fontId="57" fillId="0" borderId="28" xfId="0" applyFont="1" applyBorder="1" applyAlignment="1">
      <alignment horizontal="left" vertical="top" wrapText="1"/>
    </xf>
    <xf numFmtId="0" fontId="57" fillId="0" borderId="29" xfId="0" applyFont="1" applyBorder="1" applyAlignment="1">
      <alignment horizontal="left" vertical="top" wrapText="1"/>
    </xf>
    <xf numFmtId="0" fontId="57" fillId="0" borderId="30" xfId="0" applyFont="1" applyBorder="1" applyAlignment="1">
      <alignment horizontal="left" vertical="top" wrapText="1"/>
    </xf>
    <xf numFmtId="0" fontId="57" fillId="0" borderId="47" xfId="0" applyFont="1" applyBorder="1" applyAlignment="1">
      <alignment horizontal="left" vertical="top" wrapText="1"/>
    </xf>
    <xf numFmtId="0" fontId="57" fillId="0" borderId="48" xfId="0" applyFont="1" applyBorder="1" applyAlignment="1">
      <alignment horizontal="left" vertical="top" wrapText="1"/>
    </xf>
    <xf numFmtId="0" fontId="57" fillId="0" borderId="49" xfId="0" applyFont="1" applyBorder="1" applyAlignment="1">
      <alignment horizontal="left" vertical="top" wrapText="1"/>
    </xf>
    <xf numFmtId="0" fontId="60" fillId="0" borderId="18" xfId="0" applyFont="1" applyBorder="1" applyAlignment="1">
      <alignment horizontal="left" vertical="top" wrapText="1"/>
    </xf>
    <xf numFmtId="0" fontId="60" fillId="0" borderId="19" xfId="0" applyFont="1" applyBorder="1" applyAlignment="1">
      <alignment horizontal="left" vertical="top" wrapText="1"/>
    </xf>
    <xf numFmtId="0" fontId="60" fillId="0" borderId="28" xfId="0" applyFont="1" applyBorder="1" applyAlignment="1">
      <alignment horizontal="left" vertical="top" wrapText="1"/>
    </xf>
    <xf numFmtId="0" fontId="60" fillId="0" borderId="29" xfId="0" applyFont="1" applyBorder="1" applyAlignment="1">
      <alignment horizontal="left" vertical="top" wrapText="1"/>
    </xf>
    <xf numFmtId="0" fontId="60" fillId="0" borderId="30" xfId="0" applyFont="1" applyBorder="1" applyAlignment="1">
      <alignment horizontal="left" vertical="top" wrapText="1"/>
    </xf>
    <xf numFmtId="0" fontId="57" fillId="0" borderId="33" xfId="0" applyFont="1" applyBorder="1" applyAlignment="1">
      <alignment horizontal="left" vertical="center"/>
    </xf>
    <xf numFmtId="0" fontId="57" fillId="0" borderId="35" xfId="0" applyFont="1" applyBorder="1" applyAlignment="1">
      <alignment horizontal="left" vertical="center"/>
    </xf>
    <xf numFmtId="0" fontId="57" fillId="0" borderId="16" xfId="0" applyFont="1" applyBorder="1" applyAlignment="1">
      <alignment horizontal="left" vertical="center"/>
    </xf>
    <xf numFmtId="0" fontId="57" fillId="0" borderId="40" xfId="0" applyFont="1" applyBorder="1" applyAlignment="1">
      <alignment horizontal="left" vertical="center"/>
    </xf>
    <xf numFmtId="0" fontId="56" fillId="0" borderId="31" xfId="0" applyFont="1" applyBorder="1" applyAlignment="1">
      <alignment horizontal="center" vertical="center"/>
    </xf>
    <xf numFmtId="0" fontId="56" fillId="0" borderId="38" xfId="0" applyFont="1" applyBorder="1" applyAlignment="1">
      <alignment horizontal="center" vertical="center"/>
    </xf>
    <xf numFmtId="0" fontId="57" fillId="0" borderId="43" xfId="0" applyFont="1" applyBorder="1" applyAlignment="1">
      <alignment horizontal="justify" vertical="center" wrapText="1"/>
    </xf>
    <xf numFmtId="0" fontId="57" fillId="0" borderId="18" xfId="0" applyFont="1" applyBorder="1" applyAlignment="1">
      <alignment horizontal="justify" vertical="center" wrapText="1"/>
    </xf>
    <xf numFmtId="0" fontId="57" fillId="0" borderId="19" xfId="0" applyFont="1" applyBorder="1" applyAlignment="1">
      <alignment horizontal="justify" vertical="center" wrapText="1"/>
    </xf>
    <xf numFmtId="0" fontId="57" fillId="0" borderId="39" xfId="0" applyFont="1" applyBorder="1" applyAlignment="1">
      <alignment horizontal="justify" vertical="center" wrapText="1"/>
    </xf>
    <xf numFmtId="0" fontId="57" fillId="0" borderId="29" xfId="0" applyFont="1" applyBorder="1" applyAlignment="1">
      <alignment horizontal="justify" vertical="center" wrapText="1"/>
    </xf>
    <xf numFmtId="0" fontId="57" fillId="0" borderId="30" xfId="0" applyFont="1" applyBorder="1" applyAlignment="1">
      <alignment horizontal="justify" vertical="center" wrapText="1"/>
    </xf>
    <xf numFmtId="0" fontId="56" fillId="0" borderId="41" xfId="0" applyFont="1" applyBorder="1" applyAlignment="1">
      <alignment horizontal="center" vertical="center"/>
    </xf>
    <xf numFmtId="0" fontId="56" fillId="0" borderId="42" xfId="0" applyFont="1" applyBorder="1" applyAlignment="1">
      <alignment horizontal="center" vertical="center"/>
    </xf>
    <xf numFmtId="0" fontId="57" fillId="0" borderId="33" xfId="0" applyFont="1" applyBorder="1" applyAlignment="1">
      <alignment horizontal="left" vertical="center" wrapText="1"/>
    </xf>
    <xf numFmtId="0" fontId="50" fillId="0" borderId="0" xfId="0" applyFont="1" applyAlignment="1">
      <alignment horizontal="center"/>
    </xf>
    <xf numFmtId="0" fontId="51" fillId="0" borderId="0" xfId="0" applyFont="1" applyAlignment="1">
      <alignment horizontal="center" vertical="center" wrapText="1"/>
    </xf>
    <xf numFmtId="0" fontId="53" fillId="0" borderId="0" xfId="0" applyFont="1" applyAlignment="1">
      <alignment horizontal="center" vertical="center" wrapText="1"/>
    </xf>
    <xf numFmtId="0" fontId="49" fillId="0" borderId="0" xfId="0" applyFont="1" applyAlignment="1">
      <alignment horizontal="center" vertical="center" wrapText="1"/>
    </xf>
    <xf numFmtId="0" fontId="54" fillId="0" borderId="0" xfId="0" applyFont="1" applyAlignment="1">
      <alignment horizontal="center" vertical="top"/>
    </xf>
    <xf numFmtId="0" fontId="37" fillId="0" borderId="0" xfId="0" applyFont="1" applyAlignment="1">
      <alignment horizontal="center" vertical="center" wrapText="1"/>
    </xf>
    <xf numFmtId="0" fontId="57" fillId="0" borderId="43" xfId="0" applyFont="1" applyBorder="1" applyAlignment="1">
      <alignment horizontal="left" vertical="top" wrapText="1"/>
    </xf>
    <xf numFmtId="0" fontId="57" fillId="0" borderId="39" xfId="0" applyFont="1" applyBorder="1" applyAlignment="1">
      <alignment horizontal="left" vertical="top" wrapText="1"/>
    </xf>
    <xf numFmtId="0" fontId="57" fillId="0" borderId="33" xfId="0" applyFont="1" applyBorder="1" applyAlignment="1">
      <alignment horizontal="left" vertical="top" wrapText="1"/>
    </xf>
    <xf numFmtId="0" fontId="57" fillId="0" borderId="35" xfId="0" applyFont="1" applyBorder="1" applyAlignment="1">
      <alignment horizontal="left" vertical="top" wrapText="1"/>
    </xf>
    <xf numFmtId="0" fontId="57" fillId="0" borderId="16" xfId="0" applyFont="1" applyBorder="1" applyAlignment="1">
      <alignment horizontal="left" vertical="top" wrapText="1"/>
    </xf>
    <xf numFmtId="0" fontId="57" fillId="0" borderId="40" xfId="0" applyFont="1" applyBorder="1" applyAlignment="1">
      <alignment horizontal="left" vertical="top" wrapText="1"/>
    </xf>
    <xf numFmtId="0" fontId="57" fillId="0" borderId="33" xfId="0" applyFont="1" applyBorder="1" applyAlignment="1">
      <alignment horizontal="left" wrapText="1"/>
    </xf>
    <xf numFmtId="0" fontId="57" fillId="0" borderId="33" xfId="0" applyFont="1" applyBorder="1" applyAlignment="1">
      <alignment horizontal="left"/>
    </xf>
    <xf numFmtId="0" fontId="57" fillId="0" borderId="35" xfId="0" applyFont="1" applyBorder="1" applyAlignment="1">
      <alignment horizontal="left"/>
    </xf>
    <xf numFmtId="0" fontId="57" fillId="0" borderId="16" xfId="0" applyFont="1" applyBorder="1" applyAlignment="1">
      <alignment horizontal="left"/>
    </xf>
    <xf numFmtId="0" fontId="57" fillId="0" borderId="40" xfId="0" applyFont="1" applyBorder="1" applyAlignment="1">
      <alignment horizontal="left"/>
    </xf>
    <xf numFmtId="0" fontId="13" fillId="0" borderId="5" xfId="0" applyFont="1" applyBorder="1" applyAlignment="1" applyProtection="1">
      <alignment horizontal="center" vertical="center"/>
      <protection hidden="1"/>
    </xf>
    <xf numFmtId="0" fontId="11" fillId="0" borderId="9" xfId="0" applyFont="1" applyBorder="1" applyAlignment="1" applyProtection="1">
      <alignment horizontal="center" vertical="center" wrapText="1"/>
      <protection hidden="1"/>
    </xf>
    <xf numFmtId="0" fontId="11" fillId="0" borderId="13" xfId="0" applyFont="1" applyBorder="1" applyAlignment="1" applyProtection="1">
      <alignment horizontal="center" vertical="center" wrapText="1"/>
      <protection hidden="1"/>
    </xf>
    <xf numFmtId="0" fontId="11" fillId="0" borderId="11"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1" fillId="0" borderId="12" xfId="0" applyFont="1" applyBorder="1" applyAlignment="1" applyProtection="1">
      <alignment horizontal="center" vertical="center" wrapText="1"/>
      <protection hidden="1"/>
    </xf>
    <xf numFmtId="9" fontId="10" fillId="0" borderId="5" xfId="1" applyFont="1" applyFill="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9" fontId="10" fillId="0" borderId="5" xfId="2" applyNumberFormat="1" applyFont="1" applyFill="1" applyBorder="1" applyAlignment="1" applyProtection="1">
      <alignment horizontal="center" vertical="center" wrapText="1"/>
      <protection hidden="1"/>
    </xf>
    <xf numFmtId="0" fontId="10" fillId="0" borderId="5" xfId="2" applyFont="1" applyFill="1" applyBorder="1" applyAlignment="1" applyProtection="1">
      <alignment horizontal="center" vertical="center" wrapText="1"/>
      <protection hidden="1"/>
    </xf>
    <xf numFmtId="0" fontId="11" fillId="5" borderId="9" xfId="0" applyFont="1" applyFill="1" applyBorder="1" applyAlignment="1" applyProtection="1">
      <alignment horizontal="center" vertical="center" wrapText="1"/>
      <protection hidden="1"/>
    </xf>
    <xf numFmtId="0" fontId="11" fillId="5" borderId="13" xfId="0" applyFont="1" applyFill="1" applyBorder="1" applyAlignment="1" applyProtection="1">
      <alignment horizontal="center" vertical="center" wrapText="1"/>
      <protection hidden="1"/>
    </xf>
    <xf numFmtId="0" fontId="11" fillId="5" borderId="11" xfId="0" applyFont="1" applyFill="1" applyBorder="1" applyAlignment="1" applyProtection="1">
      <alignment horizontal="center" vertical="center" wrapText="1"/>
      <protection hidden="1"/>
    </xf>
    <xf numFmtId="0" fontId="10" fillId="0" borderId="2" xfId="2" applyFont="1" applyFill="1" applyBorder="1" applyAlignment="1" applyProtection="1">
      <alignment horizontal="center" vertical="center" wrapText="1"/>
      <protection hidden="1"/>
    </xf>
    <xf numFmtId="0" fontId="6" fillId="0" borderId="8" xfId="0" applyFont="1" applyBorder="1" applyAlignment="1" applyProtection="1">
      <alignment horizontal="center" vertical="center"/>
      <protection hidden="1"/>
    </xf>
    <xf numFmtId="0" fontId="10" fillId="0" borderId="8" xfId="0" applyFont="1" applyBorder="1" applyAlignment="1" applyProtection="1">
      <alignment horizontal="right" vertical="top" wrapText="1"/>
      <protection hidden="1"/>
    </xf>
    <xf numFmtId="0" fontId="6" fillId="2" borderId="6"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12"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8" fillId="4" borderId="5" xfId="0" applyFont="1" applyFill="1" applyBorder="1" applyAlignment="1" applyProtection="1">
      <alignment horizontal="center" vertical="center" textRotation="90" wrapText="1"/>
      <protection hidden="1"/>
    </xf>
    <xf numFmtId="0" fontId="6" fillId="0" borderId="5"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39" fillId="6" borderId="22" xfId="0" applyFont="1" applyFill="1" applyBorder="1" applyAlignment="1" applyProtection="1">
      <alignment horizontal="center" vertical="center"/>
      <protection hidden="1"/>
    </xf>
    <xf numFmtId="0" fontId="39" fillId="6" borderId="23" xfId="0" applyFont="1" applyFill="1" applyBorder="1" applyAlignment="1" applyProtection="1">
      <alignment horizontal="center" vertical="center"/>
      <protection hidden="1"/>
    </xf>
    <xf numFmtId="0" fontId="39" fillId="6" borderId="24" xfId="0" applyFont="1" applyFill="1" applyBorder="1" applyAlignment="1" applyProtection="1">
      <alignment horizontal="center" vertical="center"/>
      <protection hidden="1"/>
    </xf>
    <xf numFmtId="0" fontId="39" fillId="6" borderId="25" xfId="0" applyFont="1" applyFill="1" applyBorder="1" applyAlignment="1" applyProtection="1">
      <alignment horizontal="center" vertical="center"/>
      <protection hidden="1"/>
    </xf>
    <xf numFmtId="0" fontId="39" fillId="6" borderId="26" xfId="0" applyFont="1" applyFill="1" applyBorder="1" applyAlignment="1" applyProtection="1">
      <alignment horizontal="center" vertical="center"/>
      <protection hidden="1"/>
    </xf>
    <xf numFmtId="0" fontId="39" fillId="6" borderId="27" xfId="0"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17" fillId="6" borderId="30" xfId="0" applyFont="1" applyFill="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7" fillId="0" borderId="14" xfId="0" applyFont="1" applyBorder="1" applyAlignment="1" applyProtection="1">
      <alignment horizontal="center" vertical="center"/>
      <protection hidden="1"/>
    </xf>
    <xf numFmtId="0" fontId="18" fillId="0" borderId="2"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21" fillId="0" borderId="0" xfId="0" applyFont="1" applyAlignment="1" applyProtection="1">
      <alignment horizontal="right" vertical="top"/>
      <protection hidden="1"/>
    </xf>
    <xf numFmtId="0" fontId="23" fillId="7" borderId="5" xfId="0" applyFont="1" applyFill="1" applyBorder="1" applyAlignment="1" applyProtection="1">
      <alignment horizontal="center" vertical="center" wrapText="1"/>
      <protection hidden="1"/>
    </xf>
    <xf numFmtId="0" fontId="23" fillId="7" borderId="2" xfId="0" applyFont="1" applyFill="1" applyBorder="1" applyAlignment="1" applyProtection="1">
      <alignment horizontal="center" vertical="center" wrapText="1"/>
      <protection hidden="1"/>
    </xf>
    <xf numFmtId="0" fontId="48" fillId="8" borderId="5" xfId="0" applyFont="1" applyFill="1" applyBorder="1" applyAlignment="1" applyProtection="1">
      <alignment horizontal="center" vertical="center" wrapText="1"/>
      <protection hidden="1"/>
    </xf>
    <xf numFmtId="0" fontId="24" fillId="7" borderId="5" xfId="0" applyFont="1" applyFill="1" applyBorder="1" applyAlignment="1" applyProtection="1">
      <alignment horizontal="center" vertical="center" wrapText="1"/>
      <protection hidden="1"/>
    </xf>
    <xf numFmtId="0" fontId="24" fillId="7" borderId="2" xfId="0" applyFont="1" applyFill="1" applyBorder="1" applyAlignment="1" applyProtection="1">
      <alignment horizontal="center" vertical="center" wrapText="1"/>
      <protection hidden="1"/>
    </xf>
    <xf numFmtId="0" fontId="26" fillId="9" borderId="5" xfId="0" applyFont="1" applyFill="1" applyBorder="1" applyAlignment="1" applyProtection="1">
      <alignment horizontal="center" vertical="center" wrapText="1"/>
      <protection hidden="1"/>
    </xf>
    <xf numFmtId="0" fontId="26" fillId="9" borderId="2" xfId="0" applyFont="1" applyFill="1" applyBorder="1" applyAlignment="1" applyProtection="1">
      <alignment horizontal="center" vertical="center" wrapText="1"/>
      <protection hidden="1"/>
    </xf>
    <xf numFmtId="1" fontId="30" fillId="0" borderId="31" xfId="0" applyNumberFormat="1" applyFont="1" applyBorder="1" applyAlignment="1" applyProtection="1">
      <alignment horizontal="center" vertical="center" wrapText="1"/>
      <protection hidden="1"/>
    </xf>
    <xf numFmtId="1" fontId="30" fillId="0" borderId="36" xfId="0" applyNumberFormat="1" applyFont="1" applyBorder="1" applyAlignment="1" applyProtection="1">
      <alignment horizontal="center" vertical="center" wrapText="1"/>
      <protection hidden="1"/>
    </xf>
    <xf numFmtId="1" fontId="30" fillId="0" borderId="38" xfId="0" applyNumberFormat="1" applyFont="1" applyBorder="1" applyAlignment="1" applyProtection="1">
      <alignment horizontal="center" vertical="center" wrapText="1"/>
      <protection hidden="1"/>
    </xf>
    <xf numFmtId="1" fontId="31" fillId="0" borderId="32" xfId="0" applyNumberFormat="1" applyFont="1" applyBorder="1" applyAlignment="1" applyProtection="1">
      <alignment horizontal="center" vertical="center" wrapText="1"/>
      <protection hidden="1"/>
    </xf>
    <xf numFmtId="1" fontId="31" fillId="0" borderId="13" xfId="0" applyNumberFormat="1" applyFont="1" applyBorder="1" applyAlignment="1" applyProtection="1">
      <alignment horizontal="center" vertical="center" wrapText="1"/>
      <protection hidden="1"/>
    </xf>
    <xf numFmtId="1" fontId="31" fillId="0" borderId="15" xfId="0" applyNumberFormat="1" applyFont="1" applyBorder="1" applyAlignment="1" applyProtection="1">
      <alignment horizontal="center" vertical="center" wrapText="1"/>
      <protection hidden="1"/>
    </xf>
    <xf numFmtId="0" fontId="32" fillId="0" borderId="32" xfId="0" applyFont="1" applyBorder="1" applyAlignment="1" applyProtection="1">
      <alignment horizontal="center" vertical="center" wrapText="1"/>
      <protection hidden="1"/>
    </xf>
    <xf numFmtId="0" fontId="32" fillId="0" borderId="13" xfId="0" applyFont="1" applyBorder="1" applyAlignment="1" applyProtection="1">
      <alignment horizontal="center" vertical="center" wrapText="1"/>
      <protection hidden="1"/>
    </xf>
    <xf numFmtId="0" fontId="32" fillId="0" borderId="15" xfId="0" applyFont="1" applyBorder="1" applyAlignment="1" applyProtection="1">
      <alignment horizontal="center" vertical="center" wrapText="1"/>
      <protection hidden="1"/>
    </xf>
    <xf numFmtId="1" fontId="38" fillId="6" borderId="17" xfId="0" applyNumberFormat="1" applyFont="1" applyFill="1" applyBorder="1" applyAlignment="1" applyProtection="1">
      <alignment horizontal="center" vertical="center" wrapText="1"/>
      <protection hidden="1"/>
    </xf>
    <xf numFmtId="1" fontId="38" fillId="6" borderId="18" xfId="0" applyNumberFormat="1" applyFont="1" applyFill="1" applyBorder="1" applyAlignment="1" applyProtection="1">
      <alignment horizontal="center" vertical="center" wrapText="1"/>
      <protection hidden="1"/>
    </xf>
    <xf numFmtId="1" fontId="38" fillId="6" borderId="19" xfId="0" applyNumberFormat="1" applyFont="1" applyFill="1" applyBorder="1" applyAlignment="1" applyProtection="1">
      <alignment horizontal="center" vertical="center" wrapText="1"/>
      <protection hidden="1"/>
    </xf>
    <xf numFmtId="1" fontId="38" fillId="6" borderId="20" xfId="0" applyNumberFormat="1" applyFont="1" applyFill="1" applyBorder="1" applyAlignment="1" applyProtection="1">
      <alignment horizontal="center" vertical="center" wrapText="1"/>
      <protection hidden="1"/>
    </xf>
    <xf numFmtId="1" fontId="38" fillId="6" borderId="0" xfId="0" applyNumberFormat="1" applyFont="1" applyFill="1" applyAlignment="1" applyProtection="1">
      <alignment horizontal="center" vertical="center" wrapText="1"/>
      <protection hidden="1"/>
    </xf>
    <xf numFmtId="1" fontId="38" fillId="6" borderId="21" xfId="0" applyNumberFormat="1" applyFont="1" applyFill="1" applyBorder="1" applyAlignment="1" applyProtection="1">
      <alignment horizontal="center" vertical="center" wrapText="1"/>
      <protection hidden="1"/>
    </xf>
    <xf numFmtId="1" fontId="38" fillId="6" borderId="28" xfId="0" applyNumberFormat="1" applyFont="1" applyFill="1" applyBorder="1" applyAlignment="1" applyProtection="1">
      <alignment horizontal="center" vertical="center" wrapText="1"/>
      <protection hidden="1"/>
    </xf>
    <xf numFmtId="1" fontId="38" fillId="6" borderId="29" xfId="0" applyNumberFormat="1" applyFont="1" applyFill="1" applyBorder="1" applyAlignment="1" applyProtection="1">
      <alignment horizontal="center" vertical="center" wrapText="1"/>
      <protection hidden="1"/>
    </xf>
    <xf numFmtId="1" fontId="38" fillId="6" borderId="30" xfId="0" applyNumberFormat="1" applyFont="1" applyFill="1" applyBorder="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65">
    <dxf>
      <font>
        <b/>
        <i val="0"/>
        <color rgb="FFFF0000"/>
      </font>
      <fill>
        <patternFill>
          <bgColor rgb="FFFE9494"/>
        </patternFill>
      </fill>
    </dxf>
    <dxf>
      <font>
        <b/>
        <i val="0"/>
        <color theme="3" tint="-0.24994659260841701"/>
      </font>
      <fill>
        <patternFill>
          <bgColor theme="3" tint="0.79998168889431442"/>
        </patternFill>
      </fill>
    </dxf>
    <dxf>
      <font>
        <b/>
        <i val="0"/>
        <color rgb="FFFF6600"/>
      </font>
      <fill>
        <patternFill>
          <bgColor theme="9" tint="0.79998168889431442"/>
        </patternFill>
      </fill>
    </dxf>
    <dxf>
      <font>
        <b/>
        <i val="0"/>
        <strike val="0"/>
        <color theme="8" tint="-0.499984740745262"/>
      </font>
    </dxf>
    <dxf>
      <font>
        <b/>
        <i val="0"/>
        <color rgb="FFFF6600"/>
      </font>
    </dxf>
    <dxf>
      <font>
        <b/>
        <i val="0"/>
        <color rgb="FFFF0000"/>
      </font>
    </dxf>
    <dxf>
      <font>
        <color rgb="FFFF0000"/>
      </font>
      <fill>
        <patternFill>
          <bgColor rgb="FFFF7781"/>
        </patternFill>
      </fill>
    </dxf>
    <dxf>
      <font>
        <color theme="9" tint="-0.24994659260841701"/>
      </font>
      <fill>
        <patternFill>
          <bgColor theme="9" tint="0.59996337778862885"/>
        </patternFill>
      </fill>
    </dxf>
    <dxf>
      <font>
        <color theme="7" tint="-0.24994659260841701"/>
      </font>
      <fill>
        <patternFill>
          <bgColor theme="7" tint="0.79998168889431442"/>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7</xdr:col>
      <xdr:colOff>373380</xdr:colOff>
      <xdr:row>13</xdr:row>
      <xdr:rowOff>76200</xdr:rowOff>
    </xdr:from>
    <xdr:to>
      <xdr:col>8</xdr:col>
      <xdr:colOff>598169</xdr:colOff>
      <xdr:row>17</xdr:row>
      <xdr:rowOff>157162</xdr:rowOff>
    </xdr:to>
    <xdr:pic>
      <xdr:nvPicPr>
        <xdr:cNvPr id="2" name="4 Imagen" descr="Resultado de imagen para clic">
          <a:extLst>
            <a:ext uri="{FF2B5EF4-FFF2-40B4-BE49-F238E27FC236}">
              <a16:creationId xmlns:a16="http://schemas.microsoft.com/office/drawing/2014/main" id="{9DBABACC-E141-44BD-B04C-28AF4E3E2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8905" y="5429250"/>
          <a:ext cx="986789" cy="842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538511</xdr:colOff>
      <xdr:row>46</xdr:row>
      <xdr:rowOff>107155</xdr:rowOff>
    </xdr:from>
    <xdr:to>
      <xdr:col>8</xdr:col>
      <xdr:colOff>424543</xdr:colOff>
      <xdr:row>54</xdr:row>
      <xdr:rowOff>180974</xdr:rowOff>
    </xdr:to>
    <xdr:pic>
      <xdr:nvPicPr>
        <xdr:cNvPr id="3" name="4 Imagen" descr="Resultado de imagen para clic">
          <a:extLst>
            <a:ext uri="{FF2B5EF4-FFF2-40B4-BE49-F238E27FC236}">
              <a16:creationId xmlns:a16="http://schemas.microsoft.com/office/drawing/2014/main" id="{50A22CE6-6A8E-4DD3-A37D-120ED060A1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34036" y="14670880"/>
          <a:ext cx="648032" cy="1597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238125</xdr:colOff>
      <xdr:row>5</xdr:row>
      <xdr:rowOff>47626</xdr:rowOff>
    </xdr:from>
    <xdr:to>
      <xdr:col>15</xdr:col>
      <xdr:colOff>8786813</xdr:colOff>
      <xdr:row>12</xdr:row>
      <xdr:rowOff>57150</xdr:rowOff>
    </xdr:to>
    <xdr:pic>
      <xdr:nvPicPr>
        <xdr:cNvPr id="4" name="Imagen 3">
          <a:extLst>
            <a:ext uri="{FF2B5EF4-FFF2-40B4-BE49-F238E27FC236}">
              <a16:creationId xmlns:a16="http://schemas.microsoft.com/office/drawing/2014/main" id="{F848201D-8F6A-4844-A7CA-73F0B952FB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3650" y="1876426"/>
          <a:ext cx="14358938" cy="3314699"/>
        </a:xfrm>
        <a:prstGeom prst="rect">
          <a:avLst/>
        </a:prstGeom>
        <a:noFill/>
        <a:ln>
          <a:noFill/>
        </a:ln>
      </xdr:spPr>
    </xdr:pic>
    <xdr:clientData/>
  </xdr:twoCellAnchor>
  <xdr:twoCellAnchor editAs="oneCell">
    <xdr:from>
      <xdr:col>6</xdr:col>
      <xdr:colOff>47624</xdr:colOff>
      <xdr:row>40</xdr:row>
      <xdr:rowOff>-1</xdr:rowOff>
    </xdr:from>
    <xdr:to>
      <xdr:col>16</xdr:col>
      <xdr:colOff>4761</xdr:colOff>
      <xdr:row>49</xdr:row>
      <xdr:rowOff>85723</xdr:rowOff>
    </xdr:to>
    <xdr:pic>
      <xdr:nvPicPr>
        <xdr:cNvPr id="5" name="Imagen 4">
          <a:extLst>
            <a:ext uri="{FF2B5EF4-FFF2-40B4-BE49-F238E27FC236}">
              <a16:creationId xmlns:a16="http://schemas.microsoft.com/office/drawing/2014/main" id="{0360B041-915A-4E71-8A6B-E1A0EF370DB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95524" y="12458699"/>
          <a:ext cx="14835187" cy="180022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297656</xdr:colOff>
      <xdr:row>0</xdr:row>
      <xdr:rowOff>111918</xdr:rowOff>
    </xdr:from>
    <xdr:to>
      <xdr:col>1</xdr:col>
      <xdr:colOff>1402556</xdr:colOff>
      <xdr:row>1</xdr:row>
      <xdr:rowOff>785256</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111918"/>
          <a:ext cx="2609850" cy="1511538"/>
        </a:xfrm>
        <a:prstGeom prst="rect">
          <a:avLst/>
        </a:prstGeom>
        <a:noFill/>
        <a:ln>
          <a:noFill/>
        </a:ln>
      </xdr:spPr>
    </xdr:pic>
    <xdr:clientData/>
  </xdr:twoCellAnchor>
  <xdr:twoCellAnchor editAs="oneCell">
    <xdr:from>
      <xdr:col>37</xdr:col>
      <xdr:colOff>595312</xdr:colOff>
      <xdr:row>0</xdr:row>
      <xdr:rowOff>0</xdr:rowOff>
    </xdr:from>
    <xdr:to>
      <xdr:col>38</xdr:col>
      <xdr:colOff>1476375</xdr:colOff>
      <xdr:row>1</xdr:row>
      <xdr:rowOff>668575</xdr:rowOff>
    </xdr:to>
    <xdr:pic>
      <xdr:nvPicPr>
        <xdr:cNvPr id="2" name="2 Imagen" descr="Logo regis 2">
          <a:extLst>
            <a:ext uri="{FF2B5EF4-FFF2-40B4-BE49-F238E27FC236}">
              <a16:creationId xmlns:a16="http://schemas.microsoft.com/office/drawing/2014/main" id="{3687D849-2F20-4F31-96EF-405ED8D1FEF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92000" y="0"/>
          <a:ext cx="2905125" cy="15020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07DE-3019-4172-AA15-E167F7F07AE6}">
  <dimension ref="A1:R71"/>
  <sheetViews>
    <sheetView topLeftCell="E6" workbookViewId="0">
      <selection activeCell="K23" sqref="K23:P24"/>
    </sheetView>
  </sheetViews>
  <sheetFormatPr baseColWidth="10" defaultColWidth="11.42578125" defaultRowHeight="16.5" x14ac:dyDescent="0.3"/>
  <cols>
    <col min="1" max="1" width="0.7109375" style="38" customWidth="1"/>
    <col min="2" max="2" width="5.42578125" style="38" customWidth="1"/>
    <col min="3" max="3" width="9.140625" style="38" customWidth="1"/>
    <col min="4" max="4" width="1.42578125" style="38" customWidth="1"/>
    <col min="5" max="5" width="5.5703125" style="38" customWidth="1"/>
    <col min="6" max="6" width="11.42578125" style="38"/>
    <col min="7" max="7" width="0.7109375" style="38" customWidth="1"/>
    <col min="8" max="9" width="11.42578125" style="38"/>
    <col min="10" max="10" width="7.140625" style="38" customWidth="1"/>
    <col min="11" max="15" width="11.42578125" style="38"/>
    <col min="16" max="16" width="135.28515625" style="38" customWidth="1"/>
    <col min="17" max="17" width="1.28515625" style="38" customWidth="1"/>
    <col min="18" max="18" width="0.7109375" style="38" customWidth="1"/>
    <col min="19" max="16384" width="11.42578125" style="38"/>
  </cols>
  <sheetData>
    <row r="1" spans="1:18" ht="25.5" x14ac:dyDescent="0.35">
      <c r="B1" s="148" t="s">
        <v>0</v>
      </c>
      <c r="C1" s="148"/>
      <c r="D1" s="148"/>
      <c r="E1" s="148"/>
      <c r="F1" s="148"/>
      <c r="G1" s="148"/>
      <c r="H1" s="148"/>
      <c r="I1" s="148"/>
      <c r="J1" s="148"/>
      <c r="K1" s="148"/>
      <c r="L1" s="148"/>
      <c r="M1" s="148"/>
      <c r="N1" s="148"/>
      <c r="O1" s="148"/>
      <c r="P1" s="148"/>
      <c r="Q1" s="148"/>
    </row>
    <row r="2" spans="1:18" ht="19.5" customHeight="1" x14ac:dyDescent="0.3">
      <c r="B2" s="149" t="s">
        <v>1</v>
      </c>
      <c r="C2" s="149"/>
      <c r="D2" s="149"/>
      <c r="E2" s="149"/>
      <c r="F2" s="149"/>
      <c r="G2" s="149"/>
      <c r="H2" s="149"/>
      <c r="I2" s="149"/>
      <c r="J2" s="149"/>
      <c r="K2" s="149"/>
      <c r="L2" s="149"/>
      <c r="M2" s="149"/>
      <c r="N2" s="149"/>
      <c r="O2" s="149"/>
      <c r="P2" s="149"/>
      <c r="Q2" s="149"/>
    </row>
    <row r="3" spans="1:18" ht="26.45" customHeight="1" x14ac:dyDescent="0.3">
      <c r="B3" s="149"/>
      <c r="C3" s="149"/>
      <c r="D3" s="149"/>
      <c r="E3" s="149"/>
      <c r="F3" s="149"/>
      <c r="G3" s="149"/>
      <c r="H3" s="149"/>
      <c r="I3" s="149"/>
      <c r="J3" s="149"/>
      <c r="K3" s="149"/>
      <c r="L3" s="149"/>
      <c r="M3" s="149"/>
      <c r="N3" s="149"/>
      <c r="O3" s="149"/>
      <c r="P3" s="149"/>
      <c r="Q3" s="149"/>
    </row>
    <row r="4" spans="1:18" ht="4.5" customHeight="1" x14ac:dyDescent="0.3">
      <c r="A4" s="39"/>
      <c r="B4" s="39"/>
      <c r="C4" s="39"/>
      <c r="D4" s="39"/>
      <c r="E4" s="39"/>
      <c r="F4" s="39"/>
      <c r="G4" s="39"/>
      <c r="H4" s="39"/>
      <c r="I4" s="39"/>
      <c r="J4" s="39"/>
      <c r="K4" s="39"/>
      <c r="L4" s="39"/>
      <c r="M4" s="39"/>
      <c r="N4" s="39"/>
      <c r="O4" s="39"/>
      <c r="P4" s="39"/>
      <c r="Q4" s="39"/>
      <c r="R4" s="39"/>
    </row>
    <row r="5" spans="1:18" ht="68.25" customHeight="1" x14ac:dyDescent="0.3">
      <c r="A5" s="39"/>
      <c r="B5" s="150" t="s">
        <v>2</v>
      </c>
      <c r="C5" s="151"/>
      <c r="D5" s="151"/>
      <c r="E5" s="151"/>
      <c r="F5" s="151"/>
      <c r="G5" s="39"/>
      <c r="H5" s="152" t="s">
        <v>3</v>
      </c>
      <c r="I5" s="152"/>
      <c r="J5" s="152"/>
      <c r="K5" s="152"/>
      <c r="L5" s="152"/>
      <c r="M5" s="152"/>
      <c r="N5" s="152"/>
      <c r="O5" s="152"/>
      <c r="P5" s="152"/>
      <c r="Q5" s="152"/>
      <c r="R5" s="39"/>
    </row>
    <row r="6" spans="1:18" ht="178.5" customHeight="1" x14ac:dyDescent="0.3">
      <c r="A6" s="39"/>
      <c r="B6" s="151"/>
      <c r="C6" s="151"/>
      <c r="D6" s="151"/>
      <c r="E6" s="151"/>
      <c r="F6" s="151"/>
      <c r="G6" s="39"/>
      <c r="H6" s="153"/>
      <c r="I6" s="153"/>
      <c r="J6" s="153"/>
      <c r="K6" s="153"/>
      <c r="L6" s="153"/>
      <c r="M6" s="153"/>
      <c r="N6" s="153"/>
      <c r="O6" s="153"/>
      <c r="P6" s="153"/>
      <c r="Q6" s="40"/>
      <c r="R6" s="39"/>
    </row>
    <row r="7" spans="1:18" x14ac:dyDescent="0.3">
      <c r="A7" s="39"/>
      <c r="B7" s="151"/>
      <c r="C7" s="151"/>
      <c r="D7" s="151"/>
      <c r="E7" s="151"/>
      <c r="F7" s="151"/>
      <c r="G7" s="39"/>
      <c r="H7" s="153"/>
      <c r="I7" s="153"/>
      <c r="J7" s="153"/>
      <c r="K7" s="153"/>
      <c r="L7" s="153"/>
      <c r="M7" s="153"/>
      <c r="N7" s="153"/>
      <c r="O7" s="153"/>
      <c r="P7" s="153"/>
      <c r="Q7" s="40"/>
      <c r="R7" s="39"/>
    </row>
    <row r="8" spans="1:18" x14ac:dyDescent="0.3">
      <c r="A8" s="39"/>
      <c r="B8" s="151"/>
      <c r="C8" s="151"/>
      <c r="D8" s="151"/>
      <c r="E8" s="151"/>
      <c r="F8" s="151"/>
      <c r="G8" s="39"/>
      <c r="H8" s="153"/>
      <c r="I8" s="153"/>
      <c r="J8" s="153"/>
      <c r="K8" s="153"/>
      <c r="L8" s="153"/>
      <c r="M8" s="153"/>
      <c r="N8" s="153"/>
      <c r="O8" s="153"/>
      <c r="P8" s="153"/>
      <c r="Q8" s="40"/>
      <c r="R8" s="39"/>
    </row>
    <row r="9" spans="1:18" x14ac:dyDescent="0.3">
      <c r="A9" s="39"/>
      <c r="B9" s="151"/>
      <c r="C9" s="151"/>
      <c r="D9" s="151"/>
      <c r="E9" s="151"/>
      <c r="F9" s="151"/>
      <c r="G9" s="39"/>
      <c r="H9" s="153"/>
      <c r="I9" s="153"/>
      <c r="J9" s="153"/>
      <c r="K9" s="153"/>
      <c r="L9" s="153"/>
      <c r="M9" s="153"/>
      <c r="N9" s="153"/>
      <c r="O9" s="153"/>
      <c r="P9" s="153"/>
      <c r="Q9" s="40"/>
      <c r="R9" s="39"/>
    </row>
    <row r="10" spans="1:18" x14ac:dyDescent="0.3">
      <c r="A10" s="39"/>
      <c r="B10" s="151"/>
      <c r="C10" s="151"/>
      <c r="D10" s="151"/>
      <c r="E10" s="151"/>
      <c r="F10" s="151"/>
      <c r="G10" s="39"/>
      <c r="H10" s="153"/>
      <c r="I10" s="153"/>
      <c r="J10" s="153"/>
      <c r="K10" s="153"/>
      <c r="L10" s="153"/>
      <c r="M10" s="153"/>
      <c r="N10" s="153"/>
      <c r="O10" s="153"/>
      <c r="P10" s="153"/>
      <c r="Q10" s="40"/>
      <c r="R10" s="39"/>
    </row>
    <row r="11" spans="1:18" ht="15.75" customHeight="1" x14ac:dyDescent="0.3">
      <c r="A11" s="39"/>
      <c r="B11" s="151"/>
      <c r="C11" s="151"/>
      <c r="D11" s="151"/>
      <c r="E11" s="151"/>
      <c r="F11" s="151"/>
      <c r="G11" s="39"/>
      <c r="H11" s="153"/>
      <c r="I11" s="153"/>
      <c r="J11" s="153"/>
      <c r="K11" s="153"/>
      <c r="L11" s="153"/>
      <c r="M11" s="153"/>
      <c r="N11" s="153"/>
      <c r="O11" s="153"/>
      <c r="P11" s="153"/>
      <c r="Q11" s="40"/>
      <c r="R11" s="39"/>
    </row>
    <row r="12" spans="1:18" hidden="1" x14ac:dyDescent="0.3">
      <c r="A12" s="39"/>
      <c r="B12" s="151"/>
      <c r="C12" s="151"/>
      <c r="D12" s="151"/>
      <c r="E12" s="151"/>
      <c r="F12" s="151"/>
      <c r="G12" s="39"/>
      <c r="H12" s="153"/>
      <c r="I12" s="153"/>
      <c r="J12" s="153"/>
      <c r="K12" s="153"/>
      <c r="L12" s="153"/>
      <c r="M12" s="153"/>
      <c r="N12" s="153"/>
      <c r="O12" s="153"/>
      <c r="P12" s="153"/>
      <c r="Q12" s="40"/>
      <c r="R12" s="39"/>
    </row>
    <row r="13" spans="1:18" ht="17.25" customHeight="1" thickBot="1" x14ac:dyDescent="0.35">
      <c r="A13" s="39"/>
      <c r="B13" s="151"/>
      <c r="C13" s="151"/>
      <c r="D13" s="151"/>
      <c r="E13" s="151"/>
      <c r="F13" s="151"/>
      <c r="G13" s="39"/>
      <c r="I13" s="41"/>
      <c r="J13" s="42"/>
      <c r="K13" s="42"/>
      <c r="L13" s="42"/>
      <c r="M13" s="42"/>
      <c r="N13" s="42"/>
      <c r="O13" s="42"/>
      <c r="P13" s="42"/>
      <c r="R13" s="39"/>
    </row>
    <row r="14" spans="1:18" ht="39.75" customHeight="1" x14ac:dyDescent="0.3">
      <c r="A14" s="39"/>
      <c r="B14" s="151"/>
      <c r="C14" s="151"/>
      <c r="D14" s="151"/>
      <c r="E14" s="151"/>
      <c r="F14" s="151"/>
      <c r="G14" s="39"/>
      <c r="I14" s="41"/>
      <c r="J14" s="145">
        <v>1</v>
      </c>
      <c r="K14" s="147" t="s">
        <v>4</v>
      </c>
      <c r="L14" s="133"/>
      <c r="M14" s="133"/>
      <c r="N14" s="133"/>
      <c r="O14" s="133"/>
      <c r="P14" s="134"/>
      <c r="R14" s="39"/>
    </row>
    <row r="15" spans="1:18" ht="47.25" customHeight="1" thickBot="1" x14ac:dyDescent="0.35">
      <c r="A15" s="39"/>
      <c r="B15" s="151"/>
      <c r="C15" s="151"/>
      <c r="D15" s="151"/>
      <c r="E15" s="151"/>
      <c r="F15" s="151"/>
      <c r="G15" s="39"/>
      <c r="I15" s="41"/>
      <c r="J15" s="146"/>
      <c r="K15" s="135"/>
      <c r="L15" s="135"/>
      <c r="M15" s="135"/>
      <c r="N15" s="135"/>
      <c r="O15" s="135"/>
      <c r="P15" s="136"/>
      <c r="R15" s="39"/>
    </row>
    <row r="16" spans="1:18" ht="9" customHeight="1" thickBot="1" x14ac:dyDescent="0.35">
      <c r="A16" s="39"/>
      <c r="B16" s="151"/>
      <c r="C16" s="151"/>
      <c r="D16" s="151"/>
      <c r="E16" s="151"/>
      <c r="F16" s="151"/>
      <c r="G16" s="39"/>
      <c r="I16" s="41"/>
      <c r="J16" s="43"/>
      <c r="K16" s="44"/>
      <c r="L16" s="44"/>
      <c r="M16" s="44"/>
      <c r="N16" s="44"/>
      <c r="O16" s="44"/>
      <c r="P16" s="44"/>
      <c r="R16" s="39"/>
    </row>
    <row r="17" spans="1:18" ht="16.5" customHeight="1" x14ac:dyDescent="0.3">
      <c r="A17" s="39"/>
      <c r="B17" s="151"/>
      <c r="C17" s="151"/>
      <c r="D17" s="151"/>
      <c r="E17" s="151"/>
      <c r="F17" s="151"/>
      <c r="G17" s="39"/>
      <c r="I17" s="41"/>
      <c r="J17" s="145">
        <v>2</v>
      </c>
      <c r="K17" s="154" t="s">
        <v>5</v>
      </c>
      <c r="L17" s="120"/>
      <c r="M17" s="120"/>
      <c r="N17" s="120"/>
      <c r="O17" s="120"/>
      <c r="P17" s="121"/>
      <c r="R17" s="39"/>
    </row>
    <row r="18" spans="1:18" ht="21.75" customHeight="1" thickBot="1" x14ac:dyDescent="0.35">
      <c r="A18" s="39"/>
      <c r="B18" s="151"/>
      <c r="C18" s="151"/>
      <c r="D18" s="151"/>
      <c r="E18" s="151"/>
      <c r="F18" s="151"/>
      <c r="G18" s="39"/>
      <c r="I18" s="41"/>
      <c r="J18" s="146"/>
      <c r="K18" s="155"/>
      <c r="L18" s="123"/>
      <c r="M18" s="123"/>
      <c r="N18" s="123"/>
      <c r="O18" s="123"/>
      <c r="P18" s="124"/>
      <c r="R18" s="39"/>
    </row>
    <row r="19" spans="1:18" ht="9" customHeight="1" thickBot="1" x14ac:dyDescent="0.35">
      <c r="A19" s="39"/>
      <c r="B19" s="151"/>
      <c r="C19" s="151"/>
      <c r="D19" s="151"/>
      <c r="E19" s="151"/>
      <c r="F19" s="151"/>
      <c r="G19" s="39"/>
      <c r="I19" s="41"/>
      <c r="J19" s="43"/>
      <c r="K19" s="44"/>
      <c r="L19" s="44"/>
      <c r="M19" s="44"/>
      <c r="N19" s="44"/>
      <c r="O19" s="44"/>
      <c r="P19" s="44"/>
      <c r="R19" s="39"/>
    </row>
    <row r="20" spans="1:18" ht="16.5" customHeight="1" x14ac:dyDescent="0.3">
      <c r="A20" s="39"/>
      <c r="B20" s="151"/>
      <c r="C20" s="151"/>
      <c r="D20" s="151"/>
      <c r="E20" s="151"/>
      <c r="F20" s="151"/>
      <c r="G20" s="39"/>
      <c r="I20" s="41"/>
      <c r="J20" s="145">
        <v>3</v>
      </c>
      <c r="K20" s="156" t="s">
        <v>6</v>
      </c>
      <c r="L20" s="156"/>
      <c r="M20" s="156"/>
      <c r="N20" s="156"/>
      <c r="O20" s="156"/>
      <c r="P20" s="157"/>
      <c r="R20" s="39"/>
    </row>
    <row r="21" spans="1:18" ht="46.5" customHeight="1" thickBot="1" x14ac:dyDescent="0.35">
      <c r="A21" s="39"/>
      <c r="B21" s="151"/>
      <c r="C21" s="151"/>
      <c r="D21" s="151"/>
      <c r="E21" s="151"/>
      <c r="F21" s="151"/>
      <c r="G21" s="39"/>
      <c r="J21" s="146"/>
      <c r="K21" s="158"/>
      <c r="L21" s="158"/>
      <c r="M21" s="158"/>
      <c r="N21" s="158"/>
      <c r="O21" s="158"/>
      <c r="P21" s="159"/>
      <c r="R21" s="39"/>
    </row>
    <row r="22" spans="1:18" ht="9" customHeight="1" thickBot="1" x14ac:dyDescent="0.35">
      <c r="A22" s="39"/>
      <c r="B22" s="151"/>
      <c r="C22" s="151"/>
      <c r="D22" s="151"/>
      <c r="E22" s="151"/>
      <c r="F22" s="151"/>
      <c r="G22" s="39"/>
      <c r="R22" s="39"/>
    </row>
    <row r="23" spans="1:18" ht="24" customHeight="1" x14ac:dyDescent="0.3">
      <c r="A23" s="39"/>
      <c r="B23" s="151"/>
      <c r="C23" s="151"/>
      <c r="D23" s="151"/>
      <c r="E23" s="151"/>
      <c r="F23" s="151"/>
      <c r="G23" s="39"/>
      <c r="J23" s="145">
        <v>4</v>
      </c>
      <c r="K23" s="160" t="s">
        <v>7</v>
      </c>
      <c r="L23" s="161"/>
      <c r="M23" s="161"/>
      <c r="N23" s="161"/>
      <c r="O23" s="161"/>
      <c r="P23" s="162"/>
      <c r="R23" s="39"/>
    </row>
    <row r="24" spans="1:18" ht="50.25" customHeight="1" thickBot="1" x14ac:dyDescent="0.35">
      <c r="A24" s="39"/>
      <c r="B24" s="151"/>
      <c r="C24" s="151"/>
      <c r="D24" s="151"/>
      <c r="E24" s="151"/>
      <c r="F24" s="151"/>
      <c r="G24" s="39"/>
      <c r="J24" s="146"/>
      <c r="K24" s="163"/>
      <c r="L24" s="163"/>
      <c r="M24" s="163"/>
      <c r="N24" s="163"/>
      <c r="O24" s="163"/>
      <c r="P24" s="164"/>
      <c r="R24" s="39"/>
    </row>
    <row r="25" spans="1:18" ht="6.6" customHeight="1" thickBot="1" x14ac:dyDescent="0.35">
      <c r="A25" s="39"/>
      <c r="B25" s="151"/>
      <c r="C25" s="151"/>
      <c r="D25" s="151"/>
      <c r="E25" s="151"/>
      <c r="F25" s="151"/>
      <c r="G25" s="39"/>
      <c r="R25" s="39"/>
    </row>
    <row r="26" spans="1:18" x14ac:dyDescent="0.3">
      <c r="A26" s="39"/>
      <c r="B26" s="151"/>
      <c r="C26" s="151"/>
      <c r="D26" s="151"/>
      <c r="E26" s="151"/>
      <c r="F26" s="151"/>
      <c r="G26" s="39"/>
      <c r="J26" s="145">
        <v>5</v>
      </c>
      <c r="K26" s="147" t="s">
        <v>8</v>
      </c>
      <c r="L26" s="133"/>
      <c r="M26" s="133"/>
      <c r="N26" s="133"/>
      <c r="O26" s="133"/>
      <c r="P26" s="134"/>
      <c r="R26" s="39"/>
    </row>
    <row r="27" spans="1:18" ht="30.75" customHeight="1" thickBot="1" x14ac:dyDescent="0.35">
      <c r="A27" s="39"/>
      <c r="B27" s="151"/>
      <c r="C27" s="151"/>
      <c r="D27" s="151"/>
      <c r="E27" s="151"/>
      <c r="F27" s="151"/>
      <c r="G27" s="39"/>
      <c r="J27" s="146"/>
      <c r="K27" s="135"/>
      <c r="L27" s="135"/>
      <c r="M27" s="135"/>
      <c r="N27" s="135"/>
      <c r="O27" s="135"/>
      <c r="P27" s="136"/>
      <c r="R27" s="39"/>
    </row>
    <row r="28" spans="1:18" ht="12" customHeight="1" thickBot="1" x14ac:dyDescent="0.35">
      <c r="A28" s="39"/>
      <c r="B28" s="151"/>
      <c r="C28" s="151"/>
      <c r="D28" s="151"/>
      <c r="E28" s="151"/>
      <c r="F28" s="151"/>
      <c r="G28" s="39"/>
      <c r="R28" s="39"/>
    </row>
    <row r="29" spans="1:18" ht="22.5" customHeight="1" x14ac:dyDescent="0.3">
      <c r="A29" s="39"/>
      <c r="B29" s="151"/>
      <c r="C29" s="151"/>
      <c r="D29" s="151"/>
      <c r="E29" s="151"/>
      <c r="F29" s="151"/>
      <c r="G29" s="39"/>
      <c r="J29" s="145">
        <v>6</v>
      </c>
      <c r="K29" s="147" t="s">
        <v>9</v>
      </c>
      <c r="L29" s="133"/>
      <c r="M29" s="133"/>
      <c r="N29" s="133"/>
      <c r="O29" s="133"/>
      <c r="P29" s="134"/>
      <c r="R29" s="39"/>
    </row>
    <row r="30" spans="1:18" ht="23.25" customHeight="1" thickBot="1" x14ac:dyDescent="0.35">
      <c r="A30" s="39"/>
      <c r="B30" s="151"/>
      <c r="C30" s="151"/>
      <c r="D30" s="151"/>
      <c r="E30" s="151"/>
      <c r="F30" s="151"/>
      <c r="G30" s="39"/>
      <c r="J30" s="146"/>
      <c r="K30" s="135"/>
      <c r="L30" s="135"/>
      <c r="M30" s="135"/>
      <c r="N30" s="135"/>
      <c r="O30" s="135"/>
      <c r="P30" s="136"/>
      <c r="R30" s="39"/>
    </row>
    <row r="31" spans="1:18" ht="9" customHeight="1" thickBot="1" x14ac:dyDescent="0.35">
      <c r="A31" s="39"/>
      <c r="B31" s="151"/>
      <c r="C31" s="151"/>
      <c r="D31" s="151"/>
      <c r="E31" s="151"/>
      <c r="F31" s="151"/>
      <c r="G31" s="39"/>
      <c r="R31" s="39"/>
    </row>
    <row r="32" spans="1:18" x14ac:dyDescent="0.3">
      <c r="A32" s="39"/>
      <c r="B32" s="151"/>
      <c r="C32" s="151"/>
      <c r="D32" s="151"/>
      <c r="E32" s="151"/>
      <c r="F32" s="151"/>
      <c r="G32" s="39"/>
      <c r="J32" s="145">
        <v>7</v>
      </c>
      <c r="K32" s="133" t="s">
        <v>10</v>
      </c>
      <c r="L32" s="133"/>
      <c r="M32" s="133"/>
      <c r="N32" s="133"/>
      <c r="O32" s="133"/>
      <c r="P32" s="134"/>
      <c r="R32" s="39"/>
    </row>
    <row r="33" spans="1:18" ht="17.25" thickBot="1" x14ac:dyDescent="0.35">
      <c r="A33" s="39"/>
      <c r="B33" s="151"/>
      <c r="C33" s="151"/>
      <c r="D33" s="151"/>
      <c r="E33" s="151"/>
      <c r="F33" s="151"/>
      <c r="G33" s="39"/>
      <c r="H33" s="44"/>
      <c r="I33" s="44"/>
      <c r="J33" s="146"/>
      <c r="K33" s="135"/>
      <c r="L33" s="135"/>
      <c r="M33" s="135"/>
      <c r="N33" s="135"/>
      <c r="O33" s="135"/>
      <c r="P33" s="136"/>
      <c r="Q33" s="44"/>
      <c r="R33" s="39"/>
    </row>
    <row r="34" spans="1:18" ht="10.5" customHeight="1" thickBot="1" x14ac:dyDescent="0.35">
      <c r="A34" s="39"/>
      <c r="B34" s="151"/>
      <c r="C34" s="151"/>
      <c r="D34" s="151"/>
      <c r="E34" s="151"/>
      <c r="F34" s="151"/>
      <c r="G34" s="39"/>
      <c r="H34" s="44"/>
      <c r="I34" s="44"/>
      <c r="J34" s="45"/>
      <c r="K34" s="46"/>
      <c r="L34" s="46"/>
      <c r="M34" s="46"/>
      <c r="N34" s="46"/>
      <c r="O34" s="46"/>
      <c r="P34" s="46"/>
      <c r="Q34" s="44"/>
      <c r="R34" s="39"/>
    </row>
    <row r="35" spans="1:18" x14ac:dyDescent="0.3">
      <c r="A35" s="39"/>
      <c r="B35" s="151"/>
      <c r="C35" s="151"/>
      <c r="D35" s="151"/>
      <c r="E35" s="151"/>
      <c r="F35" s="151"/>
      <c r="G35" s="39"/>
      <c r="H35" s="44"/>
      <c r="I35" s="44"/>
      <c r="J35" s="137">
        <v>8</v>
      </c>
      <c r="K35" s="139" t="s">
        <v>11</v>
      </c>
      <c r="L35" s="140"/>
      <c r="M35" s="140"/>
      <c r="N35" s="140"/>
      <c r="O35" s="140"/>
      <c r="P35" s="141"/>
      <c r="Q35" s="44"/>
      <c r="R35" s="39"/>
    </row>
    <row r="36" spans="1:18" ht="31.5" customHeight="1" thickBot="1" x14ac:dyDescent="0.35">
      <c r="A36" s="39"/>
      <c r="B36" s="151"/>
      <c r="C36" s="151"/>
      <c r="D36" s="151"/>
      <c r="E36" s="151"/>
      <c r="F36" s="151"/>
      <c r="G36" s="39"/>
      <c r="H36" s="44"/>
      <c r="I36" s="44"/>
      <c r="J36" s="138"/>
      <c r="K36" s="142"/>
      <c r="L36" s="143"/>
      <c r="M36" s="143"/>
      <c r="N36" s="143"/>
      <c r="O36" s="143"/>
      <c r="P36" s="144"/>
      <c r="Q36" s="44"/>
      <c r="R36" s="39"/>
    </row>
    <row r="37" spans="1:18" ht="13.5" customHeight="1" x14ac:dyDescent="0.3">
      <c r="A37" s="39"/>
      <c r="B37" s="151"/>
      <c r="C37" s="151"/>
      <c r="D37" s="151"/>
      <c r="E37" s="151"/>
      <c r="F37" s="151"/>
      <c r="G37" s="39"/>
      <c r="H37" s="44"/>
      <c r="I37" s="44"/>
      <c r="J37" s="45"/>
      <c r="K37" s="47"/>
      <c r="L37" s="47"/>
      <c r="M37" s="47"/>
      <c r="N37" s="47"/>
      <c r="O37" s="47"/>
      <c r="P37" s="47"/>
      <c r="Q37" s="44"/>
      <c r="R37" s="39"/>
    </row>
    <row r="38" spans="1:18" ht="9" customHeight="1" x14ac:dyDescent="0.3">
      <c r="A38" s="39"/>
      <c r="B38" s="151"/>
      <c r="C38" s="151"/>
      <c r="D38" s="151"/>
      <c r="E38" s="151"/>
      <c r="F38" s="151"/>
      <c r="G38" s="39"/>
      <c r="R38" s="39"/>
    </row>
    <row r="39" spans="1:18" ht="15" customHeight="1" x14ac:dyDescent="0.3">
      <c r="A39" s="39"/>
      <c r="B39" s="39"/>
      <c r="C39" s="39"/>
      <c r="D39" s="39"/>
      <c r="E39" s="39"/>
      <c r="F39" s="39"/>
      <c r="G39" s="39"/>
      <c r="H39" s="39"/>
      <c r="I39" s="39"/>
      <c r="J39" s="39"/>
      <c r="K39" s="39"/>
      <c r="L39" s="39"/>
      <c r="M39" s="39"/>
      <c r="N39" s="39"/>
      <c r="O39" s="39"/>
      <c r="P39" s="39"/>
      <c r="Q39" s="39"/>
      <c r="R39" s="39"/>
    </row>
    <row r="40" spans="1:18" ht="40.15" customHeight="1" x14ac:dyDescent="0.3">
      <c r="A40" s="39"/>
      <c r="B40" s="114" t="s">
        <v>12</v>
      </c>
      <c r="C40" s="114"/>
      <c r="D40" s="114"/>
      <c r="E40" s="114"/>
      <c r="F40" s="114"/>
      <c r="G40" s="39"/>
      <c r="H40" s="49"/>
      <c r="I40" s="49"/>
      <c r="J40" s="49"/>
      <c r="K40" s="115" t="s">
        <v>13</v>
      </c>
      <c r="L40" s="115"/>
      <c r="M40" s="115"/>
      <c r="N40" s="115"/>
      <c r="O40" s="115"/>
      <c r="P40" s="115"/>
      <c r="R40" s="39"/>
    </row>
    <row r="41" spans="1:18" ht="40.15" customHeight="1" x14ac:dyDescent="0.3">
      <c r="A41" s="39"/>
      <c r="B41" s="114"/>
      <c r="C41" s="114"/>
      <c r="D41" s="114"/>
      <c r="E41" s="114"/>
      <c r="F41" s="114"/>
      <c r="G41" s="39"/>
      <c r="H41" s="116"/>
      <c r="I41" s="116"/>
      <c r="J41" s="116"/>
      <c r="K41" s="116"/>
      <c r="L41" s="116"/>
      <c r="M41" s="116"/>
      <c r="N41" s="116"/>
      <c r="O41" s="116"/>
      <c r="P41" s="116"/>
      <c r="R41" s="39"/>
    </row>
    <row r="42" spans="1:18" ht="40.15" customHeight="1" x14ac:dyDescent="0.3">
      <c r="A42" s="39"/>
      <c r="B42" s="114"/>
      <c r="C42" s="114"/>
      <c r="D42" s="114"/>
      <c r="E42" s="114"/>
      <c r="F42" s="114"/>
      <c r="G42" s="39"/>
      <c r="H42" s="116"/>
      <c r="I42" s="116"/>
      <c r="J42" s="116"/>
      <c r="K42" s="116"/>
      <c r="L42" s="116"/>
      <c r="M42" s="116"/>
      <c r="N42" s="116"/>
      <c r="O42" s="116"/>
      <c r="P42" s="116"/>
      <c r="R42" s="39"/>
    </row>
    <row r="43" spans="1:18" x14ac:dyDescent="0.3">
      <c r="A43" s="39"/>
      <c r="B43" s="114"/>
      <c r="C43" s="114"/>
      <c r="D43" s="114"/>
      <c r="E43" s="114"/>
      <c r="F43" s="114"/>
      <c r="G43" s="39"/>
      <c r="H43" s="116"/>
      <c r="I43" s="116"/>
      <c r="J43" s="116"/>
      <c r="K43" s="116"/>
      <c r="L43" s="116"/>
      <c r="M43" s="116"/>
      <c r="N43" s="116"/>
      <c r="O43" s="116"/>
      <c r="P43" s="116"/>
      <c r="R43" s="39"/>
    </row>
    <row r="44" spans="1:18" ht="23.45" customHeight="1" x14ac:dyDescent="0.3">
      <c r="A44" s="39"/>
      <c r="B44" s="114"/>
      <c r="C44" s="114"/>
      <c r="D44" s="114"/>
      <c r="E44" s="114"/>
      <c r="F44" s="114"/>
      <c r="G44" s="39"/>
      <c r="H44" s="116"/>
      <c r="I44" s="116"/>
      <c r="J44" s="116"/>
      <c r="K44" s="116"/>
      <c r="L44" s="116"/>
      <c r="M44" s="116"/>
      <c r="N44" s="116"/>
      <c r="O44" s="116"/>
      <c r="P44" s="116"/>
      <c r="R44" s="39"/>
    </row>
    <row r="45" spans="1:18" ht="23.45" customHeight="1" x14ac:dyDescent="0.3">
      <c r="A45" s="39"/>
      <c r="B45" s="114"/>
      <c r="C45" s="114"/>
      <c r="D45" s="114"/>
      <c r="E45" s="114"/>
      <c r="F45" s="114"/>
      <c r="G45" s="39"/>
      <c r="H45" s="116"/>
      <c r="I45" s="116"/>
      <c r="J45" s="116"/>
      <c r="K45" s="116"/>
      <c r="L45" s="116"/>
      <c r="M45" s="116"/>
      <c r="N45" s="116"/>
      <c r="O45" s="116"/>
      <c r="P45" s="116"/>
      <c r="R45" s="39"/>
    </row>
    <row r="46" spans="1:18" ht="23.45" customHeight="1" thickBot="1" x14ac:dyDescent="0.35">
      <c r="A46" s="39"/>
      <c r="B46" s="114"/>
      <c r="C46" s="114"/>
      <c r="D46" s="114"/>
      <c r="E46" s="114"/>
      <c r="F46" s="114"/>
      <c r="G46" s="39"/>
      <c r="R46" s="39"/>
    </row>
    <row r="47" spans="1:18" ht="42.75" customHeight="1" x14ac:dyDescent="0.3">
      <c r="A47" s="39"/>
      <c r="B47" s="114"/>
      <c r="C47" s="114"/>
      <c r="D47" s="114"/>
      <c r="E47" s="114"/>
      <c r="F47" s="114"/>
      <c r="G47" s="39"/>
      <c r="H47" s="50"/>
      <c r="I47" s="50"/>
      <c r="J47" s="117">
        <v>1</v>
      </c>
      <c r="K47" s="119" t="s">
        <v>14</v>
      </c>
      <c r="L47" s="120"/>
      <c r="M47" s="120"/>
      <c r="N47" s="120"/>
      <c r="O47" s="120"/>
      <c r="P47" s="121"/>
      <c r="R47" s="39"/>
    </row>
    <row r="48" spans="1:18" ht="15.75" customHeight="1" thickBot="1" x14ac:dyDescent="0.35">
      <c r="A48" s="39"/>
      <c r="B48" s="114"/>
      <c r="C48" s="114"/>
      <c r="D48" s="114"/>
      <c r="E48" s="114"/>
      <c r="F48" s="114"/>
      <c r="G48" s="39"/>
      <c r="H48" s="50"/>
      <c r="I48" s="50"/>
      <c r="J48" s="118"/>
      <c r="K48" s="122"/>
      <c r="L48" s="123"/>
      <c r="M48" s="123"/>
      <c r="N48" s="123"/>
      <c r="O48" s="123"/>
      <c r="P48" s="124"/>
      <c r="R48" s="39"/>
    </row>
    <row r="49" spans="1:18" ht="8.4499999999999993" customHeight="1" thickBot="1" x14ac:dyDescent="0.35">
      <c r="A49" s="39"/>
      <c r="B49" s="114"/>
      <c r="C49" s="114"/>
      <c r="D49" s="114"/>
      <c r="E49" s="114"/>
      <c r="F49" s="114"/>
      <c r="G49" s="39"/>
      <c r="H49" s="44"/>
      <c r="I49" s="44"/>
      <c r="R49" s="39"/>
    </row>
    <row r="50" spans="1:18" ht="119.25" customHeight="1" thickBot="1" x14ac:dyDescent="0.35">
      <c r="A50" s="39"/>
      <c r="B50" s="114"/>
      <c r="C50" s="114"/>
      <c r="D50" s="114"/>
      <c r="E50" s="114"/>
      <c r="F50" s="114"/>
      <c r="G50" s="39"/>
      <c r="H50" s="51"/>
      <c r="I50" s="51"/>
      <c r="J50" s="52">
        <v>2</v>
      </c>
      <c r="K50" s="125" t="s">
        <v>15</v>
      </c>
      <c r="L50" s="126"/>
      <c r="M50" s="126"/>
      <c r="N50" s="126"/>
      <c r="O50" s="126"/>
      <c r="P50" s="127"/>
      <c r="R50" s="39"/>
    </row>
    <row r="51" spans="1:18" ht="6" customHeight="1" thickBot="1" x14ac:dyDescent="0.35">
      <c r="A51" s="39"/>
      <c r="B51" s="114"/>
      <c r="C51" s="114"/>
      <c r="D51" s="114"/>
      <c r="E51" s="114"/>
      <c r="F51" s="114"/>
      <c r="G51" s="39"/>
      <c r="H51" s="44"/>
      <c r="I51" s="44"/>
      <c r="R51" s="39"/>
    </row>
    <row r="52" spans="1:18" ht="33.75" customHeight="1" x14ac:dyDescent="0.3">
      <c r="A52" s="39"/>
      <c r="B52" s="114"/>
      <c r="C52" s="114"/>
      <c r="D52" s="114"/>
      <c r="E52" s="114"/>
      <c r="F52" s="114"/>
      <c r="G52" s="39"/>
      <c r="H52" s="51"/>
      <c r="I52" s="51"/>
      <c r="J52" s="100">
        <v>3</v>
      </c>
      <c r="K52" s="119" t="s">
        <v>16</v>
      </c>
      <c r="L52" s="128"/>
      <c r="M52" s="128"/>
      <c r="N52" s="128"/>
      <c r="O52" s="128"/>
      <c r="P52" s="129"/>
      <c r="R52" s="39"/>
    </row>
    <row r="53" spans="1:18" ht="12" customHeight="1" thickBot="1" x14ac:dyDescent="0.35">
      <c r="A53" s="39"/>
      <c r="B53" s="114"/>
      <c r="C53" s="114"/>
      <c r="D53" s="114"/>
      <c r="E53" s="114"/>
      <c r="F53" s="114"/>
      <c r="G53" s="39"/>
      <c r="H53" s="51"/>
      <c r="I53" s="51"/>
      <c r="J53" s="101"/>
      <c r="K53" s="130"/>
      <c r="L53" s="131"/>
      <c r="M53" s="131"/>
      <c r="N53" s="131"/>
      <c r="O53" s="131"/>
      <c r="P53" s="132"/>
      <c r="R53" s="39"/>
    </row>
    <row r="54" spans="1:18" ht="3" customHeight="1" thickBot="1" x14ac:dyDescent="0.35">
      <c r="A54" s="39"/>
      <c r="B54" s="114"/>
      <c r="C54" s="114"/>
      <c r="D54" s="114"/>
      <c r="E54" s="114"/>
      <c r="F54" s="114"/>
      <c r="G54" s="39"/>
      <c r="R54" s="39"/>
    </row>
    <row r="55" spans="1:18" ht="17.25" customHeight="1" x14ac:dyDescent="0.3">
      <c r="A55" s="39"/>
      <c r="B55" s="114"/>
      <c r="C55" s="114"/>
      <c r="D55" s="114"/>
      <c r="E55" s="114"/>
      <c r="F55" s="114"/>
      <c r="G55" s="39"/>
      <c r="H55" s="53"/>
      <c r="I55" s="53"/>
      <c r="J55" s="100">
        <v>4</v>
      </c>
      <c r="K55" s="108" t="s">
        <v>17</v>
      </c>
      <c r="L55" s="109"/>
      <c r="M55" s="109"/>
      <c r="N55" s="109"/>
      <c r="O55" s="109"/>
      <c r="P55" s="110"/>
      <c r="R55" s="39"/>
    </row>
    <row r="56" spans="1:18" ht="87" customHeight="1" thickBot="1" x14ac:dyDescent="0.35">
      <c r="A56" s="39"/>
      <c r="B56" s="114"/>
      <c r="C56" s="114"/>
      <c r="D56" s="114"/>
      <c r="E56" s="114"/>
      <c r="F56" s="114"/>
      <c r="G56" s="39"/>
      <c r="H56" s="53"/>
      <c r="I56" s="53"/>
      <c r="J56" s="101"/>
      <c r="K56" s="111"/>
      <c r="L56" s="112"/>
      <c r="M56" s="112"/>
      <c r="N56" s="112"/>
      <c r="O56" s="112"/>
      <c r="P56" s="113"/>
      <c r="R56" s="39"/>
    </row>
    <row r="57" spans="1:18" ht="5.25" customHeight="1" thickBot="1" x14ac:dyDescent="0.35">
      <c r="A57" s="39"/>
      <c r="B57" s="48"/>
      <c r="C57" s="48"/>
      <c r="D57" s="48"/>
      <c r="E57" s="48"/>
      <c r="F57" s="48"/>
      <c r="G57" s="39"/>
      <c r="H57" s="53"/>
      <c r="I57" s="53"/>
      <c r="J57" s="45"/>
      <c r="K57" s="50"/>
      <c r="L57" s="50"/>
      <c r="M57" s="50"/>
      <c r="N57" s="50"/>
      <c r="O57" s="50"/>
      <c r="P57" s="50"/>
      <c r="R57" s="39"/>
    </row>
    <row r="58" spans="1:18" ht="24" customHeight="1" x14ac:dyDescent="0.3">
      <c r="A58" s="39"/>
      <c r="B58" s="48"/>
      <c r="C58" s="48"/>
      <c r="D58" s="48"/>
      <c r="E58" s="48"/>
      <c r="F58" s="48"/>
      <c r="G58" s="39"/>
      <c r="H58" s="53"/>
      <c r="I58" s="53"/>
      <c r="J58" s="100">
        <v>5</v>
      </c>
      <c r="K58" s="108" t="s">
        <v>18</v>
      </c>
      <c r="L58" s="109"/>
      <c r="M58" s="109"/>
      <c r="N58" s="109"/>
      <c r="O58" s="109"/>
      <c r="P58" s="110"/>
      <c r="R58" s="39"/>
    </row>
    <row r="59" spans="1:18" ht="28.5" customHeight="1" thickBot="1" x14ac:dyDescent="0.35">
      <c r="A59" s="39"/>
      <c r="B59" s="48"/>
      <c r="C59" s="48"/>
      <c r="D59" s="48"/>
      <c r="E59" s="48"/>
      <c r="F59" s="48"/>
      <c r="G59" s="39"/>
      <c r="H59" s="53"/>
      <c r="I59" s="53"/>
      <c r="J59" s="101"/>
      <c r="K59" s="111"/>
      <c r="L59" s="112"/>
      <c r="M59" s="112"/>
      <c r="N59" s="112"/>
      <c r="O59" s="112"/>
      <c r="P59" s="113"/>
      <c r="R59" s="39"/>
    </row>
    <row r="60" spans="1:18" ht="7.5" customHeight="1" thickBot="1" x14ac:dyDescent="0.35">
      <c r="A60" s="39"/>
      <c r="B60" s="48"/>
      <c r="C60" s="48"/>
      <c r="D60" s="48"/>
      <c r="E60" s="48"/>
      <c r="F60" s="48"/>
      <c r="G60" s="39"/>
      <c r="H60" s="53"/>
      <c r="I60" s="53"/>
      <c r="J60" s="45"/>
      <c r="K60" s="50"/>
      <c r="L60" s="50"/>
      <c r="M60" s="50"/>
      <c r="N60" s="50"/>
      <c r="O60" s="50"/>
      <c r="P60" s="50"/>
      <c r="R60" s="39"/>
    </row>
    <row r="61" spans="1:18" ht="37.5" customHeight="1" x14ac:dyDescent="0.3">
      <c r="A61" s="39"/>
      <c r="B61" s="48"/>
      <c r="C61" s="48"/>
      <c r="D61" s="48"/>
      <c r="E61" s="48"/>
      <c r="F61" s="48"/>
      <c r="G61" s="39"/>
      <c r="H61" s="53"/>
      <c r="I61" s="53"/>
      <c r="J61" s="100">
        <v>6</v>
      </c>
      <c r="K61" s="108" t="s">
        <v>19</v>
      </c>
      <c r="L61" s="109"/>
      <c r="M61" s="109"/>
      <c r="N61" s="109"/>
      <c r="O61" s="109"/>
      <c r="P61" s="110"/>
      <c r="R61" s="39"/>
    </row>
    <row r="62" spans="1:18" ht="99" customHeight="1" thickBot="1" x14ac:dyDescent="0.35">
      <c r="A62" s="39"/>
      <c r="B62" s="48"/>
      <c r="C62" s="48"/>
      <c r="D62" s="48"/>
      <c r="E62" s="48"/>
      <c r="F62" s="48"/>
      <c r="G62" s="39"/>
      <c r="H62" s="53"/>
      <c r="I62" s="53"/>
      <c r="J62" s="101"/>
      <c r="K62" s="111"/>
      <c r="L62" s="112"/>
      <c r="M62" s="112"/>
      <c r="N62" s="112"/>
      <c r="O62" s="112"/>
      <c r="P62" s="113"/>
      <c r="R62" s="39"/>
    </row>
    <row r="63" spans="1:18" ht="7.5" customHeight="1" thickBot="1" x14ac:dyDescent="0.35">
      <c r="A63" s="39"/>
      <c r="B63" s="48"/>
      <c r="C63" s="48"/>
      <c r="D63" s="48"/>
      <c r="E63" s="48"/>
      <c r="F63" s="48"/>
      <c r="G63" s="39"/>
      <c r="H63" s="53"/>
      <c r="I63" s="53"/>
      <c r="J63" s="45"/>
      <c r="K63" s="50"/>
      <c r="L63" s="50"/>
      <c r="M63" s="50"/>
      <c r="N63" s="50"/>
      <c r="O63" s="50"/>
      <c r="P63" s="50"/>
      <c r="R63" s="39"/>
    </row>
    <row r="64" spans="1:18" ht="16.899999999999999" customHeight="1" x14ac:dyDescent="0.3">
      <c r="A64" s="39"/>
      <c r="B64" s="48"/>
      <c r="C64" s="48"/>
      <c r="D64" s="48"/>
      <c r="E64" s="48"/>
      <c r="F64" s="48"/>
      <c r="G64" s="39"/>
      <c r="H64" s="53"/>
      <c r="I64" s="53"/>
      <c r="J64" s="100">
        <v>7</v>
      </c>
      <c r="K64" s="108" t="s">
        <v>20</v>
      </c>
      <c r="L64" s="109"/>
      <c r="M64" s="109"/>
      <c r="N64" s="109"/>
      <c r="O64" s="109"/>
      <c r="P64" s="110"/>
      <c r="R64" s="39"/>
    </row>
    <row r="65" spans="1:18" ht="70.5" customHeight="1" thickBot="1" x14ac:dyDescent="0.35">
      <c r="A65" s="39"/>
      <c r="B65" s="48"/>
      <c r="C65" s="48"/>
      <c r="D65" s="48"/>
      <c r="E65" s="48"/>
      <c r="F65" s="48"/>
      <c r="G65" s="39"/>
      <c r="H65" s="53"/>
      <c r="I65" s="53"/>
      <c r="J65" s="101"/>
      <c r="K65" s="111"/>
      <c r="L65" s="112"/>
      <c r="M65" s="112"/>
      <c r="N65" s="112"/>
      <c r="O65" s="112"/>
      <c r="P65" s="113"/>
      <c r="R65" s="39"/>
    </row>
    <row r="66" spans="1:18" ht="6.75" customHeight="1" thickBot="1" x14ac:dyDescent="0.35">
      <c r="A66" s="39"/>
      <c r="B66" s="48"/>
      <c r="C66" s="48"/>
      <c r="D66" s="48"/>
      <c r="E66" s="48"/>
      <c r="F66" s="48"/>
      <c r="G66" s="39"/>
      <c r="H66" s="53"/>
      <c r="I66" s="53"/>
      <c r="J66" s="45"/>
      <c r="K66" s="50"/>
      <c r="L66" s="50"/>
      <c r="M66" s="50"/>
      <c r="N66" s="50"/>
      <c r="O66" s="50"/>
      <c r="P66" s="50"/>
      <c r="R66" s="39"/>
    </row>
    <row r="67" spans="1:18" ht="22.5" customHeight="1" x14ac:dyDescent="0.3">
      <c r="A67" s="39"/>
      <c r="B67" s="48"/>
      <c r="C67" s="48"/>
      <c r="D67" s="48"/>
      <c r="E67" s="48"/>
      <c r="F67" s="48"/>
      <c r="G67" s="39"/>
      <c r="H67" s="53"/>
      <c r="I67" s="53"/>
      <c r="J67" s="100">
        <v>8</v>
      </c>
      <c r="K67" s="102" t="s">
        <v>21</v>
      </c>
      <c r="L67" s="103"/>
      <c r="M67" s="103"/>
      <c r="N67" s="103"/>
      <c r="O67" s="103"/>
      <c r="P67" s="104"/>
      <c r="R67" s="39"/>
    </row>
    <row r="68" spans="1:18" ht="17.25" customHeight="1" thickBot="1" x14ac:dyDescent="0.35">
      <c r="A68" s="39"/>
      <c r="B68" s="48"/>
      <c r="C68" s="48"/>
      <c r="D68" s="48"/>
      <c r="E68" s="48"/>
      <c r="F68" s="48"/>
      <c r="G68" s="39"/>
      <c r="H68" s="53"/>
      <c r="I68" s="53"/>
      <c r="J68" s="101"/>
      <c r="K68" s="105"/>
      <c r="L68" s="106"/>
      <c r="M68" s="106"/>
      <c r="N68" s="106"/>
      <c r="O68" s="106"/>
      <c r="P68" s="107"/>
      <c r="R68" s="39"/>
    </row>
    <row r="69" spans="1:18" ht="12.75" customHeight="1" x14ac:dyDescent="0.3">
      <c r="A69" s="39"/>
      <c r="B69" s="48"/>
      <c r="C69" s="48"/>
      <c r="D69" s="48"/>
      <c r="E69" s="48"/>
      <c r="F69" s="48"/>
      <c r="G69" s="39"/>
      <c r="H69" s="53"/>
      <c r="I69" s="53"/>
      <c r="J69" s="45"/>
      <c r="K69" s="50"/>
      <c r="L69" s="50"/>
      <c r="M69" s="50"/>
      <c r="N69" s="50"/>
      <c r="O69" s="50"/>
      <c r="P69" s="50"/>
      <c r="R69" s="39"/>
    </row>
    <row r="70" spans="1:18" ht="6" customHeight="1" x14ac:dyDescent="0.3">
      <c r="A70" s="39"/>
      <c r="G70" s="39"/>
      <c r="R70" s="39"/>
    </row>
    <row r="71" spans="1:18" ht="9.75" customHeight="1" x14ac:dyDescent="0.3">
      <c r="A71" s="39"/>
      <c r="B71" s="39"/>
      <c r="C71" s="39"/>
      <c r="D71" s="39"/>
      <c r="E71" s="39"/>
      <c r="F71" s="39"/>
      <c r="G71" s="39"/>
      <c r="H71" s="39"/>
      <c r="I71" s="39"/>
      <c r="J71" s="39"/>
      <c r="K71" s="39"/>
      <c r="L71" s="39"/>
      <c r="M71" s="39"/>
      <c r="N71" s="39"/>
      <c r="O71" s="39"/>
      <c r="P71" s="39"/>
      <c r="Q71" s="39"/>
      <c r="R71" s="39"/>
    </row>
  </sheetData>
  <mergeCells count="39">
    <mergeCell ref="B1:Q1"/>
    <mergeCell ref="B2:Q3"/>
    <mergeCell ref="B5:F38"/>
    <mergeCell ref="H5:Q5"/>
    <mergeCell ref="H6:P12"/>
    <mergeCell ref="J14:J15"/>
    <mergeCell ref="K14:P15"/>
    <mergeCell ref="J17:J18"/>
    <mergeCell ref="K17:P18"/>
    <mergeCell ref="J20:J21"/>
    <mergeCell ref="K20:P21"/>
    <mergeCell ref="J23:J24"/>
    <mergeCell ref="K23:P24"/>
    <mergeCell ref="J26:J27"/>
    <mergeCell ref="K26:P27"/>
    <mergeCell ref="J32:J33"/>
    <mergeCell ref="K32:P33"/>
    <mergeCell ref="J35:J36"/>
    <mergeCell ref="K35:P36"/>
    <mergeCell ref="J29:J30"/>
    <mergeCell ref="K29:P30"/>
    <mergeCell ref="B40:F56"/>
    <mergeCell ref="K40:P40"/>
    <mergeCell ref="H41:P45"/>
    <mergeCell ref="J47:J48"/>
    <mergeCell ref="K47:P48"/>
    <mergeCell ref="K50:P50"/>
    <mergeCell ref="J52:J53"/>
    <mergeCell ref="K52:P53"/>
    <mergeCell ref="J55:J56"/>
    <mergeCell ref="K55:P56"/>
    <mergeCell ref="J67:J68"/>
    <mergeCell ref="K67:P68"/>
    <mergeCell ref="J58:J59"/>
    <mergeCell ref="K58:P59"/>
    <mergeCell ref="J61:J62"/>
    <mergeCell ref="K61:P62"/>
    <mergeCell ref="J64:J65"/>
    <mergeCell ref="K64:P6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W3390"/>
  <sheetViews>
    <sheetView showGridLines="0" tabSelected="1" zoomScale="30" zoomScaleNormal="30" workbookViewId="0">
      <selection activeCell="L15" sqref="L15:L20"/>
    </sheetView>
  </sheetViews>
  <sheetFormatPr baseColWidth="10" defaultColWidth="11.42578125" defaultRowHeight="20.25" customHeight="1" x14ac:dyDescent="0.4"/>
  <cols>
    <col min="1" max="1" width="22.42578125" style="2" customWidth="1" collapsed="1"/>
    <col min="2" max="2" width="25.28515625" style="2" customWidth="1"/>
    <col min="3" max="3" width="25.28515625" style="2" customWidth="1" collapsed="1"/>
    <col min="4" max="4" width="32.42578125" style="2" hidden="1" customWidth="1" collapsed="1"/>
    <col min="5" max="5" width="22.85546875" style="2" hidden="1" customWidth="1" collapsed="1"/>
    <col min="6" max="6" width="26.85546875" style="2" hidden="1" customWidth="1" collapsed="1"/>
    <col min="7" max="7" width="23.140625" style="2" hidden="1"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1.85546875" style="2" customWidth="1"/>
    <col min="18" max="18" width="20" style="2" customWidth="1"/>
    <col min="19" max="23" width="11" style="2" customWidth="1"/>
    <col min="24" max="24" width="34.8554687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39.7109375" style="2" customWidth="1" collapsed="1"/>
    <col min="32" max="32" width="25.42578125" style="2" customWidth="1" collapsed="1"/>
    <col min="33" max="33" width="18.140625" style="2" customWidth="1" collapsed="1"/>
    <col min="34" max="35" width="23.85546875" style="2" customWidth="1"/>
    <col min="36" max="37" width="26.28515625" style="2" customWidth="1"/>
    <col min="38" max="38" width="30.28515625" style="93" customWidth="1" collapsed="1"/>
    <col min="39" max="39" width="53.140625" style="93" customWidth="1"/>
    <col min="40" max="40" width="48.42578125" style="93" customWidth="1"/>
    <col min="41" max="41" width="142.5703125" style="93" customWidth="1"/>
    <col min="42" max="42" width="43.140625" style="94" customWidth="1"/>
    <col min="43" max="43" width="47.85546875" style="94" customWidth="1"/>
    <col min="44" max="44" width="48.28515625" style="94" customWidth="1"/>
    <col min="45" max="45" width="47.42578125" style="94" customWidth="1"/>
    <col min="46" max="46" width="48.7109375" style="60" customWidth="1" collapsed="1"/>
    <col min="47" max="47" width="42.140625" style="60" customWidth="1"/>
    <col min="48" max="48" width="59.85546875" style="60" customWidth="1"/>
    <col min="49" max="49" width="35.85546875" style="60" customWidth="1"/>
    <col min="50" max="50" width="39.28515625" style="60" customWidth="1"/>
    <col min="51" max="51" width="36.7109375" style="96" customWidth="1"/>
    <col min="52" max="52" width="43.5703125" style="97" customWidth="1"/>
    <col min="53" max="53" width="181.7109375" style="2" customWidth="1"/>
    <col min="54" max="59" width="30.28515625" style="2" hidden="1" customWidth="1"/>
    <col min="60" max="60" width="19.7109375" style="2" hidden="1" customWidth="1"/>
    <col min="61" max="61" width="11.42578125" style="2" hidden="1" customWidth="1" collapsed="1"/>
    <col min="62" max="62" width="30.28515625" style="2" hidden="1" customWidth="1"/>
    <col min="63" max="63" width="38.42578125" style="2" hidden="1" customWidth="1"/>
    <col min="64" max="64" width="27.42578125" style="2" hidden="1" customWidth="1"/>
    <col min="65" max="65" width="12" style="2" hidden="1" customWidth="1"/>
    <col min="66" max="70" width="12" style="2" customWidth="1"/>
    <col min="71" max="71" width="33.42578125" style="2" customWidth="1"/>
    <col min="72" max="75" width="12" style="2" customWidth="1" collapsed="1"/>
    <col min="76" max="16384" width="11.42578125" style="2" collapsed="1"/>
  </cols>
  <sheetData>
    <row r="1" spans="1:75" ht="66" customHeight="1" x14ac:dyDescent="0.25">
      <c r="A1" s="1"/>
      <c r="C1" s="210" t="s">
        <v>22</v>
      </c>
      <c r="D1" s="211"/>
      <c r="E1" s="205" t="s">
        <v>23</v>
      </c>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06"/>
      <c r="AG1" s="207" t="s">
        <v>24</v>
      </c>
      <c r="AH1" s="208"/>
      <c r="AI1" s="209"/>
      <c r="AJ1" s="205" t="s">
        <v>25</v>
      </c>
      <c r="AK1" s="206"/>
      <c r="AL1" s="224"/>
      <c r="AM1" s="225"/>
      <c r="AN1" s="54" t="s">
        <v>22</v>
      </c>
      <c r="AO1" s="228" t="s">
        <v>26</v>
      </c>
      <c r="AP1" s="229"/>
      <c r="AQ1" s="229"/>
      <c r="AR1" s="229"/>
      <c r="AS1" s="229"/>
      <c r="AT1" s="229"/>
      <c r="AU1" s="229"/>
      <c r="AV1" s="229"/>
      <c r="AW1" s="229"/>
      <c r="AX1" s="229"/>
      <c r="AY1" s="230"/>
      <c r="AZ1" s="54" t="s">
        <v>24</v>
      </c>
      <c r="BA1" s="55" t="s">
        <v>27</v>
      </c>
      <c r="BB1" s="56"/>
      <c r="BC1" s="56"/>
      <c r="BD1" s="56"/>
      <c r="BE1" s="56"/>
    </row>
    <row r="2" spans="1:75" ht="66" customHeight="1" x14ac:dyDescent="0.25">
      <c r="A2" s="3"/>
      <c r="C2" s="212" t="s">
        <v>28</v>
      </c>
      <c r="D2" s="213"/>
      <c r="E2" s="205" t="s">
        <v>29</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06"/>
      <c r="AG2" s="207" t="s">
        <v>30</v>
      </c>
      <c r="AH2" s="208"/>
      <c r="AI2" s="209"/>
      <c r="AJ2" s="203">
        <v>4</v>
      </c>
      <c r="AK2" s="204"/>
      <c r="AL2" s="226"/>
      <c r="AM2" s="227"/>
      <c r="AN2" s="54" t="s">
        <v>30</v>
      </c>
      <c r="AO2" s="228" t="s">
        <v>31</v>
      </c>
      <c r="AP2" s="229"/>
      <c r="AQ2" s="229"/>
      <c r="AR2" s="229"/>
      <c r="AS2" s="229"/>
      <c r="AT2" s="229"/>
      <c r="AU2" s="229"/>
      <c r="AV2" s="229"/>
      <c r="AW2" s="229"/>
      <c r="AX2" s="229"/>
      <c r="AY2" s="230"/>
      <c r="AZ2" s="54" t="s">
        <v>30</v>
      </c>
      <c r="BA2" s="55">
        <v>3</v>
      </c>
      <c r="BB2" s="56"/>
      <c r="BC2" s="56"/>
      <c r="BD2" s="56"/>
      <c r="BE2" s="56"/>
    </row>
    <row r="3" spans="1:75" ht="24" customHeight="1" x14ac:dyDescent="0.25">
      <c r="A3" s="180"/>
      <c r="B3" s="180"/>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81" t="s">
        <v>32</v>
      </c>
      <c r="AK3" s="181"/>
      <c r="AL3" s="57"/>
      <c r="AM3" s="57"/>
      <c r="AN3" s="57"/>
      <c r="AO3" s="57"/>
      <c r="AP3" s="58"/>
      <c r="AQ3" s="58"/>
      <c r="AR3" s="58"/>
      <c r="AS3" s="58"/>
      <c r="AT3" s="231"/>
      <c r="AU3" s="231"/>
      <c r="AV3" s="231"/>
      <c r="AW3" s="231"/>
      <c r="AX3" s="231"/>
      <c r="AY3" s="231"/>
      <c r="AZ3" s="231"/>
      <c r="BA3" s="231"/>
      <c r="BB3" s="56"/>
      <c r="BC3" s="56"/>
      <c r="BD3" s="56"/>
      <c r="BE3" s="56"/>
      <c r="BF3" s="15"/>
      <c r="BG3" s="15"/>
      <c r="BH3" s="15"/>
      <c r="BJ3" s="15"/>
      <c r="BK3" s="15"/>
      <c r="BL3" s="15"/>
      <c r="BM3" s="15"/>
      <c r="BN3" s="15"/>
      <c r="BO3" s="15"/>
      <c r="BP3" s="15"/>
      <c r="BQ3" s="15"/>
      <c r="BR3" s="15"/>
      <c r="BS3" s="15"/>
      <c r="BT3" s="15"/>
      <c r="BU3" s="15"/>
      <c r="BV3" s="15"/>
      <c r="BW3" s="15"/>
    </row>
    <row r="4" spans="1:75" ht="6.75" customHeight="1" x14ac:dyDescent="0.25">
      <c r="A4" s="31"/>
      <c r="B4" s="31"/>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3"/>
      <c r="AK4" s="33"/>
      <c r="AL4" s="57"/>
      <c r="AM4" s="57"/>
      <c r="AN4" s="57"/>
      <c r="AO4" s="57"/>
      <c r="AP4" s="58"/>
      <c r="AQ4" s="58"/>
      <c r="AR4" s="58"/>
      <c r="AS4" s="58"/>
      <c r="AT4" s="59"/>
      <c r="AU4" s="59"/>
      <c r="AV4" s="59"/>
      <c r="AW4" s="59"/>
      <c r="AX4" s="59"/>
      <c r="AY4" s="59"/>
      <c r="AZ4" s="59"/>
      <c r="BA4" s="59"/>
      <c r="BB4" s="56"/>
      <c r="BC4" s="56"/>
      <c r="BD4" s="56"/>
      <c r="BE4" s="56"/>
      <c r="BF4" s="15"/>
      <c r="BG4" s="15"/>
      <c r="BH4" s="15"/>
      <c r="BJ4" s="15"/>
      <c r="BK4" s="15"/>
      <c r="BL4" s="15"/>
      <c r="BM4" s="15"/>
      <c r="BN4" s="15"/>
      <c r="BO4" s="15"/>
      <c r="BP4" s="15"/>
      <c r="BQ4" s="15"/>
      <c r="BR4" s="15"/>
      <c r="BS4" s="15"/>
      <c r="BT4" s="15"/>
      <c r="BU4" s="15"/>
      <c r="BV4" s="15"/>
      <c r="BW4" s="15"/>
    </row>
    <row r="5" spans="1:75" ht="45.75" x14ac:dyDescent="0.25">
      <c r="A5" s="182" t="s">
        <v>33</v>
      </c>
      <c r="B5" s="183"/>
      <c r="C5" s="183"/>
      <c r="D5" s="183"/>
      <c r="E5" s="183"/>
      <c r="F5" s="183"/>
      <c r="G5" s="183"/>
      <c r="H5" s="183"/>
      <c r="I5" s="183"/>
      <c r="J5" s="183"/>
      <c r="K5" s="186" t="s">
        <v>34</v>
      </c>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8"/>
      <c r="AL5" s="232" t="s">
        <v>35</v>
      </c>
      <c r="AM5" s="232"/>
      <c r="AN5" s="232"/>
      <c r="AO5" s="232"/>
      <c r="AP5" s="232"/>
      <c r="AQ5" s="232"/>
      <c r="AR5" s="232"/>
      <c r="AS5" s="233"/>
      <c r="AT5" s="234" t="s">
        <v>36</v>
      </c>
      <c r="AU5" s="234"/>
      <c r="AV5" s="234"/>
      <c r="AW5" s="234"/>
      <c r="AX5" s="234"/>
      <c r="AY5" s="234"/>
      <c r="AZ5" s="234"/>
      <c r="BA5" s="234"/>
      <c r="BB5" s="56"/>
      <c r="BC5" s="56"/>
      <c r="BD5" s="56"/>
      <c r="BE5" s="56"/>
    </row>
    <row r="6" spans="1:75" ht="108" customHeight="1" x14ac:dyDescent="0.4">
      <c r="A6" s="184"/>
      <c r="B6" s="185"/>
      <c r="C6" s="185"/>
      <c r="D6" s="185"/>
      <c r="E6" s="185"/>
      <c r="F6" s="185"/>
      <c r="G6" s="185"/>
      <c r="H6" s="185"/>
      <c r="I6" s="185"/>
      <c r="J6" s="185"/>
      <c r="K6" s="189" t="s">
        <v>37</v>
      </c>
      <c r="L6" s="190"/>
      <c r="M6" s="190"/>
      <c r="N6" s="190"/>
      <c r="O6" s="191"/>
      <c r="P6" s="192" t="s">
        <v>38</v>
      </c>
      <c r="Q6" s="192"/>
      <c r="R6" s="192"/>
      <c r="S6" s="192"/>
      <c r="T6" s="192"/>
      <c r="U6" s="192"/>
      <c r="V6" s="192"/>
      <c r="W6" s="192"/>
      <c r="X6" s="192"/>
      <c r="Y6" s="189" t="s">
        <v>39</v>
      </c>
      <c r="Z6" s="190"/>
      <c r="AA6" s="190"/>
      <c r="AB6" s="190"/>
      <c r="AC6" s="190"/>
      <c r="AD6" s="192" t="s">
        <v>40</v>
      </c>
      <c r="AE6" s="192" t="s">
        <v>41</v>
      </c>
      <c r="AF6" s="192"/>
      <c r="AG6" s="192"/>
      <c r="AH6" s="192" t="s">
        <v>42</v>
      </c>
      <c r="AI6" s="192"/>
      <c r="AJ6" s="192" t="s">
        <v>43</v>
      </c>
      <c r="AK6" s="192" t="s">
        <v>44</v>
      </c>
      <c r="AL6" s="235" t="s">
        <v>45</v>
      </c>
      <c r="AM6" s="235"/>
      <c r="AN6" s="235"/>
      <c r="AO6" s="235"/>
      <c r="AP6" s="235"/>
      <c r="AQ6" s="235"/>
      <c r="AR6" s="235"/>
      <c r="AS6" s="236"/>
      <c r="AT6" s="234"/>
      <c r="AU6" s="234"/>
      <c r="AV6" s="234"/>
      <c r="AW6" s="234"/>
      <c r="AX6" s="234"/>
      <c r="AY6" s="234"/>
      <c r="AZ6" s="234"/>
      <c r="BA6" s="234"/>
      <c r="BB6" s="60"/>
      <c r="BC6" s="56"/>
      <c r="BD6" s="56"/>
      <c r="BE6" s="56"/>
    </row>
    <row r="7" spans="1:75" ht="35.25" customHeight="1" x14ac:dyDescent="0.4">
      <c r="A7" s="199" t="s">
        <v>46</v>
      </c>
      <c r="B7" s="200" t="s">
        <v>47</v>
      </c>
      <c r="C7" s="200" t="s">
        <v>48</v>
      </c>
      <c r="D7" s="201" t="s">
        <v>49</v>
      </c>
      <c r="E7" s="196" t="s">
        <v>50</v>
      </c>
      <c r="F7" s="196" t="s">
        <v>51</v>
      </c>
      <c r="G7" s="196" t="s">
        <v>52</v>
      </c>
      <c r="H7" s="196" t="s">
        <v>53</v>
      </c>
      <c r="I7" s="196" t="s">
        <v>54</v>
      </c>
      <c r="J7" s="196" t="s">
        <v>55</v>
      </c>
      <c r="K7" s="184"/>
      <c r="L7" s="185"/>
      <c r="M7" s="185"/>
      <c r="N7" s="185"/>
      <c r="O7" s="185"/>
      <c r="P7" s="198" t="s">
        <v>56</v>
      </c>
      <c r="Q7" s="193" t="s">
        <v>57</v>
      </c>
      <c r="R7" s="193" t="s">
        <v>58</v>
      </c>
      <c r="S7" s="186" t="s">
        <v>59</v>
      </c>
      <c r="T7" s="187"/>
      <c r="U7" s="187"/>
      <c r="V7" s="187"/>
      <c r="W7" s="188"/>
      <c r="X7" s="195" t="s">
        <v>60</v>
      </c>
      <c r="Y7" s="184"/>
      <c r="Z7" s="185"/>
      <c r="AA7" s="185"/>
      <c r="AB7" s="185"/>
      <c r="AC7" s="185"/>
      <c r="AD7" s="192"/>
      <c r="AE7" s="192"/>
      <c r="AF7" s="192"/>
      <c r="AG7" s="192"/>
      <c r="AH7" s="192"/>
      <c r="AI7" s="192"/>
      <c r="AJ7" s="192"/>
      <c r="AK7" s="192"/>
      <c r="AL7" s="237" t="s">
        <v>61</v>
      </c>
      <c r="AM7" s="237"/>
      <c r="AN7" s="237"/>
      <c r="AO7" s="237"/>
      <c r="AP7" s="237" t="s">
        <v>62</v>
      </c>
      <c r="AQ7" s="237"/>
      <c r="AR7" s="237"/>
      <c r="AS7" s="238"/>
      <c r="AT7" s="234"/>
      <c r="AU7" s="234"/>
      <c r="AV7" s="234"/>
      <c r="AW7" s="234"/>
      <c r="AX7" s="234"/>
      <c r="AY7" s="234"/>
      <c r="AZ7" s="234"/>
      <c r="BA7" s="234"/>
      <c r="BB7" s="60"/>
      <c r="BC7" s="60"/>
      <c r="BD7" s="60"/>
      <c r="BE7" s="60"/>
    </row>
    <row r="8" spans="1:75" ht="216" customHeight="1" thickBot="1" x14ac:dyDescent="0.25">
      <c r="A8" s="199"/>
      <c r="B8" s="200"/>
      <c r="C8" s="200"/>
      <c r="D8" s="202"/>
      <c r="E8" s="197"/>
      <c r="F8" s="197"/>
      <c r="G8" s="197"/>
      <c r="H8" s="197"/>
      <c r="I8" s="197"/>
      <c r="J8" s="197"/>
      <c r="K8" s="4" t="s">
        <v>63</v>
      </c>
      <c r="L8" s="5" t="s">
        <v>64</v>
      </c>
      <c r="M8" s="5" t="s">
        <v>50</v>
      </c>
      <c r="N8" s="5" t="s">
        <v>64</v>
      </c>
      <c r="O8" s="5" t="s">
        <v>65</v>
      </c>
      <c r="P8" s="198"/>
      <c r="Q8" s="194"/>
      <c r="R8" s="194"/>
      <c r="S8" s="61" t="s">
        <v>46</v>
      </c>
      <c r="T8" s="61" t="s">
        <v>66</v>
      </c>
      <c r="U8" s="61" t="s">
        <v>67</v>
      </c>
      <c r="V8" s="61" t="s">
        <v>68</v>
      </c>
      <c r="W8" s="61" t="s">
        <v>69</v>
      </c>
      <c r="X8" s="195"/>
      <c r="Y8" s="6" t="s">
        <v>63</v>
      </c>
      <c r="Z8" s="5" t="s">
        <v>64</v>
      </c>
      <c r="AA8" s="5" t="s">
        <v>50</v>
      </c>
      <c r="AB8" s="5" t="s">
        <v>64</v>
      </c>
      <c r="AC8" s="5" t="s">
        <v>70</v>
      </c>
      <c r="AD8" s="192"/>
      <c r="AE8" s="7" t="s">
        <v>71</v>
      </c>
      <c r="AF8" s="8" t="s">
        <v>72</v>
      </c>
      <c r="AG8" s="8" t="s">
        <v>60</v>
      </c>
      <c r="AH8" s="8" t="s">
        <v>73</v>
      </c>
      <c r="AI8" s="8" t="s">
        <v>60</v>
      </c>
      <c r="AJ8" s="192"/>
      <c r="AK8" s="192"/>
      <c r="AL8" s="62" t="s">
        <v>74</v>
      </c>
      <c r="AM8" s="62" t="s">
        <v>75</v>
      </c>
      <c r="AN8" s="62" t="s">
        <v>76</v>
      </c>
      <c r="AO8" s="62" t="s">
        <v>77</v>
      </c>
      <c r="AP8" s="62" t="s">
        <v>78</v>
      </c>
      <c r="AQ8" s="62" t="s">
        <v>79</v>
      </c>
      <c r="AR8" s="62" t="s">
        <v>80</v>
      </c>
      <c r="AS8" s="62" t="s">
        <v>81</v>
      </c>
      <c r="AT8" s="63" t="s">
        <v>82</v>
      </c>
      <c r="AU8" s="63" t="s">
        <v>83</v>
      </c>
      <c r="AV8" s="63" t="s">
        <v>84</v>
      </c>
      <c r="AW8" s="63" t="s">
        <v>85</v>
      </c>
      <c r="AX8" s="63" t="s">
        <v>86</v>
      </c>
      <c r="AY8" s="63" t="s">
        <v>87</v>
      </c>
      <c r="AZ8" s="63" t="s">
        <v>88</v>
      </c>
      <c r="BA8" s="63" t="s">
        <v>21</v>
      </c>
      <c r="BB8" s="16"/>
      <c r="BC8" s="16"/>
      <c r="BD8" s="16"/>
      <c r="BE8" s="16"/>
      <c r="BF8" s="16"/>
      <c r="BG8" s="16"/>
      <c r="BH8" s="16"/>
      <c r="BI8" s="16"/>
      <c r="BJ8" s="16"/>
      <c r="BK8" s="16"/>
      <c r="BL8" s="16"/>
      <c r="BM8" s="16"/>
      <c r="BN8" s="16"/>
      <c r="BO8" s="16"/>
    </row>
    <row r="9" spans="1:75" ht="118.5" customHeight="1" thickBot="1" x14ac:dyDescent="0.35">
      <c r="A9" s="175" t="s">
        <v>89</v>
      </c>
      <c r="B9" s="175" t="s">
        <v>90</v>
      </c>
      <c r="C9" s="175" t="s">
        <v>91</v>
      </c>
      <c r="D9" s="175" t="s">
        <v>92</v>
      </c>
      <c r="E9" s="175" t="s">
        <v>93</v>
      </c>
      <c r="F9" s="175" t="s">
        <v>94</v>
      </c>
      <c r="G9" s="175" t="s">
        <v>95</v>
      </c>
      <c r="H9" s="9" t="s">
        <v>96</v>
      </c>
      <c r="I9" s="176" t="s">
        <v>97</v>
      </c>
      <c r="J9" s="179" t="s">
        <v>98</v>
      </c>
      <c r="K9" s="173" t="s">
        <v>99</v>
      </c>
      <c r="L9" s="174">
        <v>0.4</v>
      </c>
      <c r="M9" s="173" t="s">
        <v>100</v>
      </c>
      <c r="N9" s="172">
        <v>0.8</v>
      </c>
      <c r="O9" s="165" t="s">
        <v>101</v>
      </c>
      <c r="P9" s="9">
        <v>1</v>
      </c>
      <c r="Q9" s="9" t="s">
        <v>102</v>
      </c>
      <c r="R9" s="9" t="s">
        <v>103</v>
      </c>
      <c r="S9" s="64" t="s">
        <v>104</v>
      </c>
      <c r="T9" s="64" t="s">
        <v>105</v>
      </c>
      <c r="U9" s="64" t="s">
        <v>106</v>
      </c>
      <c r="V9" s="64" t="s">
        <v>107</v>
      </c>
      <c r="W9" s="64" t="s">
        <v>108</v>
      </c>
      <c r="X9" s="10" t="s">
        <v>109</v>
      </c>
      <c r="Y9" s="173" t="s">
        <v>110</v>
      </c>
      <c r="Z9" s="174">
        <v>0.14399999999999999</v>
      </c>
      <c r="AA9" s="173" t="s">
        <v>111</v>
      </c>
      <c r="AB9" s="174">
        <v>0.60000000000000009</v>
      </c>
      <c r="AC9" s="165" t="s">
        <v>111</v>
      </c>
      <c r="AD9" s="166" t="s">
        <v>112</v>
      </c>
      <c r="AE9" s="11"/>
      <c r="AF9" s="11"/>
      <c r="AG9" s="9"/>
      <c r="AH9" s="9" t="s">
        <v>113</v>
      </c>
      <c r="AI9" s="9" t="s">
        <v>114</v>
      </c>
      <c r="AJ9" s="166" t="s">
        <v>115</v>
      </c>
      <c r="AK9" s="169" t="s">
        <v>116</v>
      </c>
      <c r="AL9" s="239" t="s">
        <v>117</v>
      </c>
      <c r="AM9" s="242" t="s">
        <v>118</v>
      </c>
      <c r="AN9" s="242" t="s">
        <v>119</v>
      </c>
      <c r="AO9" s="245" t="s">
        <v>120</v>
      </c>
      <c r="AP9" s="65" t="s">
        <v>121</v>
      </c>
      <c r="AQ9" s="66" t="s">
        <v>122</v>
      </c>
      <c r="AR9" s="65" t="s">
        <v>117</v>
      </c>
      <c r="AS9" s="67" t="s">
        <v>123</v>
      </c>
      <c r="AT9" s="34" t="s">
        <v>168</v>
      </c>
      <c r="AU9" s="34" t="str">
        <f t="shared" ref="AU9:AU20" si="0">IF(AT9="Sí, Reporta evidencia y ES coherente","BUENO",IF(AT9="Sí y No reporta evidencia","REGULAR",IF(AT9="No y Sí reporta evidencia","REGULAR",
IF(AT9="Sí, Reporta evidencia y  NO es coherente","REGULAR",
IF(AT9="No y No reporta evidencia","MALO",
IF(AT9="N/A","No Aplica",IF(AT9="","")))))))</f>
        <v>BUENO</v>
      </c>
      <c r="AV9" s="34" t="s">
        <v>119</v>
      </c>
      <c r="AW9" s="34" t="str">
        <f t="shared" ref="AW9" si="1">IF(AV9="BUENO","BUENO",
IF(AV9="REGULAR","REGULAR",
IF(AV9="MALO","MALO",
IF(AV9="Resultado Indicador: BUENO/No reporta Evidencia","REGULAR",
IF(AV9="Resultado Indicador: REGULAR/No reporta Evidencia","REGULAR",
IF(AV9="Se materializó el riesgo","MALO",
IF(AV9="NO APLICA","NO APLICA",
IF(AV9="",""))))))))</f>
        <v>BUENO</v>
      </c>
      <c r="AX9" s="34" t="s">
        <v>119</v>
      </c>
      <c r="AY9" s="34" t="str">
        <f t="shared" ref="AY9:AY20" si="2">IF(AX9="BUENO","BUENO",
IF(AX9="REGULAR","REGULAR",
IF(AX9="MALO","MALO",
IF(AX9="NO APLICA","NO APLICA",
IF(AX9="","")))))</f>
        <v>BUENO</v>
      </c>
      <c r="AZ9" s="35" t="str">
        <f t="shared" ref="AZ9:AZ20" si="3">IF(BB9&gt;=84,"BUENO",
IF(BB9&gt;=51,"REGULAR",
IF(BB9=0,"  ",
IF(BB9&lt;=50,"MALO"))))</f>
        <v>BUENO</v>
      </c>
      <c r="BA9" s="68"/>
      <c r="BB9" s="19">
        <f t="shared" ref="BB9:BB20" si="4">((IF(AU9="BUENO","100",IF(AU9="REGULAR","75",IF(AU9="MALO","50",IF(AU9="NA","0",IF(AU9="","0"))))))
+(IF(AW9="BUENO","100",IF(AW9="REGULAR","75",IF(AW9="MALO","50",IF(AW9="NA","NA",IF(AW9="","0"))))))
+(IF(AY9="BUENO","100",IF(AY9="MALO","0",IF(AY9="REGULAR","75")))))
/((IF(AT9&lt;&gt;"NO APLICA","1"))+(IF(AV9&lt;&gt;"NO APLICA","1"))+IF(AX9&lt;&gt;"NO APLICA","1"))</f>
        <v>100</v>
      </c>
      <c r="BC9" s="19" t="e">
        <f t="shared" ref="BC9:BC20" si="5">BD9/BE9</f>
        <v>#REF!</v>
      </c>
      <c r="BD9" s="19">
        <f t="shared" ref="BD9:BD20" si="6">((IF(AU9="BUENO","100",IF(AU9="REGULAR","75",IF(AU9="MALO","50",IF(AU9="NA","0",IF(AU9="","0"))))))
+(IF(AW9="BUENO","100",IF(AW9="REGULAR","75",IF(AW9="MALO","50",IF(AW9="NA","NA",IF(AW9="","0"))))))
+(IF(AY9="BUENO","100",IF(AY9="MALO","1",IF(AY9="REGULAR","75",IF(AY9="NO APLICA","0",))))))</f>
        <v>300</v>
      </c>
      <c r="BE9" s="19" t="e">
        <f>((IF(AT9&lt;&gt;"NO APLICA","1"))+(IF(AV9&lt;&gt;"NO APLICA","1"))+IF(AX9&lt;&gt;"NO APLICA","1"))+(IF(#REF!="SI","3"))</f>
        <v>#REF!</v>
      </c>
      <c r="BF9" s="20" t="str">
        <f t="shared" ref="BF9:BF20" si="7">((
IF(AU9="BUENO","100",
IF(AU9="REGULAR","50",
IF(AU9="MALO","0",
IF(AU9="NO APLICA","NA",
IF(AU9="","")))))))</f>
        <v>100</v>
      </c>
      <c r="BG9" s="21" t="str">
        <f t="shared" ref="BG9:BG20" si="8">IF(AW9="BUENO","100",
IF(AW9="REGULAR","50",
IF(AW9="MALO","0",
IF(AW9="NO APLICA","NA",
IF(AW9="","0")))))</f>
        <v>100</v>
      </c>
      <c r="BH9" s="21" t="str">
        <f t="shared" ref="BH9:BH20" si="9">IF(AY9="BUENO","100",
IF(AY9="MALO","0",
IF(AY9="REGULAR","75",
IF(AY9="N/A","80",
IF(AY9="","0")))))</f>
        <v>100</v>
      </c>
      <c r="BI9" s="16"/>
      <c r="BJ9" s="22" t="e">
        <f>((IF(AT9&lt;&gt;"NO APLICA","1"))+(IF(AV9&lt;&gt;"NO APLICA","1"))+IF(AX9&lt;&gt;"NO APLICA","1"))+(IF(#REF!="SI","1"))</f>
        <v>#REF!</v>
      </c>
      <c r="BK9" s="23">
        <f t="shared" ref="BK9:BK20" si="10">((IF(AU9="BUENO","100",IF(AU9="REGULAR","75",IF(AU9="MALO","50",IF(AU9="NA","0",IF(AU9="","0"))))))
+(IF(AW9="BUENO","100",IF(AW9="REGULAR","75",IF(AW9="MALO","50",IF(AW9="NA","NA",IF(AW9="","0"))))))
+(IF(AY9="BUENO","100",IF(AY9="MALO","1",IF(AY9="REGULAR","75",IF(AY9="NO APLICA","0",))))))</f>
        <v>300</v>
      </c>
      <c r="BL9" s="24" t="e">
        <f t="shared" ref="BL9:BL20" si="11">BK9/BJ9</f>
        <v>#REF!</v>
      </c>
      <c r="BM9" s="16"/>
      <c r="BN9" s="16"/>
      <c r="BO9" s="16"/>
      <c r="BS9" s="2" t="str">
        <f t="shared" ref="BS9" si="12">IF(BB9&gt;=84,"BUENO",
IF(BB9&gt;=51,"REGULAR",
IF(BB9=0,"  ",
IF(BB9&lt;=50,"MALO"))))</f>
        <v>BUENO</v>
      </c>
    </row>
    <row r="10" spans="1:75" ht="118.5" customHeight="1" thickBot="1" x14ac:dyDescent="0.35">
      <c r="A10" s="175"/>
      <c r="B10" s="175"/>
      <c r="C10" s="175"/>
      <c r="D10" s="175"/>
      <c r="E10" s="175"/>
      <c r="F10" s="175"/>
      <c r="G10" s="175"/>
      <c r="H10" s="9" t="s">
        <v>124</v>
      </c>
      <c r="I10" s="177"/>
      <c r="J10" s="179"/>
      <c r="K10" s="173"/>
      <c r="L10" s="175"/>
      <c r="M10" s="173"/>
      <c r="N10" s="172"/>
      <c r="O10" s="165"/>
      <c r="P10" s="9">
        <v>2</v>
      </c>
      <c r="Q10" s="9" t="s">
        <v>125</v>
      </c>
      <c r="R10" s="9" t="s">
        <v>50</v>
      </c>
      <c r="S10" s="64" t="s">
        <v>126</v>
      </c>
      <c r="T10" s="64" t="s">
        <v>105</v>
      </c>
      <c r="U10" s="64" t="s">
        <v>106</v>
      </c>
      <c r="V10" s="64" t="s">
        <v>127</v>
      </c>
      <c r="W10" s="64" t="s">
        <v>108</v>
      </c>
      <c r="X10" s="10" t="s">
        <v>128</v>
      </c>
      <c r="Y10" s="173"/>
      <c r="Z10" s="175"/>
      <c r="AA10" s="173"/>
      <c r="AB10" s="175"/>
      <c r="AC10" s="165"/>
      <c r="AD10" s="167"/>
      <c r="AE10" s="11"/>
      <c r="AF10" s="11"/>
      <c r="AG10" s="9"/>
      <c r="AH10" s="9"/>
      <c r="AI10" s="9"/>
      <c r="AJ10" s="167"/>
      <c r="AK10" s="170"/>
      <c r="AL10" s="240"/>
      <c r="AM10" s="243"/>
      <c r="AN10" s="243"/>
      <c r="AO10" s="246"/>
      <c r="AP10" s="69"/>
      <c r="AQ10" s="66"/>
      <c r="AR10" s="69"/>
      <c r="AS10" s="67"/>
      <c r="AT10" s="17"/>
      <c r="AU10" s="17" t="str">
        <f t="shared" si="0"/>
        <v/>
      </c>
      <c r="AV10" s="34"/>
      <c r="AW10" s="34" t="str">
        <f t="shared" ref="AW10:AW16" si="13">IF(AV10="BUENO","BUENO",
IF(AV10="REGULAR","REGULAR",
IF(AV10="MALO","MALO",
IF(AV10="Resultado Indicador: BUENO/No reporta Evidencia","REGULAR",
IF(AV10="Resultado Indicador: REGULAR/No reporta Evidencia","REGULAR",
IF(AV10="Se materializó el riesgo","MALO",
IF(AV10="NO APLICA","NO APLICA",
IF(AV10="",""))))))))</f>
        <v/>
      </c>
      <c r="AX10" s="17"/>
      <c r="AY10" s="17" t="str">
        <f t="shared" si="2"/>
        <v/>
      </c>
      <c r="AZ10" s="18" t="str">
        <f t="shared" si="3"/>
        <v xml:space="preserve">  </v>
      </c>
      <c r="BA10" s="70"/>
      <c r="BB10" s="19">
        <f t="shared" si="4"/>
        <v>0</v>
      </c>
      <c r="BC10" s="19" t="e">
        <f t="shared" si="5"/>
        <v>#REF!</v>
      </c>
      <c r="BD10" s="19">
        <f t="shared" si="6"/>
        <v>0</v>
      </c>
      <c r="BE10" s="19" t="e">
        <f>((IF(AT10&lt;&gt;"NO APLICA","1"))+(IF(AV10&lt;&gt;"NO APLICA","1"))+IF(AX10&lt;&gt;"NO APLICA","1"))+(IF(#REF!="SI","3"))</f>
        <v>#REF!</v>
      </c>
      <c r="BF10" s="20" t="str">
        <f t="shared" si="7"/>
        <v/>
      </c>
      <c r="BG10" s="21" t="str">
        <f t="shared" si="8"/>
        <v>0</v>
      </c>
      <c r="BH10" s="21" t="str">
        <f t="shared" si="9"/>
        <v>0</v>
      </c>
      <c r="BI10" s="16"/>
      <c r="BJ10" s="22" t="e">
        <f>((IF(AT10&lt;&gt;"NO APLICA","1"))+(IF(AV10&lt;&gt;"NO APLICA","1"))+IF(AX10&lt;&gt;"NO APLICA","1"))+(IF(#REF!="SI","1"))</f>
        <v>#REF!</v>
      </c>
      <c r="BK10" s="23">
        <f t="shared" si="10"/>
        <v>0</v>
      </c>
      <c r="BL10" s="24" t="e">
        <f t="shared" si="11"/>
        <v>#REF!</v>
      </c>
      <c r="BM10" s="16"/>
      <c r="BN10" s="16"/>
      <c r="BO10" s="16"/>
    </row>
    <row r="11" spans="1:75" ht="118.5" customHeight="1" thickBot="1" x14ac:dyDescent="0.35">
      <c r="A11" s="175"/>
      <c r="B11" s="175"/>
      <c r="C11" s="175"/>
      <c r="D11" s="175"/>
      <c r="E11" s="175"/>
      <c r="F11" s="175"/>
      <c r="G11" s="175"/>
      <c r="H11" s="9" t="s">
        <v>130</v>
      </c>
      <c r="I11" s="177"/>
      <c r="J11" s="179"/>
      <c r="K11" s="173"/>
      <c r="L11" s="175"/>
      <c r="M11" s="173"/>
      <c r="N11" s="172"/>
      <c r="O11" s="165"/>
      <c r="P11" s="9">
        <v>3</v>
      </c>
      <c r="Q11" s="9" t="s">
        <v>131</v>
      </c>
      <c r="R11" s="9" t="s">
        <v>103</v>
      </c>
      <c r="S11" s="64" t="s">
        <v>104</v>
      </c>
      <c r="T11" s="64" t="s">
        <v>105</v>
      </c>
      <c r="U11" s="64" t="s">
        <v>106</v>
      </c>
      <c r="V11" s="64" t="s">
        <v>107</v>
      </c>
      <c r="W11" s="64" t="s">
        <v>108</v>
      </c>
      <c r="X11" s="10" t="s">
        <v>132</v>
      </c>
      <c r="Y11" s="173"/>
      <c r="Z11" s="175"/>
      <c r="AA11" s="173"/>
      <c r="AB11" s="175"/>
      <c r="AC11" s="165"/>
      <c r="AD11" s="167"/>
      <c r="AE11" s="11"/>
      <c r="AF11" s="11"/>
      <c r="AG11" s="9"/>
      <c r="AH11" s="9"/>
      <c r="AI11" s="9"/>
      <c r="AJ11" s="168"/>
      <c r="AK11" s="171"/>
      <c r="AL11" s="240"/>
      <c r="AM11" s="243"/>
      <c r="AN11" s="243"/>
      <c r="AO11" s="246"/>
      <c r="AP11" s="69" t="s">
        <v>121</v>
      </c>
      <c r="AQ11" s="66" t="s">
        <v>122</v>
      </c>
      <c r="AR11" s="69" t="s">
        <v>117</v>
      </c>
      <c r="AS11" s="67" t="s">
        <v>129</v>
      </c>
      <c r="AT11" s="17" t="s">
        <v>168</v>
      </c>
      <c r="AU11" s="17" t="str">
        <f t="shared" si="0"/>
        <v>BUENO</v>
      </c>
      <c r="AV11" s="34" t="s">
        <v>119</v>
      </c>
      <c r="AW11" s="34" t="str">
        <f t="shared" si="13"/>
        <v>BUENO</v>
      </c>
      <c r="AX11" s="17" t="s">
        <v>119</v>
      </c>
      <c r="AY11" s="17" t="str">
        <f t="shared" si="2"/>
        <v>BUENO</v>
      </c>
      <c r="AZ11" s="18" t="str">
        <f t="shared" si="3"/>
        <v>BUENO</v>
      </c>
      <c r="BA11" s="71"/>
      <c r="BB11" s="19">
        <f t="shared" si="4"/>
        <v>100</v>
      </c>
      <c r="BC11" s="19" t="e">
        <f t="shared" si="5"/>
        <v>#REF!</v>
      </c>
      <c r="BD11" s="19">
        <f t="shared" si="6"/>
        <v>300</v>
      </c>
      <c r="BE11" s="19" t="e">
        <f>((IF(AT11&lt;&gt;"NO APLICA","1"))+(IF(AV11&lt;&gt;"NO APLICA","1"))+IF(AX11&lt;&gt;"NO APLICA","1"))+(IF(#REF!="SI","3"))</f>
        <v>#REF!</v>
      </c>
      <c r="BF11" s="20" t="str">
        <f t="shared" si="7"/>
        <v>100</v>
      </c>
      <c r="BG11" s="21" t="str">
        <f t="shared" si="8"/>
        <v>100</v>
      </c>
      <c r="BH11" s="21" t="str">
        <f t="shared" si="9"/>
        <v>100</v>
      </c>
      <c r="BI11" s="16"/>
      <c r="BJ11" s="22" t="e">
        <f>((IF(AT11&lt;&gt;"NO APLICA","1"))+(IF(AV11&lt;&gt;"NO APLICA","1"))+IF(AX11&lt;&gt;"NO APLICA","1"))+(IF(#REF!="SI","1"))</f>
        <v>#REF!</v>
      </c>
      <c r="BK11" s="23">
        <f t="shared" si="10"/>
        <v>300</v>
      </c>
      <c r="BL11" s="24" t="e">
        <f t="shared" si="11"/>
        <v>#REF!</v>
      </c>
      <c r="BM11" s="16"/>
      <c r="BN11" s="16"/>
      <c r="BO11" s="16"/>
    </row>
    <row r="12" spans="1:75" ht="118.5" customHeight="1" thickBot="1" x14ac:dyDescent="0.35">
      <c r="A12" s="175"/>
      <c r="B12" s="175"/>
      <c r="C12" s="175"/>
      <c r="D12" s="175"/>
      <c r="E12" s="175"/>
      <c r="F12" s="175"/>
      <c r="G12" s="175"/>
      <c r="H12" s="9" t="s">
        <v>133</v>
      </c>
      <c r="I12" s="177"/>
      <c r="J12" s="179"/>
      <c r="K12" s="173"/>
      <c r="L12" s="175"/>
      <c r="M12" s="173"/>
      <c r="N12" s="172"/>
      <c r="O12" s="165"/>
      <c r="P12" s="9">
        <v>4</v>
      </c>
      <c r="Q12" s="9"/>
      <c r="R12" s="9"/>
      <c r="S12" s="64"/>
      <c r="T12" s="64"/>
      <c r="U12" s="64"/>
      <c r="V12" s="64"/>
      <c r="W12" s="64"/>
      <c r="X12" s="10"/>
      <c r="Y12" s="173"/>
      <c r="Z12" s="175"/>
      <c r="AA12" s="173"/>
      <c r="AB12" s="175"/>
      <c r="AC12" s="165"/>
      <c r="AD12" s="167"/>
      <c r="AE12" s="11"/>
      <c r="AF12" s="11"/>
      <c r="AG12" s="9"/>
      <c r="AH12" s="9"/>
      <c r="AI12" s="9"/>
      <c r="AJ12" s="166"/>
      <c r="AK12" s="169"/>
      <c r="AL12" s="240"/>
      <c r="AM12" s="243"/>
      <c r="AN12" s="243"/>
      <c r="AO12" s="246"/>
      <c r="AP12" s="69"/>
      <c r="AQ12" s="72"/>
      <c r="AR12" s="69"/>
      <c r="AS12" s="73"/>
      <c r="AT12" s="17"/>
      <c r="AU12" s="17" t="str">
        <f t="shared" si="0"/>
        <v/>
      </c>
      <c r="AV12" s="34"/>
      <c r="AW12" s="34" t="str">
        <f t="shared" si="13"/>
        <v/>
      </c>
      <c r="AX12" s="17"/>
      <c r="AY12" s="17" t="str">
        <f t="shared" si="2"/>
        <v/>
      </c>
      <c r="AZ12" s="18" t="str">
        <f t="shared" si="3"/>
        <v xml:space="preserve">  </v>
      </c>
      <c r="BA12" s="71"/>
      <c r="BB12" s="19">
        <f t="shared" si="4"/>
        <v>0</v>
      </c>
      <c r="BC12" s="19" t="e">
        <f t="shared" si="5"/>
        <v>#REF!</v>
      </c>
      <c r="BD12" s="19">
        <f t="shared" si="6"/>
        <v>0</v>
      </c>
      <c r="BE12" s="19" t="e">
        <f>((IF(AT12&lt;&gt;"NO APLICA","1"))+(IF(AV12&lt;&gt;"NO APLICA","1"))+IF(AX12&lt;&gt;"NO APLICA","1"))+(IF(#REF!="SI","3"))</f>
        <v>#REF!</v>
      </c>
      <c r="BF12" s="20" t="str">
        <f t="shared" si="7"/>
        <v/>
      </c>
      <c r="BG12" s="21" t="str">
        <f t="shared" si="8"/>
        <v>0</v>
      </c>
      <c r="BH12" s="21" t="str">
        <f t="shared" si="9"/>
        <v>0</v>
      </c>
      <c r="BI12" s="16"/>
      <c r="BJ12" s="22" t="e">
        <f>((IF(AT12&lt;&gt;"NO APLICA","1"))+(IF(AV12&lt;&gt;"NO APLICA","1"))+IF(AX12&lt;&gt;"NO APLICA","1"))+(IF(#REF!="SI","1"))</f>
        <v>#REF!</v>
      </c>
      <c r="BK12" s="23">
        <f t="shared" si="10"/>
        <v>0</v>
      </c>
      <c r="BL12" s="24" t="e">
        <f t="shared" si="11"/>
        <v>#REF!</v>
      </c>
      <c r="BM12" s="16"/>
      <c r="BN12" s="16"/>
      <c r="BO12" s="16"/>
    </row>
    <row r="13" spans="1:75" ht="118.5" customHeight="1" thickBot="1" x14ac:dyDescent="0.35">
      <c r="A13" s="175"/>
      <c r="B13" s="175"/>
      <c r="C13" s="175"/>
      <c r="D13" s="175"/>
      <c r="E13" s="175"/>
      <c r="F13" s="175"/>
      <c r="G13" s="175"/>
      <c r="H13" s="9">
        <v>0</v>
      </c>
      <c r="I13" s="177"/>
      <c r="J13" s="179"/>
      <c r="K13" s="173"/>
      <c r="L13" s="175"/>
      <c r="M13" s="173"/>
      <c r="N13" s="172"/>
      <c r="O13" s="165"/>
      <c r="P13" s="9">
        <v>5</v>
      </c>
      <c r="Q13" s="9"/>
      <c r="R13" s="9"/>
      <c r="S13" s="64"/>
      <c r="T13" s="64"/>
      <c r="U13" s="64"/>
      <c r="V13" s="64"/>
      <c r="W13" s="64"/>
      <c r="X13" s="10"/>
      <c r="Y13" s="173"/>
      <c r="Z13" s="175"/>
      <c r="AA13" s="173"/>
      <c r="AB13" s="175"/>
      <c r="AC13" s="165"/>
      <c r="AD13" s="167"/>
      <c r="AE13" s="11"/>
      <c r="AF13" s="11"/>
      <c r="AG13" s="9"/>
      <c r="AH13" s="9"/>
      <c r="AI13" s="9"/>
      <c r="AJ13" s="167"/>
      <c r="AK13" s="170"/>
      <c r="AL13" s="240"/>
      <c r="AM13" s="243"/>
      <c r="AN13" s="243"/>
      <c r="AO13" s="246"/>
      <c r="AP13" s="69"/>
      <c r="AQ13" s="72"/>
      <c r="AR13" s="69"/>
      <c r="AS13" s="73"/>
      <c r="AT13" s="17"/>
      <c r="AU13" s="17" t="str">
        <f t="shared" si="0"/>
        <v/>
      </c>
      <c r="AV13" s="34"/>
      <c r="AW13" s="34" t="str">
        <f t="shared" si="13"/>
        <v/>
      </c>
      <c r="AX13" s="17"/>
      <c r="AY13" s="17" t="str">
        <f t="shared" si="2"/>
        <v/>
      </c>
      <c r="AZ13" s="18" t="str">
        <f t="shared" si="3"/>
        <v xml:space="preserve">  </v>
      </c>
      <c r="BA13" s="71"/>
      <c r="BB13" s="19">
        <f t="shared" si="4"/>
        <v>0</v>
      </c>
      <c r="BC13" s="19" t="e">
        <f t="shared" si="5"/>
        <v>#REF!</v>
      </c>
      <c r="BD13" s="19">
        <f t="shared" si="6"/>
        <v>0</v>
      </c>
      <c r="BE13" s="19" t="e">
        <f>((IF(AT13&lt;&gt;"NO APLICA","1"))+(IF(AV13&lt;&gt;"NO APLICA","1"))+IF(AX13&lt;&gt;"NO APLICA","1"))+(IF(#REF!="SI","3"))</f>
        <v>#REF!</v>
      </c>
      <c r="BF13" s="20" t="str">
        <f t="shared" si="7"/>
        <v/>
      </c>
      <c r="BG13" s="21" t="str">
        <f t="shared" si="8"/>
        <v>0</v>
      </c>
      <c r="BH13" s="21" t="str">
        <f t="shared" si="9"/>
        <v>0</v>
      </c>
      <c r="BI13" s="16"/>
      <c r="BJ13" s="22" t="e">
        <f>((IF(AT13&lt;&gt;"NO APLICA","1"))+(IF(AV13&lt;&gt;"NO APLICA","1"))+IF(AX13&lt;&gt;"NO APLICA","1"))+(IF(#REF!="SI","1"))</f>
        <v>#REF!</v>
      </c>
      <c r="BK13" s="23">
        <f t="shared" si="10"/>
        <v>0</v>
      </c>
      <c r="BL13" s="24" t="e">
        <f t="shared" si="11"/>
        <v>#REF!</v>
      </c>
      <c r="BM13" s="16"/>
      <c r="BN13" s="16"/>
      <c r="BO13" s="16"/>
    </row>
    <row r="14" spans="1:75" ht="118.5" customHeight="1" thickBot="1" x14ac:dyDescent="0.35">
      <c r="A14" s="175"/>
      <c r="B14" s="175"/>
      <c r="C14" s="175"/>
      <c r="D14" s="175"/>
      <c r="E14" s="175"/>
      <c r="F14" s="175"/>
      <c r="G14" s="175"/>
      <c r="H14" s="9">
        <v>0</v>
      </c>
      <c r="I14" s="178"/>
      <c r="J14" s="179"/>
      <c r="K14" s="173"/>
      <c r="L14" s="175"/>
      <c r="M14" s="173"/>
      <c r="N14" s="172"/>
      <c r="O14" s="165"/>
      <c r="P14" s="9">
        <v>6</v>
      </c>
      <c r="Q14" s="9"/>
      <c r="R14" s="9"/>
      <c r="S14" s="64"/>
      <c r="T14" s="64"/>
      <c r="U14" s="64"/>
      <c r="V14" s="64"/>
      <c r="W14" s="64"/>
      <c r="X14" s="10"/>
      <c r="Y14" s="173"/>
      <c r="Z14" s="175"/>
      <c r="AA14" s="173"/>
      <c r="AB14" s="175"/>
      <c r="AC14" s="165"/>
      <c r="AD14" s="168"/>
      <c r="AE14" s="11"/>
      <c r="AF14" s="11"/>
      <c r="AG14" s="9"/>
      <c r="AH14" s="9"/>
      <c r="AI14" s="9"/>
      <c r="AJ14" s="168"/>
      <c r="AK14" s="171"/>
      <c r="AL14" s="241"/>
      <c r="AM14" s="244"/>
      <c r="AN14" s="244"/>
      <c r="AO14" s="247"/>
      <c r="AP14" s="74"/>
      <c r="AQ14" s="75"/>
      <c r="AR14" s="74"/>
      <c r="AS14" s="76"/>
      <c r="AT14" s="36"/>
      <c r="AU14" s="36" t="str">
        <f t="shared" si="0"/>
        <v/>
      </c>
      <c r="AV14" s="34"/>
      <c r="AW14" s="34" t="str">
        <f t="shared" si="13"/>
        <v/>
      </c>
      <c r="AX14" s="36"/>
      <c r="AY14" s="36" t="str">
        <f t="shared" si="2"/>
        <v/>
      </c>
      <c r="AZ14" s="37" t="str">
        <f t="shared" si="3"/>
        <v xml:space="preserve">  </v>
      </c>
      <c r="BA14" s="77"/>
      <c r="BB14" s="19">
        <f t="shared" si="4"/>
        <v>0</v>
      </c>
      <c r="BC14" s="19" t="e">
        <f t="shared" si="5"/>
        <v>#REF!</v>
      </c>
      <c r="BD14" s="19">
        <f t="shared" si="6"/>
        <v>0</v>
      </c>
      <c r="BE14" s="19" t="e">
        <f>((IF(AT14&lt;&gt;"NO APLICA","1"))+(IF(AV14&lt;&gt;"NO APLICA","1"))+IF(AX14&lt;&gt;"NO APLICA","1"))+(IF(#REF!="SI","3"))</f>
        <v>#REF!</v>
      </c>
      <c r="BF14" s="20" t="str">
        <f t="shared" si="7"/>
        <v/>
      </c>
      <c r="BG14" s="21" t="str">
        <f t="shared" si="8"/>
        <v>0</v>
      </c>
      <c r="BH14" s="21" t="str">
        <f t="shared" si="9"/>
        <v>0</v>
      </c>
      <c r="BI14" s="16"/>
      <c r="BJ14" s="22" t="e">
        <f>((IF(AT14&lt;&gt;"NO APLICA","1"))+(IF(AV14&lt;&gt;"NO APLICA","1"))+IF(AX14&lt;&gt;"NO APLICA","1"))+(IF(#REF!="SI","1"))</f>
        <v>#REF!</v>
      </c>
      <c r="BK14" s="23">
        <f t="shared" si="10"/>
        <v>0</v>
      </c>
      <c r="BL14" s="24" t="e">
        <f t="shared" si="11"/>
        <v>#REF!</v>
      </c>
      <c r="BM14" s="16"/>
      <c r="BN14" s="16"/>
      <c r="BO14" s="16"/>
    </row>
    <row r="15" spans="1:75" ht="118.5" customHeight="1" thickBot="1" x14ac:dyDescent="0.35">
      <c r="A15" s="175" t="s">
        <v>89</v>
      </c>
      <c r="B15" s="175" t="s">
        <v>90</v>
      </c>
      <c r="C15" s="175" t="s">
        <v>91</v>
      </c>
      <c r="D15" s="175" t="s">
        <v>92</v>
      </c>
      <c r="E15" s="175" t="s">
        <v>134</v>
      </c>
      <c r="F15" s="175" t="s">
        <v>135</v>
      </c>
      <c r="G15" s="175" t="s">
        <v>136</v>
      </c>
      <c r="H15" s="9" t="s">
        <v>137</v>
      </c>
      <c r="I15" s="176" t="s">
        <v>138</v>
      </c>
      <c r="J15" s="179" t="s">
        <v>139</v>
      </c>
      <c r="K15" s="173" t="s">
        <v>140</v>
      </c>
      <c r="L15" s="174">
        <v>0.6</v>
      </c>
      <c r="M15" s="173" t="s">
        <v>100</v>
      </c>
      <c r="N15" s="172">
        <v>0.8</v>
      </c>
      <c r="O15" s="165" t="s">
        <v>101</v>
      </c>
      <c r="P15" s="9">
        <v>1</v>
      </c>
      <c r="Q15" s="9" t="s">
        <v>141</v>
      </c>
      <c r="R15" s="9" t="s">
        <v>50</v>
      </c>
      <c r="S15" s="64" t="s">
        <v>126</v>
      </c>
      <c r="T15" s="64" t="s">
        <v>142</v>
      </c>
      <c r="U15" s="64" t="s">
        <v>106</v>
      </c>
      <c r="V15" s="64" t="s">
        <v>127</v>
      </c>
      <c r="W15" s="64" t="s">
        <v>108</v>
      </c>
      <c r="X15" s="10" t="s">
        <v>143</v>
      </c>
      <c r="Y15" s="173" t="s">
        <v>99</v>
      </c>
      <c r="Z15" s="174">
        <v>0.3</v>
      </c>
      <c r="AA15" s="173" t="s">
        <v>111</v>
      </c>
      <c r="AB15" s="174">
        <v>0.52</v>
      </c>
      <c r="AC15" s="165" t="s">
        <v>111</v>
      </c>
      <c r="AD15" s="166" t="s">
        <v>112</v>
      </c>
      <c r="AE15" s="11"/>
      <c r="AF15" s="11"/>
      <c r="AG15" s="9"/>
      <c r="AH15" s="9" t="s">
        <v>144</v>
      </c>
      <c r="AI15" s="9" t="s">
        <v>145</v>
      </c>
      <c r="AJ15" s="166" t="s">
        <v>146</v>
      </c>
      <c r="AK15" s="169" t="s">
        <v>147</v>
      </c>
      <c r="AL15" s="239" t="s">
        <v>117</v>
      </c>
      <c r="AM15" s="242" t="s">
        <v>118</v>
      </c>
      <c r="AN15" s="242" t="s">
        <v>119</v>
      </c>
      <c r="AO15" s="245" t="s">
        <v>148</v>
      </c>
      <c r="AP15" s="65"/>
      <c r="AQ15" s="66"/>
      <c r="AR15" s="65"/>
      <c r="AS15" s="67"/>
      <c r="AT15" s="34"/>
      <c r="AU15" s="34" t="str">
        <f t="shared" si="0"/>
        <v/>
      </c>
      <c r="AV15" s="34"/>
      <c r="AW15" s="34" t="str">
        <f t="shared" si="13"/>
        <v/>
      </c>
      <c r="AX15" s="34"/>
      <c r="AY15" s="34" t="str">
        <f t="shared" si="2"/>
        <v/>
      </c>
      <c r="AZ15" s="35" t="str">
        <f t="shared" si="3"/>
        <v xml:space="preserve">  </v>
      </c>
      <c r="BA15" s="68"/>
      <c r="BB15" s="19">
        <f t="shared" si="4"/>
        <v>0</v>
      </c>
      <c r="BC15" s="19" t="e">
        <f t="shared" si="5"/>
        <v>#REF!</v>
      </c>
      <c r="BD15" s="19">
        <f t="shared" si="6"/>
        <v>0</v>
      </c>
      <c r="BE15" s="19" t="e">
        <f>((IF(AT15&lt;&gt;"NO APLICA","1"))+(IF(AV15&lt;&gt;"NO APLICA","1"))+IF(AX15&lt;&gt;"NO APLICA","1"))+(IF(#REF!="SI","3"))</f>
        <v>#REF!</v>
      </c>
      <c r="BF15" s="20" t="str">
        <f t="shared" si="7"/>
        <v/>
      </c>
      <c r="BG15" s="21" t="str">
        <f t="shared" si="8"/>
        <v>0</v>
      </c>
      <c r="BH15" s="21" t="str">
        <f t="shared" si="9"/>
        <v>0</v>
      </c>
      <c r="BI15" s="16"/>
      <c r="BJ15" s="22" t="e">
        <f>((IF(AT15&lt;&gt;"NO APLICA","1"))+(IF(AV15&lt;&gt;"NO APLICA","1"))+IF(AX15&lt;&gt;"NO APLICA","1"))+(IF(#REF!="SI","1"))</f>
        <v>#REF!</v>
      </c>
      <c r="BK15" s="23">
        <f t="shared" si="10"/>
        <v>0</v>
      </c>
      <c r="BL15" s="24" t="e">
        <f t="shared" si="11"/>
        <v>#REF!</v>
      </c>
      <c r="BM15" s="16"/>
      <c r="BN15" s="16"/>
      <c r="BO15" s="16"/>
      <c r="BS15" s="2" t="str">
        <f t="shared" ref="BS15" si="14">IF(BB15&gt;=84,"BUENO",
IF(BB15&gt;=51,"REGULAR",
IF(BB15=0,"  ",
IF(BB15&lt;=50,"MALO"))))</f>
        <v xml:space="preserve">  </v>
      </c>
    </row>
    <row r="16" spans="1:75" ht="118.5" customHeight="1" x14ac:dyDescent="0.3">
      <c r="A16" s="175"/>
      <c r="B16" s="175"/>
      <c r="C16" s="175"/>
      <c r="D16" s="175"/>
      <c r="E16" s="175"/>
      <c r="F16" s="175"/>
      <c r="G16" s="175"/>
      <c r="H16" s="9" t="s">
        <v>150</v>
      </c>
      <c r="I16" s="177"/>
      <c r="J16" s="179"/>
      <c r="K16" s="173"/>
      <c r="L16" s="175"/>
      <c r="M16" s="173"/>
      <c r="N16" s="172"/>
      <c r="O16" s="165"/>
      <c r="P16" s="9">
        <v>2</v>
      </c>
      <c r="Q16" s="9" t="s">
        <v>151</v>
      </c>
      <c r="R16" s="9" t="s">
        <v>103</v>
      </c>
      <c r="S16" s="64" t="s">
        <v>104</v>
      </c>
      <c r="T16" s="64" t="s">
        <v>142</v>
      </c>
      <c r="U16" s="64" t="s">
        <v>106</v>
      </c>
      <c r="V16" s="64" t="s">
        <v>107</v>
      </c>
      <c r="W16" s="64" t="s">
        <v>108</v>
      </c>
      <c r="X16" s="10" t="s">
        <v>152</v>
      </c>
      <c r="Y16" s="173"/>
      <c r="Z16" s="175"/>
      <c r="AA16" s="173"/>
      <c r="AB16" s="175"/>
      <c r="AC16" s="165"/>
      <c r="AD16" s="167"/>
      <c r="AE16" s="11"/>
      <c r="AF16" s="11"/>
      <c r="AG16" s="9"/>
      <c r="AH16" s="9"/>
      <c r="AI16" s="9"/>
      <c r="AJ16" s="167"/>
      <c r="AK16" s="170"/>
      <c r="AL16" s="240"/>
      <c r="AM16" s="243"/>
      <c r="AN16" s="243"/>
      <c r="AO16" s="246"/>
      <c r="AP16" s="65" t="s">
        <v>121</v>
      </c>
      <c r="AQ16" s="66" t="s">
        <v>122</v>
      </c>
      <c r="AR16" s="65" t="s">
        <v>117</v>
      </c>
      <c r="AS16" s="67" t="s">
        <v>149</v>
      </c>
      <c r="AT16" s="17" t="s">
        <v>168</v>
      </c>
      <c r="AU16" s="17" t="str">
        <f t="shared" si="0"/>
        <v>BUENO</v>
      </c>
      <c r="AV16" s="34" t="s">
        <v>119</v>
      </c>
      <c r="AW16" s="34" t="str">
        <f t="shared" si="13"/>
        <v>BUENO</v>
      </c>
      <c r="AX16" s="17" t="s">
        <v>119</v>
      </c>
      <c r="AY16" s="17" t="str">
        <f t="shared" si="2"/>
        <v>BUENO</v>
      </c>
      <c r="AZ16" s="18" t="str">
        <f t="shared" si="3"/>
        <v>BUENO</v>
      </c>
      <c r="BA16" s="70"/>
      <c r="BB16" s="19">
        <f t="shared" si="4"/>
        <v>100</v>
      </c>
      <c r="BC16" s="19" t="e">
        <f t="shared" si="5"/>
        <v>#REF!</v>
      </c>
      <c r="BD16" s="19">
        <f t="shared" si="6"/>
        <v>300</v>
      </c>
      <c r="BE16" s="19" t="e">
        <f>((IF(AT16&lt;&gt;"NO APLICA","1"))+(IF(AV16&lt;&gt;"NO APLICA","1"))+IF(AX16&lt;&gt;"NO APLICA","1"))+(IF(#REF!="SI","3"))</f>
        <v>#REF!</v>
      </c>
      <c r="BF16" s="20" t="str">
        <f t="shared" si="7"/>
        <v>100</v>
      </c>
      <c r="BG16" s="21" t="str">
        <f t="shared" si="8"/>
        <v>100</v>
      </c>
      <c r="BH16" s="21" t="str">
        <f t="shared" si="9"/>
        <v>100</v>
      </c>
      <c r="BI16" s="16"/>
      <c r="BJ16" s="22" t="e">
        <f>((IF(AT16&lt;&gt;"NO APLICA","1"))+(IF(AV16&lt;&gt;"NO APLICA","1"))+IF(AX16&lt;&gt;"NO APLICA","1"))+(IF(#REF!="SI","1"))</f>
        <v>#REF!</v>
      </c>
      <c r="BK16" s="23">
        <f t="shared" si="10"/>
        <v>300</v>
      </c>
      <c r="BL16" s="24" t="e">
        <f t="shared" si="11"/>
        <v>#REF!</v>
      </c>
      <c r="BM16" s="16"/>
      <c r="BN16" s="16"/>
      <c r="BO16" s="16"/>
    </row>
    <row r="17" spans="1:67" ht="118.5" customHeight="1" x14ac:dyDescent="0.3">
      <c r="A17" s="175"/>
      <c r="B17" s="175"/>
      <c r="C17" s="175"/>
      <c r="D17" s="175"/>
      <c r="E17" s="175"/>
      <c r="F17" s="175"/>
      <c r="G17" s="175"/>
      <c r="H17" s="9" t="s">
        <v>153</v>
      </c>
      <c r="I17" s="177"/>
      <c r="J17" s="179"/>
      <c r="K17" s="173"/>
      <c r="L17" s="175"/>
      <c r="M17" s="173"/>
      <c r="N17" s="172"/>
      <c r="O17" s="165"/>
      <c r="P17" s="9">
        <v>3</v>
      </c>
      <c r="Q17" s="9"/>
      <c r="R17" s="9"/>
      <c r="S17" s="64"/>
      <c r="T17" s="64"/>
      <c r="U17" s="64"/>
      <c r="V17" s="64"/>
      <c r="W17" s="64"/>
      <c r="X17" s="10"/>
      <c r="Y17" s="173"/>
      <c r="Z17" s="175"/>
      <c r="AA17" s="173"/>
      <c r="AB17" s="175"/>
      <c r="AC17" s="165"/>
      <c r="AD17" s="167"/>
      <c r="AE17" s="11"/>
      <c r="AF17" s="11"/>
      <c r="AG17" s="9"/>
      <c r="AH17" s="9"/>
      <c r="AI17" s="9"/>
      <c r="AJ17" s="168"/>
      <c r="AK17" s="171"/>
      <c r="AL17" s="240"/>
      <c r="AM17" s="243"/>
      <c r="AN17" s="243"/>
      <c r="AO17" s="246"/>
      <c r="AP17" s="69"/>
      <c r="AQ17" s="72"/>
      <c r="AR17" s="69"/>
      <c r="AS17" s="73"/>
      <c r="AT17" s="17"/>
      <c r="AU17" s="17" t="str">
        <f t="shared" si="0"/>
        <v/>
      </c>
      <c r="AV17" s="17"/>
      <c r="AW17" s="17" t="str">
        <f t="shared" ref="AW17:AW20" si="15">IF(AV17="Resultado Indicador: BUENO","BUENO",
IF(AV17="Resultado Indicador: REGULAR","REGULAR",
IF(AV17="Resultado Indicador: MALO","MALO",
IF(AV17="Resultado Indicador: BUENO/No reporta Evidencia","REGULAR",
IF(AV17="Resultado Indicador: REGULAR/No reporta Evidencia","REGULAR",
IF(AV17="Se materializó el riesgo","MALO",
IF(AV17="NO APLICA","NO APLICA",
IF(AV17="",""))))))))</f>
        <v/>
      </c>
      <c r="AX17" s="17"/>
      <c r="AY17" s="17" t="str">
        <f t="shared" si="2"/>
        <v/>
      </c>
      <c r="AZ17" s="18" t="str">
        <f t="shared" si="3"/>
        <v xml:space="preserve">  </v>
      </c>
      <c r="BA17" s="71"/>
      <c r="BB17" s="19">
        <f t="shared" si="4"/>
        <v>0</v>
      </c>
      <c r="BC17" s="19" t="e">
        <f t="shared" si="5"/>
        <v>#REF!</v>
      </c>
      <c r="BD17" s="19">
        <f t="shared" si="6"/>
        <v>0</v>
      </c>
      <c r="BE17" s="19" t="e">
        <f>((IF(AT17&lt;&gt;"NO APLICA","1"))+(IF(AV17&lt;&gt;"NO APLICA","1"))+IF(AX17&lt;&gt;"NO APLICA","1"))+(IF(#REF!="SI","3"))</f>
        <v>#REF!</v>
      </c>
      <c r="BF17" s="20" t="str">
        <f t="shared" si="7"/>
        <v/>
      </c>
      <c r="BG17" s="21" t="str">
        <f t="shared" si="8"/>
        <v>0</v>
      </c>
      <c r="BH17" s="21" t="str">
        <f t="shared" si="9"/>
        <v>0</v>
      </c>
      <c r="BI17" s="16"/>
      <c r="BJ17" s="22" t="e">
        <f>((IF(AT17&lt;&gt;"NO APLICA","1"))+(IF(AV17&lt;&gt;"NO APLICA","1"))+IF(AX17&lt;&gt;"NO APLICA","1"))+(IF(#REF!="SI","1"))</f>
        <v>#REF!</v>
      </c>
      <c r="BK17" s="23">
        <f t="shared" si="10"/>
        <v>0</v>
      </c>
      <c r="BL17" s="24" t="e">
        <f t="shared" si="11"/>
        <v>#REF!</v>
      </c>
      <c r="BM17" s="16"/>
      <c r="BN17" s="16"/>
      <c r="BO17" s="16"/>
    </row>
    <row r="18" spans="1:67" ht="118.5" customHeight="1" x14ac:dyDescent="0.3">
      <c r="A18" s="175"/>
      <c r="B18" s="175"/>
      <c r="C18" s="175"/>
      <c r="D18" s="175"/>
      <c r="E18" s="175"/>
      <c r="F18" s="175"/>
      <c r="G18" s="175"/>
      <c r="H18" s="9" t="s">
        <v>154</v>
      </c>
      <c r="I18" s="177"/>
      <c r="J18" s="179"/>
      <c r="K18" s="173"/>
      <c r="L18" s="175"/>
      <c r="M18" s="173"/>
      <c r="N18" s="172"/>
      <c r="O18" s="165"/>
      <c r="P18" s="9">
        <v>4</v>
      </c>
      <c r="Q18" s="9"/>
      <c r="R18" s="9"/>
      <c r="S18" s="64"/>
      <c r="T18" s="64"/>
      <c r="U18" s="64"/>
      <c r="V18" s="64"/>
      <c r="W18" s="64"/>
      <c r="X18" s="10"/>
      <c r="Y18" s="173"/>
      <c r="Z18" s="175"/>
      <c r="AA18" s="173"/>
      <c r="AB18" s="175"/>
      <c r="AC18" s="165"/>
      <c r="AD18" s="167"/>
      <c r="AE18" s="11"/>
      <c r="AF18" s="11"/>
      <c r="AG18" s="9"/>
      <c r="AH18" s="9"/>
      <c r="AI18" s="9"/>
      <c r="AJ18" s="166"/>
      <c r="AK18" s="169"/>
      <c r="AL18" s="240"/>
      <c r="AM18" s="243"/>
      <c r="AN18" s="243"/>
      <c r="AO18" s="246"/>
      <c r="AP18" s="69"/>
      <c r="AQ18" s="72"/>
      <c r="AR18" s="69"/>
      <c r="AS18" s="73"/>
      <c r="AT18" s="17"/>
      <c r="AU18" s="17" t="str">
        <f t="shared" si="0"/>
        <v/>
      </c>
      <c r="AV18" s="17"/>
      <c r="AW18" s="17" t="str">
        <f t="shared" si="15"/>
        <v/>
      </c>
      <c r="AX18" s="17"/>
      <c r="AY18" s="17" t="str">
        <f t="shared" si="2"/>
        <v/>
      </c>
      <c r="AZ18" s="18" t="str">
        <f t="shared" si="3"/>
        <v xml:space="preserve">  </v>
      </c>
      <c r="BA18" s="71"/>
      <c r="BB18" s="19">
        <f t="shared" si="4"/>
        <v>0</v>
      </c>
      <c r="BC18" s="19" t="e">
        <f t="shared" si="5"/>
        <v>#REF!</v>
      </c>
      <c r="BD18" s="19">
        <f t="shared" si="6"/>
        <v>0</v>
      </c>
      <c r="BE18" s="19" t="e">
        <f>((IF(AT18&lt;&gt;"NO APLICA","1"))+(IF(AV18&lt;&gt;"NO APLICA","1"))+IF(AX18&lt;&gt;"NO APLICA","1"))+(IF(#REF!="SI","3"))</f>
        <v>#REF!</v>
      </c>
      <c r="BF18" s="20" t="str">
        <f t="shared" si="7"/>
        <v/>
      </c>
      <c r="BG18" s="21" t="str">
        <f t="shared" si="8"/>
        <v>0</v>
      </c>
      <c r="BH18" s="21" t="str">
        <f t="shared" si="9"/>
        <v>0</v>
      </c>
      <c r="BI18" s="16"/>
      <c r="BJ18" s="22" t="e">
        <f>((IF(AT18&lt;&gt;"NO APLICA","1"))+(IF(AV18&lt;&gt;"NO APLICA","1"))+IF(AX18&lt;&gt;"NO APLICA","1"))+(IF(#REF!="SI","1"))</f>
        <v>#REF!</v>
      </c>
      <c r="BK18" s="23">
        <f t="shared" si="10"/>
        <v>0</v>
      </c>
      <c r="BL18" s="24" t="e">
        <f t="shared" si="11"/>
        <v>#REF!</v>
      </c>
      <c r="BM18" s="16"/>
      <c r="BN18" s="16"/>
      <c r="BO18" s="16"/>
    </row>
    <row r="19" spans="1:67" ht="118.5" customHeight="1" x14ac:dyDescent="0.3">
      <c r="A19" s="175"/>
      <c r="B19" s="175"/>
      <c r="C19" s="175"/>
      <c r="D19" s="175"/>
      <c r="E19" s="175"/>
      <c r="F19" s="175"/>
      <c r="G19" s="175"/>
      <c r="H19" s="9"/>
      <c r="I19" s="177"/>
      <c r="J19" s="179"/>
      <c r="K19" s="173"/>
      <c r="L19" s="175"/>
      <c r="M19" s="173"/>
      <c r="N19" s="172"/>
      <c r="O19" s="165"/>
      <c r="P19" s="9">
        <v>5</v>
      </c>
      <c r="Q19" s="9"/>
      <c r="R19" s="9"/>
      <c r="S19" s="64"/>
      <c r="T19" s="64"/>
      <c r="U19" s="64"/>
      <c r="V19" s="64"/>
      <c r="W19" s="64"/>
      <c r="X19" s="10"/>
      <c r="Y19" s="173"/>
      <c r="Z19" s="175"/>
      <c r="AA19" s="173"/>
      <c r="AB19" s="175"/>
      <c r="AC19" s="165"/>
      <c r="AD19" s="167"/>
      <c r="AE19" s="11"/>
      <c r="AF19" s="11"/>
      <c r="AG19" s="9"/>
      <c r="AH19" s="9"/>
      <c r="AI19" s="9"/>
      <c r="AJ19" s="167"/>
      <c r="AK19" s="170"/>
      <c r="AL19" s="240"/>
      <c r="AM19" s="243"/>
      <c r="AN19" s="243"/>
      <c r="AO19" s="246"/>
      <c r="AP19" s="69"/>
      <c r="AQ19" s="72"/>
      <c r="AR19" s="69"/>
      <c r="AS19" s="73"/>
      <c r="AT19" s="17"/>
      <c r="AU19" s="17" t="str">
        <f t="shared" si="0"/>
        <v/>
      </c>
      <c r="AV19" s="17"/>
      <c r="AW19" s="17" t="str">
        <f t="shared" si="15"/>
        <v/>
      </c>
      <c r="AX19" s="17"/>
      <c r="AY19" s="17" t="str">
        <f t="shared" si="2"/>
        <v/>
      </c>
      <c r="AZ19" s="18" t="str">
        <f t="shared" si="3"/>
        <v xml:space="preserve">  </v>
      </c>
      <c r="BA19" s="71"/>
      <c r="BB19" s="19">
        <f t="shared" si="4"/>
        <v>0</v>
      </c>
      <c r="BC19" s="19" t="e">
        <f t="shared" si="5"/>
        <v>#REF!</v>
      </c>
      <c r="BD19" s="19">
        <f t="shared" si="6"/>
        <v>0</v>
      </c>
      <c r="BE19" s="19" t="e">
        <f>((IF(AT19&lt;&gt;"NO APLICA","1"))+(IF(AV19&lt;&gt;"NO APLICA","1"))+IF(AX19&lt;&gt;"NO APLICA","1"))+(IF(#REF!="SI","3"))</f>
        <v>#REF!</v>
      </c>
      <c r="BF19" s="20" t="str">
        <f t="shared" si="7"/>
        <v/>
      </c>
      <c r="BG19" s="21" t="str">
        <f t="shared" si="8"/>
        <v>0</v>
      </c>
      <c r="BH19" s="21" t="str">
        <f t="shared" si="9"/>
        <v>0</v>
      </c>
      <c r="BI19" s="16"/>
      <c r="BJ19" s="22" t="e">
        <f>((IF(AT19&lt;&gt;"NO APLICA","1"))+(IF(AV19&lt;&gt;"NO APLICA","1"))+IF(AX19&lt;&gt;"NO APLICA","1"))+(IF(#REF!="SI","1"))</f>
        <v>#REF!</v>
      </c>
      <c r="BK19" s="23">
        <f t="shared" si="10"/>
        <v>0</v>
      </c>
      <c r="BL19" s="24" t="e">
        <f t="shared" si="11"/>
        <v>#REF!</v>
      </c>
      <c r="BM19" s="16"/>
      <c r="BN19" s="16"/>
      <c r="BO19" s="16"/>
    </row>
    <row r="20" spans="1:67" ht="118.5" customHeight="1" thickBot="1" x14ac:dyDescent="0.35">
      <c r="A20" s="175"/>
      <c r="B20" s="175"/>
      <c r="C20" s="175"/>
      <c r="D20" s="175"/>
      <c r="E20" s="175"/>
      <c r="F20" s="175"/>
      <c r="G20" s="175"/>
      <c r="H20" s="9"/>
      <c r="I20" s="178"/>
      <c r="J20" s="179"/>
      <c r="K20" s="173"/>
      <c r="L20" s="175"/>
      <c r="M20" s="173"/>
      <c r="N20" s="172"/>
      <c r="O20" s="165"/>
      <c r="P20" s="9">
        <v>6</v>
      </c>
      <c r="Q20" s="9"/>
      <c r="R20" s="9"/>
      <c r="S20" s="64"/>
      <c r="T20" s="64"/>
      <c r="U20" s="64"/>
      <c r="V20" s="64"/>
      <c r="W20" s="64"/>
      <c r="X20" s="10"/>
      <c r="Y20" s="173"/>
      <c r="Z20" s="175"/>
      <c r="AA20" s="173"/>
      <c r="AB20" s="175"/>
      <c r="AC20" s="165"/>
      <c r="AD20" s="168"/>
      <c r="AE20" s="11"/>
      <c r="AF20" s="11"/>
      <c r="AG20" s="9"/>
      <c r="AH20" s="9"/>
      <c r="AI20" s="9"/>
      <c r="AJ20" s="168"/>
      <c r="AK20" s="171"/>
      <c r="AL20" s="241"/>
      <c r="AM20" s="244"/>
      <c r="AN20" s="244"/>
      <c r="AO20" s="247"/>
      <c r="AP20" s="74"/>
      <c r="AQ20" s="75"/>
      <c r="AR20" s="74"/>
      <c r="AS20" s="76"/>
      <c r="AT20" s="36"/>
      <c r="AU20" s="36" t="str">
        <f t="shared" si="0"/>
        <v/>
      </c>
      <c r="AV20" s="36"/>
      <c r="AW20" s="36" t="str">
        <f t="shared" si="15"/>
        <v/>
      </c>
      <c r="AX20" s="36"/>
      <c r="AY20" s="36" t="str">
        <f t="shared" si="2"/>
        <v/>
      </c>
      <c r="AZ20" s="37" t="str">
        <f t="shared" si="3"/>
        <v xml:space="preserve">  </v>
      </c>
      <c r="BA20" s="77"/>
      <c r="BB20" s="19">
        <f t="shared" si="4"/>
        <v>0</v>
      </c>
      <c r="BC20" s="19" t="e">
        <f t="shared" si="5"/>
        <v>#REF!</v>
      </c>
      <c r="BD20" s="19">
        <f t="shared" si="6"/>
        <v>0</v>
      </c>
      <c r="BE20" s="19" t="e">
        <f>((IF(AT20&lt;&gt;"NO APLICA","1"))+(IF(AV20&lt;&gt;"NO APLICA","1"))+IF(AX20&lt;&gt;"NO APLICA","1"))+(IF(#REF!="SI","3"))</f>
        <v>#REF!</v>
      </c>
      <c r="BF20" s="20" t="str">
        <f t="shared" si="7"/>
        <v/>
      </c>
      <c r="BG20" s="21" t="str">
        <f t="shared" si="8"/>
        <v>0</v>
      </c>
      <c r="BH20" s="21" t="str">
        <f t="shared" si="9"/>
        <v>0</v>
      </c>
      <c r="BI20" s="16"/>
      <c r="BJ20" s="22" t="e">
        <f>((IF(AT20&lt;&gt;"NO APLICA","1"))+(IF(AV20&lt;&gt;"NO APLICA","1"))+IF(AX20&lt;&gt;"NO APLICA","1"))+(IF(#REF!="SI","1"))</f>
        <v>#REF!</v>
      </c>
      <c r="BK20" s="23">
        <f t="shared" si="10"/>
        <v>0</v>
      </c>
      <c r="BL20" s="24" t="e">
        <f t="shared" si="11"/>
        <v>#REF!</v>
      </c>
      <c r="BM20" s="16"/>
      <c r="BN20" s="16"/>
      <c r="BO20" s="16"/>
    </row>
    <row r="21" spans="1:67" ht="38.25" customHeight="1" x14ac:dyDescent="0.2">
      <c r="AL21" s="2"/>
      <c r="AM21" s="2"/>
      <c r="AN21" s="2"/>
      <c r="AO21" s="2"/>
      <c r="AP21" s="2"/>
      <c r="AQ21" s="2"/>
      <c r="AR21" s="2"/>
      <c r="AS21" s="2"/>
      <c r="AT21" s="2"/>
      <c r="AU21" s="2"/>
      <c r="AV21" s="2"/>
      <c r="AW21" s="2"/>
      <c r="AX21" s="2"/>
      <c r="AY21" s="2"/>
      <c r="AZ21" s="2"/>
    </row>
    <row r="22" spans="1:67" ht="20.25" customHeight="1" x14ac:dyDescent="0.3">
      <c r="A22" s="78"/>
      <c r="AL22" s="79"/>
      <c r="AM22" s="79"/>
      <c r="AN22" s="79"/>
      <c r="AO22" s="26"/>
      <c r="AP22" s="26"/>
      <c r="AQ22" s="26"/>
      <c r="AR22" s="26"/>
      <c r="AS22" s="80"/>
      <c r="AT22" s="26"/>
      <c r="AU22" s="26"/>
      <c r="AV22" s="26"/>
      <c r="AW22" s="26"/>
      <c r="AX22" s="26"/>
      <c r="AY22" s="26"/>
      <c r="AZ22" s="27"/>
      <c r="BA22" s="81"/>
      <c r="BB22" s="19">
        <f t="shared" ref="BB22:BB79" si="16">((IF(AU22="BUENO","100",IF(AU22="REGULAR","75",IF(AU22="MALO","50",IF(AU22="NA","0",IF(AU22="","0"))))))
+(IF(AW22="BUENO","100",IF(AW22="REGULAR","75",IF(AW22="MALO","50",IF(AW22="NA","NA",IF(AW22="","0"))))))
+(IF(AY22="BUENO","100",IF(AY22="MALO","0",IF(AY22="REGULAR","75")))))
/((IF(AT22&lt;&gt;"NO APLICA","1"))+(IF(AV22&lt;&gt;"NO APLICA","1"))+IF(AX22&lt;&gt;"NO APLICA","1"))</f>
        <v>0</v>
      </c>
      <c r="BC22" s="19"/>
      <c r="BD22" s="19"/>
      <c r="BE22" s="19"/>
      <c r="BF22" s="20" t="str">
        <f t="shared" ref="BF22:BF79" si="17">((
IF(AU22="BUENO","100",
IF(AU22="REGULAR","50",
IF(AU22="MALO","0",
IF(AU22="NO APLICA","NA",
IF(AU22="","")))))))</f>
        <v/>
      </c>
      <c r="BG22" s="21" t="str">
        <f t="shared" ref="BG22:BG79" si="18">IF(AW22="BUENO","100",
IF(AW22="REGULAR","50",
IF(AW22="MALO","0",
IF(AW22="NO APLICA","NA",
IF(AW22="","0")))))</f>
        <v>0</v>
      </c>
      <c r="BH22" s="21" t="str">
        <f t="shared" ref="BH22:BH84" si="19">IF(AY22="BUENO","100",
IF(AY22="MALO","0",
IF(AY22="REGULAR","75",
IF(AY22="","0"))))</f>
        <v>0</v>
      </c>
      <c r="BI22" s="16"/>
      <c r="BJ22" s="25"/>
      <c r="BK22" s="24"/>
      <c r="BL22" s="24"/>
      <c r="BM22" s="16"/>
      <c r="BN22" s="16"/>
      <c r="BO22" s="16"/>
    </row>
    <row r="23" spans="1:67" ht="20.25" customHeight="1" thickBot="1" x14ac:dyDescent="0.35">
      <c r="A23" s="78"/>
      <c r="AL23" s="79"/>
      <c r="AM23" s="79"/>
      <c r="AN23" s="79"/>
      <c r="AO23" s="26"/>
      <c r="AP23" s="26"/>
      <c r="AQ23" s="26"/>
      <c r="AR23" s="26"/>
      <c r="AS23" s="80"/>
      <c r="AT23" s="82"/>
      <c r="AU23" s="82"/>
      <c r="AV23" s="82"/>
      <c r="AW23" s="82"/>
      <c r="AX23" s="82"/>
      <c r="AY23" s="82"/>
      <c r="AZ23" s="82"/>
      <c r="BA23" s="83"/>
      <c r="BB23" s="19">
        <f t="shared" si="16"/>
        <v>0</v>
      </c>
      <c r="BC23" s="19"/>
      <c r="BD23" s="19"/>
      <c r="BE23" s="19"/>
      <c r="BF23" s="20" t="str">
        <f t="shared" si="17"/>
        <v/>
      </c>
      <c r="BG23" s="21" t="str">
        <f t="shared" si="18"/>
        <v>0</v>
      </c>
      <c r="BH23" s="21" t="str">
        <f t="shared" si="19"/>
        <v>0</v>
      </c>
      <c r="BI23" s="16"/>
      <c r="BJ23" s="25"/>
      <c r="BK23" s="24"/>
      <c r="BL23" s="24"/>
      <c r="BM23" s="16"/>
      <c r="BN23" s="16"/>
      <c r="BO23" s="16"/>
    </row>
    <row r="24" spans="1:67" ht="20.25" customHeight="1" x14ac:dyDescent="0.4">
      <c r="A24" s="84"/>
      <c r="B24" s="14"/>
      <c r="AL24" s="248"/>
      <c r="AM24" s="249"/>
      <c r="AN24" s="249"/>
      <c r="AO24" s="249"/>
      <c r="AP24" s="249"/>
      <c r="AQ24" s="249"/>
      <c r="AR24" s="249"/>
      <c r="AS24" s="250"/>
      <c r="AT24" s="85"/>
      <c r="AU24" s="86"/>
      <c r="AV24" s="86"/>
      <c r="AW24" s="86"/>
      <c r="AX24" s="86"/>
      <c r="AY24" s="86"/>
      <c r="AZ24" s="87"/>
      <c r="BA24" s="88"/>
      <c r="BB24" s="19">
        <f t="shared" si="16"/>
        <v>0</v>
      </c>
      <c r="BC24" s="19"/>
      <c r="BD24" s="19"/>
      <c r="BE24" s="19"/>
      <c r="BF24" s="20" t="str">
        <f t="shared" si="17"/>
        <v/>
      </c>
      <c r="BG24" s="21" t="str">
        <f t="shared" si="18"/>
        <v>0</v>
      </c>
      <c r="BH24" s="21" t="str">
        <f t="shared" si="19"/>
        <v>0</v>
      </c>
      <c r="BI24" s="16"/>
      <c r="BJ24" s="25"/>
      <c r="BK24" s="24"/>
      <c r="BL24" s="24"/>
      <c r="BM24" s="16"/>
      <c r="BN24" s="16"/>
      <c r="BO24" s="16"/>
    </row>
    <row r="25" spans="1:67" ht="20.25" customHeight="1" x14ac:dyDescent="0.3">
      <c r="AL25" s="251"/>
      <c r="AM25" s="252"/>
      <c r="AN25" s="252"/>
      <c r="AO25" s="252"/>
      <c r="AP25" s="252"/>
      <c r="AQ25" s="252"/>
      <c r="AR25" s="252"/>
      <c r="AS25" s="253"/>
      <c r="AT25" s="89"/>
      <c r="AU25" s="90"/>
      <c r="AV25" s="90"/>
      <c r="AW25" s="90"/>
      <c r="AX25" s="90"/>
      <c r="AY25" s="90"/>
      <c r="AZ25" s="91"/>
      <c r="BA25" s="92"/>
      <c r="BB25" s="19">
        <f t="shared" si="16"/>
        <v>0</v>
      </c>
      <c r="BC25" s="19"/>
      <c r="BD25" s="19"/>
      <c r="BE25" s="19"/>
      <c r="BF25" s="20" t="str">
        <f t="shared" si="17"/>
        <v/>
      </c>
      <c r="BG25" s="21" t="str">
        <f t="shared" si="18"/>
        <v>0</v>
      </c>
      <c r="BH25" s="21" t="str">
        <f t="shared" si="19"/>
        <v>0</v>
      </c>
      <c r="BI25" s="16"/>
      <c r="BJ25" s="25"/>
      <c r="BK25" s="24"/>
      <c r="BL25" s="24"/>
      <c r="BM25" s="16"/>
      <c r="BN25" s="16"/>
      <c r="BO25" s="16"/>
    </row>
    <row r="26" spans="1:67" ht="20.25" customHeight="1" x14ac:dyDescent="0.3">
      <c r="AL26" s="251"/>
      <c r="AM26" s="252"/>
      <c r="AN26" s="252"/>
      <c r="AO26" s="252"/>
      <c r="AP26" s="252"/>
      <c r="AQ26" s="252"/>
      <c r="AR26" s="252"/>
      <c r="AS26" s="253"/>
      <c r="AT26" s="89"/>
      <c r="AU26" s="90"/>
      <c r="AV26" s="90"/>
      <c r="AW26" s="90"/>
      <c r="AX26" s="90"/>
      <c r="AY26" s="90"/>
      <c r="AZ26" s="91"/>
      <c r="BA26" s="92"/>
      <c r="BB26" s="19">
        <f t="shared" si="16"/>
        <v>0</v>
      </c>
      <c r="BC26" s="19"/>
      <c r="BD26" s="19"/>
      <c r="BE26" s="19"/>
      <c r="BF26" s="20" t="str">
        <f t="shared" si="17"/>
        <v/>
      </c>
      <c r="BG26" s="21" t="str">
        <f t="shared" si="18"/>
        <v>0</v>
      </c>
      <c r="BH26" s="21" t="str">
        <f t="shared" si="19"/>
        <v>0</v>
      </c>
      <c r="BI26" s="16"/>
      <c r="BJ26" s="25"/>
      <c r="BK26" s="24"/>
      <c r="BL26" s="24"/>
      <c r="BM26" s="16"/>
      <c r="BN26" s="16"/>
      <c r="BO26" s="16"/>
    </row>
    <row r="27" spans="1:67" ht="20.25" customHeight="1" x14ac:dyDescent="0.3">
      <c r="AL27" s="251"/>
      <c r="AM27" s="252"/>
      <c r="AN27" s="252"/>
      <c r="AO27" s="252"/>
      <c r="AP27" s="252"/>
      <c r="AQ27" s="252"/>
      <c r="AR27" s="252"/>
      <c r="AS27" s="253"/>
      <c r="AT27" s="89"/>
      <c r="AU27" s="90"/>
      <c r="AV27" s="90"/>
      <c r="AW27" s="90"/>
      <c r="AX27" s="90"/>
      <c r="AY27" s="90"/>
      <c r="AZ27" s="91"/>
      <c r="BA27" s="92"/>
      <c r="BB27" s="19">
        <f t="shared" si="16"/>
        <v>0</v>
      </c>
      <c r="BC27" s="19"/>
      <c r="BD27" s="19"/>
      <c r="BE27" s="19"/>
      <c r="BF27" s="20" t="str">
        <f t="shared" si="17"/>
        <v/>
      </c>
      <c r="BG27" s="21" t="str">
        <f t="shared" si="18"/>
        <v>0</v>
      </c>
      <c r="BH27" s="21" t="str">
        <f t="shared" si="19"/>
        <v>0</v>
      </c>
      <c r="BI27" s="16"/>
      <c r="BJ27" s="25"/>
      <c r="BK27" s="24"/>
      <c r="BL27" s="24"/>
      <c r="BM27" s="16"/>
      <c r="BN27" s="16"/>
      <c r="BO27" s="16"/>
    </row>
    <row r="28" spans="1:67" ht="65.25" customHeight="1" x14ac:dyDescent="0.3">
      <c r="AL28" s="251"/>
      <c r="AM28" s="252"/>
      <c r="AN28" s="252"/>
      <c r="AO28" s="252"/>
      <c r="AP28" s="252"/>
      <c r="AQ28" s="252"/>
      <c r="AR28" s="252"/>
      <c r="AS28" s="253"/>
      <c r="AT28" s="215" t="s">
        <v>155</v>
      </c>
      <c r="AU28" s="216"/>
      <c r="AV28" s="216"/>
      <c r="AW28" s="216"/>
      <c r="AX28" s="216"/>
      <c r="AY28" s="216"/>
      <c r="AZ28" s="216"/>
      <c r="BA28" s="217"/>
      <c r="BB28" s="19">
        <f t="shared" si="16"/>
        <v>0</v>
      </c>
      <c r="BC28" s="19"/>
      <c r="BD28" s="19"/>
      <c r="BE28" s="19"/>
      <c r="BF28" s="20" t="str">
        <f t="shared" si="17"/>
        <v/>
      </c>
      <c r="BG28" s="21" t="str">
        <f t="shared" si="18"/>
        <v>0</v>
      </c>
      <c r="BH28" s="21" t="str">
        <f t="shared" si="19"/>
        <v>0</v>
      </c>
      <c r="BI28" s="16"/>
      <c r="BJ28" s="25"/>
      <c r="BK28" s="24"/>
      <c r="BL28" s="24"/>
      <c r="BM28" s="16"/>
      <c r="BN28" s="16"/>
      <c r="BO28" s="16"/>
    </row>
    <row r="29" spans="1:67" ht="20.25" customHeight="1" x14ac:dyDescent="0.3">
      <c r="AL29" s="251"/>
      <c r="AM29" s="252"/>
      <c r="AN29" s="252"/>
      <c r="AO29" s="252"/>
      <c r="AP29" s="252"/>
      <c r="AQ29" s="252"/>
      <c r="AR29" s="252"/>
      <c r="AS29" s="253"/>
      <c r="AT29" s="218"/>
      <c r="AU29" s="219"/>
      <c r="AV29" s="219"/>
      <c r="AW29" s="219"/>
      <c r="AX29" s="219"/>
      <c r="AY29" s="219"/>
      <c r="AZ29" s="219"/>
      <c r="BA29" s="220"/>
      <c r="BB29" s="19">
        <f t="shared" si="16"/>
        <v>0</v>
      </c>
      <c r="BC29" s="19"/>
      <c r="BD29" s="19"/>
      <c r="BE29" s="19"/>
      <c r="BF29" s="20" t="str">
        <f t="shared" si="17"/>
        <v/>
      </c>
      <c r="BG29" s="21" t="str">
        <f t="shared" si="18"/>
        <v>0</v>
      </c>
      <c r="BH29" s="21" t="str">
        <f t="shared" si="19"/>
        <v>0</v>
      </c>
      <c r="BI29" s="16"/>
      <c r="BJ29" s="25"/>
      <c r="BK29" s="24"/>
      <c r="BL29" s="24"/>
      <c r="BM29" s="16"/>
      <c r="BN29" s="16"/>
      <c r="BO29" s="16"/>
    </row>
    <row r="30" spans="1:67" ht="60" customHeight="1" thickBot="1" x14ac:dyDescent="0.35">
      <c r="AL30" s="254"/>
      <c r="AM30" s="255"/>
      <c r="AN30" s="255"/>
      <c r="AO30" s="255"/>
      <c r="AP30" s="255"/>
      <c r="AQ30" s="255"/>
      <c r="AR30" s="255"/>
      <c r="AS30" s="256"/>
      <c r="AT30" s="221" t="s">
        <v>12</v>
      </c>
      <c r="AU30" s="222"/>
      <c r="AV30" s="222"/>
      <c r="AW30" s="222"/>
      <c r="AX30" s="222"/>
      <c r="AY30" s="222"/>
      <c r="AZ30" s="222"/>
      <c r="BA30" s="223"/>
      <c r="BB30" s="19">
        <f t="shared" si="16"/>
        <v>0</v>
      </c>
      <c r="BC30" s="19"/>
      <c r="BD30" s="19"/>
      <c r="BE30" s="19"/>
      <c r="BF30" s="20" t="str">
        <f t="shared" si="17"/>
        <v/>
      </c>
      <c r="BG30" s="21" t="str">
        <f t="shared" si="18"/>
        <v>0</v>
      </c>
      <c r="BH30" s="21" t="str">
        <f t="shared" si="19"/>
        <v>0</v>
      </c>
      <c r="BI30" s="16"/>
      <c r="BJ30" s="25"/>
      <c r="BK30" s="24"/>
      <c r="BL30" s="24"/>
      <c r="BM30" s="16"/>
      <c r="BN30" s="16"/>
      <c r="BO30" s="16"/>
    </row>
    <row r="31" spans="1:67" ht="20.25" customHeight="1" x14ac:dyDescent="0.4">
      <c r="AX31" s="2"/>
      <c r="AY31" s="2" t="s">
        <v>156</v>
      </c>
      <c r="AZ31" s="12"/>
      <c r="BB31" s="19">
        <f t="shared" si="16"/>
        <v>0</v>
      </c>
      <c r="BC31" s="19"/>
      <c r="BD31" s="19"/>
      <c r="BE31" s="19"/>
      <c r="BF31" s="20" t="str">
        <f t="shared" si="17"/>
        <v/>
      </c>
      <c r="BG31" s="21" t="str">
        <f t="shared" si="18"/>
        <v>0</v>
      </c>
      <c r="BH31" s="21" t="b">
        <f t="shared" si="19"/>
        <v>0</v>
      </c>
      <c r="BI31" s="16"/>
      <c r="BJ31" s="25"/>
      <c r="BK31" s="24"/>
      <c r="BL31" s="24"/>
      <c r="BM31" s="16"/>
      <c r="BN31" s="16"/>
      <c r="BO31" s="16"/>
    </row>
    <row r="32" spans="1:67" ht="20.25" customHeight="1" x14ac:dyDescent="0.4">
      <c r="AX32" s="2"/>
      <c r="AY32" s="2" t="s">
        <v>156</v>
      </c>
      <c r="AZ32" s="12"/>
      <c r="BB32" s="19">
        <f t="shared" si="16"/>
        <v>0</v>
      </c>
      <c r="BC32" s="19"/>
      <c r="BD32" s="19"/>
      <c r="BE32" s="19"/>
      <c r="BF32" s="20" t="str">
        <f t="shared" si="17"/>
        <v/>
      </c>
      <c r="BG32" s="21" t="str">
        <f t="shared" si="18"/>
        <v>0</v>
      </c>
      <c r="BH32" s="21" t="b">
        <f t="shared" si="19"/>
        <v>0</v>
      </c>
      <c r="BI32" s="16"/>
      <c r="BJ32" s="25"/>
      <c r="BK32" s="24"/>
      <c r="BL32" s="24"/>
      <c r="BM32" s="16"/>
      <c r="BN32" s="16"/>
      <c r="BO32" s="16"/>
    </row>
    <row r="33" spans="38:67" ht="20.25" customHeight="1" x14ac:dyDescent="0.4">
      <c r="AX33" s="2"/>
      <c r="AY33" s="2" t="s">
        <v>156</v>
      </c>
      <c r="AZ33" s="12"/>
      <c r="BB33" s="19">
        <f t="shared" si="16"/>
        <v>0</v>
      </c>
      <c r="BC33" s="19"/>
      <c r="BD33" s="19"/>
      <c r="BE33" s="19"/>
      <c r="BF33" s="20" t="str">
        <f t="shared" si="17"/>
        <v/>
      </c>
      <c r="BG33" s="21" t="str">
        <f t="shared" si="18"/>
        <v>0</v>
      </c>
      <c r="BH33" s="21" t="b">
        <f t="shared" si="19"/>
        <v>0</v>
      </c>
      <c r="BI33" s="16"/>
      <c r="BJ33" s="25"/>
      <c r="BK33" s="24"/>
      <c r="BL33" s="24"/>
      <c r="BM33" s="16"/>
      <c r="BN33" s="16"/>
      <c r="BO33" s="16"/>
    </row>
    <row r="34" spans="38:67" ht="20.25" customHeight="1" x14ac:dyDescent="0.4">
      <c r="AX34" s="2"/>
      <c r="AY34" s="2" t="s">
        <v>156</v>
      </c>
      <c r="AZ34" s="12"/>
      <c r="BB34" s="19">
        <f t="shared" si="16"/>
        <v>0</v>
      </c>
      <c r="BC34" s="19"/>
      <c r="BD34" s="19"/>
      <c r="BE34" s="19"/>
      <c r="BF34" s="20" t="str">
        <f t="shared" si="17"/>
        <v/>
      </c>
      <c r="BG34" s="21" t="str">
        <f t="shared" si="18"/>
        <v>0</v>
      </c>
      <c r="BH34" s="21" t="b">
        <f t="shared" si="19"/>
        <v>0</v>
      </c>
      <c r="BI34" s="16"/>
      <c r="BJ34" s="25"/>
      <c r="BK34" s="24"/>
      <c r="BL34" s="24"/>
      <c r="BM34" s="16"/>
      <c r="BN34" s="16"/>
      <c r="BO34" s="16"/>
    </row>
    <row r="35" spans="38:67" ht="20.25" customHeight="1" x14ac:dyDescent="0.4">
      <c r="AX35" s="2"/>
      <c r="AY35" s="2" t="s">
        <v>156</v>
      </c>
      <c r="AZ35" s="12"/>
      <c r="BB35" s="19">
        <f t="shared" si="16"/>
        <v>0</v>
      </c>
      <c r="BC35" s="19"/>
      <c r="BD35" s="19"/>
      <c r="BE35" s="19"/>
      <c r="BF35" s="20" t="str">
        <f t="shared" si="17"/>
        <v/>
      </c>
      <c r="BG35" s="21" t="str">
        <f t="shared" si="18"/>
        <v>0</v>
      </c>
      <c r="BH35" s="21" t="b">
        <f t="shared" si="19"/>
        <v>0</v>
      </c>
      <c r="BI35" s="16"/>
      <c r="BJ35" s="25"/>
      <c r="BK35" s="24"/>
      <c r="BL35" s="24"/>
      <c r="BM35" s="16"/>
      <c r="BN35" s="16"/>
      <c r="BO35" s="16"/>
    </row>
    <row r="36" spans="38:67" ht="20.25" customHeight="1" x14ac:dyDescent="0.4">
      <c r="AL36" s="2"/>
      <c r="AM36" s="2"/>
      <c r="AN36" s="2"/>
      <c r="AO36" s="2"/>
      <c r="AP36" s="2"/>
      <c r="AQ36" s="2"/>
      <c r="AR36" s="2"/>
      <c r="AS36" s="2"/>
      <c r="AX36" s="2"/>
      <c r="AY36" s="2" t="s">
        <v>156</v>
      </c>
      <c r="AZ36" s="12"/>
      <c r="BB36" s="19">
        <f t="shared" si="16"/>
        <v>0</v>
      </c>
      <c r="BC36" s="19"/>
      <c r="BD36" s="19"/>
      <c r="BE36" s="19"/>
      <c r="BF36" s="20" t="str">
        <f t="shared" si="17"/>
        <v/>
      </c>
      <c r="BG36" s="21" t="str">
        <f t="shared" si="18"/>
        <v>0</v>
      </c>
      <c r="BH36" s="21" t="b">
        <f t="shared" si="19"/>
        <v>0</v>
      </c>
      <c r="BI36" s="16"/>
      <c r="BJ36" s="25"/>
      <c r="BK36" s="24"/>
      <c r="BL36" s="24"/>
      <c r="BM36" s="16"/>
      <c r="BN36" s="16"/>
      <c r="BO36" s="16"/>
    </row>
    <row r="37" spans="38:67" ht="20.25" customHeight="1" x14ac:dyDescent="0.4">
      <c r="AX37" s="2"/>
      <c r="AY37" s="2" t="s">
        <v>156</v>
      </c>
      <c r="AZ37" s="12"/>
      <c r="BB37" s="19">
        <f t="shared" si="16"/>
        <v>0</v>
      </c>
      <c r="BC37" s="19"/>
      <c r="BD37" s="19"/>
      <c r="BE37" s="19"/>
      <c r="BF37" s="20" t="str">
        <f t="shared" si="17"/>
        <v/>
      </c>
      <c r="BG37" s="21" t="str">
        <f t="shared" si="18"/>
        <v>0</v>
      </c>
      <c r="BH37" s="21" t="b">
        <f t="shared" si="19"/>
        <v>0</v>
      </c>
      <c r="BI37" s="16"/>
      <c r="BJ37" s="25"/>
      <c r="BK37" s="24"/>
      <c r="BL37" s="24"/>
      <c r="BM37" s="16"/>
      <c r="BN37" s="16"/>
      <c r="BO37" s="16"/>
    </row>
    <row r="38" spans="38:67" ht="20.25" customHeight="1" x14ac:dyDescent="0.4">
      <c r="AX38" s="2"/>
      <c r="AY38" s="2" t="s">
        <v>156</v>
      </c>
      <c r="AZ38" s="12"/>
      <c r="BB38" s="19">
        <f t="shared" si="16"/>
        <v>0</v>
      </c>
      <c r="BC38" s="19"/>
      <c r="BD38" s="19"/>
      <c r="BE38" s="19"/>
      <c r="BF38" s="20" t="str">
        <f t="shared" si="17"/>
        <v/>
      </c>
      <c r="BG38" s="21" t="str">
        <f t="shared" si="18"/>
        <v>0</v>
      </c>
      <c r="BH38" s="21" t="b">
        <f t="shared" si="19"/>
        <v>0</v>
      </c>
      <c r="BI38" s="16"/>
      <c r="BJ38" s="25"/>
      <c r="BK38" s="24"/>
      <c r="BL38" s="24"/>
      <c r="BM38" s="16"/>
      <c r="BN38" s="16"/>
      <c r="BO38" s="16"/>
    </row>
    <row r="39" spans="38:67" ht="20.25" customHeight="1" x14ac:dyDescent="0.4">
      <c r="AX39" s="2"/>
      <c r="AY39" s="2" t="s">
        <v>156</v>
      </c>
      <c r="AZ39" s="12"/>
      <c r="BB39" s="19">
        <f t="shared" si="16"/>
        <v>0</v>
      </c>
      <c r="BC39" s="19"/>
      <c r="BD39" s="19"/>
      <c r="BE39" s="19"/>
      <c r="BF39" s="20" t="str">
        <f t="shared" si="17"/>
        <v/>
      </c>
      <c r="BG39" s="21" t="str">
        <f t="shared" si="18"/>
        <v>0</v>
      </c>
      <c r="BH39" s="21" t="b">
        <f t="shared" si="19"/>
        <v>0</v>
      </c>
      <c r="BI39" s="16"/>
      <c r="BJ39" s="25"/>
      <c r="BK39" s="24"/>
      <c r="BL39" s="24"/>
      <c r="BM39" s="16"/>
      <c r="BN39" s="16"/>
      <c r="BO39" s="16"/>
    </row>
    <row r="40" spans="38:67" ht="20.25" customHeight="1" x14ac:dyDescent="0.4">
      <c r="AX40" s="2"/>
      <c r="AY40" s="2" t="s">
        <v>156</v>
      </c>
      <c r="AZ40" s="12"/>
      <c r="BB40" s="19">
        <f t="shared" si="16"/>
        <v>0</v>
      </c>
      <c r="BC40" s="19"/>
      <c r="BD40" s="19"/>
      <c r="BE40" s="19"/>
      <c r="BF40" s="20" t="str">
        <f t="shared" si="17"/>
        <v/>
      </c>
      <c r="BG40" s="21" t="str">
        <f t="shared" si="18"/>
        <v>0</v>
      </c>
      <c r="BH40" s="21" t="b">
        <f t="shared" si="19"/>
        <v>0</v>
      </c>
      <c r="BI40" s="16"/>
      <c r="BJ40" s="25"/>
      <c r="BK40" s="24"/>
      <c r="BL40" s="24"/>
      <c r="BM40" s="16"/>
      <c r="BN40" s="16"/>
      <c r="BO40" s="16"/>
    </row>
    <row r="41" spans="38:67" ht="20.25" customHeight="1" x14ac:dyDescent="0.4">
      <c r="AX41" s="2"/>
      <c r="AY41" s="2" t="s">
        <v>156</v>
      </c>
      <c r="AZ41" s="12"/>
      <c r="BB41" s="19">
        <f t="shared" si="16"/>
        <v>0</v>
      </c>
      <c r="BC41" s="19"/>
      <c r="BD41" s="19"/>
      <c r="BE41" s="19"/>
      <c r="BF41" s="20" t="str">
        <f t="shared" si="17"/>
        <v/>
      </c>
      <c r="BG41" s="21" t="str">
        <f t="shared" si="18"/>
        <v>0</v>
      </c>
      <c r="BH41" s="21" t="b">
        <f t="shared" si="19"/>
        <v>0</v>
      </c>
      <c r="BI41" s="16"/>
      <c r="BJ41" s="25"/>
      <c r="BK41" s="24"/>
      <c r="BL41" s="24"/>
      <c r="BM41" s="16"/>
      <c r="BN41" s="16"/>
      <c r="BO41" s="16"/>
    </row>
    <row r="42" spans="38:67" ht="20.25" customHeight="1" x14ac:dyDescent="0.4">
      <c r="AX42" s="2"/>
      <c r="AY42" s="2" t="s">
        <v>156</v>
      </c>
      <c r="AZ42" s="12"/>
      <c r="BB42" s="19">
        <f t="shared" si="16"/>
        <v>0</v>
      </c>
      <c r="BC42" s="19"/>
      <c r="BD42" s="19"/>
      <c r="BE42" s="19"/>
      <c r="BF42" s="20" t="str">
        <f t="shared" si="17"/>
        <v/>
      </c>
      <c r="BG42" s="21" t="str">
        <f t="shared" si="18"/>
        <v>0</v>
      </c>
      <c r="BH42" s="21" t="b">
        <f t="shared" si="19"/>
        <v>0</v>
      </c>
      <c r="BI42" s="16"/>
      <c r="BJ42" s="25"/>
      <c r="BK42" s="24"/>
      <c r="BL42" s="24"/>
      <c r="BM42" s="16"/>
      <c r="BN42" s="16"/>
      <c r="BO42" s="16"/>
    </row>
    <row r="43" spans="38:67" ht="20.25" customHeight="1" x14ac:dyDescent="0.4">
      <c r="AY43" s="95" t="s">
        <v>156</v>
      </c>
      <c r="AZ43" s="95"/>
      <c r="BB43" s="19">
        <f t="shared" si="16"/>
        <v>0</v>
      </c>
      <c r="BC43" s="19"/>
      <c r="BD43" s="19"/>
      <c r="BE43" s="19"/>
      <c r="BF43" s="20" t="str">
        <f t="shared" si="17"/>
        <v/>
      </c>
      <c r="BG43" s="21" t="str">
        <f t="shared" si="18"/>
        <v>0</v>
      </c>
      <c r="BH43" s="21" t="b">
        <f t="shared" si="19"/>
        <v>0</v>
      </c>
      <c r="BI43" s="16"/>
      <c r="BJ43" s="25"/>
      <c r="BK43" s="24"/>
      <c r="BL43" s="24"/>
      <c r="BM43" s="16"/>
      <c r="BN43" s="16"/>
      <c r="BO43" s="16"/>
    </row>
    <row r="44" spans="38:67" ht="20.25" customHeight="1" x14ac:dyDescent="0.4">
      <c r="AY44" s="95" t="s">
        <v>156</v>
      </c>
      <c r="AZ44" s="95"/>
      <c r="BB44" s="19">
        <f t="shared" si="16"/>
        <v>0</v>
      </c>
      <c r="BC44" s="19"/>
      <c r="BD44" s="19"/>
      <c r="BE44" s="19"/>
      <c r="BF44" s="20" t="str">
        <f t="shared" si="17"/>
        <v/>
      </c>
      <c r="BG44" s="21" t="str">
        <f t="shared" si="18"/>
        <v>0</v>
      </c>
      <c r="BH44" s="21" t="b">
        <f t="shared" si="19"/>
        <v>0</v>
      </c>
      <c r="BI44" s="16"/>
      <c r="BJ44" s="25"/>
      <c r="BK44" s="24"/>
      <c r="BL44" s="24"/>
      <c r="BM44" s="16"/>
      <c r="BN44" s="16"/>
      <c r="BO44" s="16"/>
    </row>
    <row r="45" spans="38:67" ht="20.25" customHeight="1" x14ac:dyDescent="0.4">
      <c r="AY45" s="95" t="s">
        <v>156</v>
      </c>
      <c r="AZ45" s="95"/>
      <c r="BB45" s="19">
        <f t="shared" si="16"/>
        <v>0</v>
      </c>
      <c r="BC45" s="19"/>
      <c r="BD45" s="19"/>
      <c r="BE45" s="19"/>
      <c r="BF45" s="20" t="str">
        <f t="shared" si="17"/>
        <v/>
      </c>
      <c r="BG45" s="21" t="str">
        <f t="shared" si="18"/>
        <v>0</v>
      </c>
      <c r="BH45" s="21" t="b">
        <f t="shared" si="19"/>
        <v>0</v>
      </c>
      <c r="BI45" s="16"/>
      <c r="BJ45" s="25"/>
      <c r="BK45" s="24"/>
      <c r="BL45" s="24"/>
      <c r="BM45" s="16"/>
      <c r="BN45" s="16"/>
      <c r="BO45" s="16"/>
    </row>
    <row r="46" spans="38:67" ht="20.25" customHeight="1" x14ac:dyDescent="0.4">
      <c r="AY46" s="95" t="s">
        <v>156</v>
      </c>
      <c r="AZ46" s="95"/>
      <c r="BB46" s="19">
        <f t="shared" si="16"/>
        <v>0</v>
      </c>
      <c r="BC46" s="19"/>
      <c r="BD46" s="19"/>
      <c r="BE46" s="19"/>
      <c r="BF46" s="20" t="str">
        <f t="shared" si="17"/>
        <v/>
      </c>
      <c r="BG46" s="21" t="str">
        <f t="shared" si="18"/>
        <v>0</v>
      </c>
      <c r="BH46" s="21" t="b">
        <f t="shared" si="19"/>
        <v>0</v>
      </c>
      <c r="BI46" s="16"/>
      <c r="BJ46" s="25"/>
      <c r="BK46" s="24"/>
      <c r="BL46" s="24"/>
      <c r="BM46" s="16"/>
      <c r="BN46" s="16"/>
      <c r="BO46" s="16"/>
    </row>
    <row r="47" spans="38:67" ht="20.25" customHeight="1" x14ac:dyDescent="0.4">
      <c r="AY47" s="95" t="s">
        <v>156</v>
      </c>
      <c r="AZ47" s="95"/>
      <c r="BB47" s="19">
        <f t="shared" si="16"/>
        <v>0</v>
      </c>
      <c r="BC47" s="19"/>
      <c r="BD47" s="19"/>
      <c r="BE47" s="19"/>
      <c r="BF47" s="20" t="str">
        <f t="shared" si="17"/>
        <v/>
      </c>
      <c r="BG47" s="21" t="str">
        <f t="shared" si="18"/>
        <v>0</v>
      </c>
      <c r="BH47" s="21" t="b">
        <f t="shared" si="19"/>
        <v>0</v>
      </c>
      <c r="BI47" s="16"/>
      <c r="BJ47" s="25"/>
      <c r="BK47" s="24"/>
      <c r="BL47" s="24"/>
      <c r="BM47" s="16"/>
      <c r="BN47" s="16"/>
      <c r="BO47" s="16"/>
    </row>
    <row r="48" spans="38:67" ht="20.25" customHeight="1" x14ac:dyDescent="0.4">
      <c r="AY48" s="95" t="s">
        <v>156</v>
      </c>
      <c r="AZ48" s="95"/>
      <c r="BB48" s="19">
        <f t="shared" si="16"/>
        <v>0</v>
      </c>
      <c r="BC48" s="19"/>
      <c r="BD48" s="19"/>
      <c r="BE48" s="19"/>
      <c r="BF48" s="20" t="str">
        <f t="shared" si="17"/>
        <v/>
      </c>
      <c r="BG48" s="21" t="str">
        <f t="shared" si="18"/>
        <v>0</v>
      </c>
      <c r="BH48" s="21" t="b">
        <f t="shared" si="19"/>
        <v>0</v>
      </c>
      <c r="BI48" s="16"/>
      <c r="BJ48" s="25"/>
      <c r="BK48" s="24"/>
      <c r="BL48" s="24"/>
      <c r="BM48" s="16"/>
      <c r="BN48" s="16"/>
      <c r="BO48" s="16"/>
    </row>
    <row r="49" spans="51:67" ht="20.25" customHeight="1" x14ac:dyDescent="0.4">
      <c r="AY49" s="95" t="s">
        <v>156</v>
      </c>
      <c r="AZ49" s="95"/>
      <c r="BB49" s="19">
        <f t="shared" si="16"/>
        <v>0</v>
      </c>
      <c r="BC49" s="19"/>
      <c r="BD49" s="19"/>
      <c r="BE49" s="19"/>
      <c r="BF49" s="20" t="str">
        <f t="shared" si="17"/>
        <v/>
      </c>
      <c r="BG49" s="21" t="str">
        <f t="shared" si="18"/>
        <v>0</v>
      </c>
      <c r="BH49" s="21" t="b">
        <f t="shared" si="19"/>
        <v>0</v>
      </c>
      <c r="BI49" s="16"/>
      <c r="BJ49" s="25"/>
      <c r="BK49" s="24"/>
      <c r="BL49" s="24"/>
      <c r="BM49" s="16"/>
      <c r="BN49" s="16"/>
      <c r="BO49" s="16"/>
    </row>
    <row r="50" spans="51:67" ht="20.25" customHeight="1" x14ac:dyDescent="0.4">
      <c r="AY50" s="95" t="s">
        <v>156</v>
      </c>
      <c r="AZ50" s="95"/>
      <c r="BB50" s="19">
        <f t="shared" si="16"/>
        <v>0</v>
      </c>
      <c r="BC50" s="19"/>
      <c r="BD50" s="19"/>
      <c r="BE50" s="19"/>
      <c r="BF50" s="20" t="str">
        <f t="shared" si="17"/>
        <v/>
      </c>
      <c r="BG50" s="21" t="str">
        <f t="shared" si="18"/>
        <v>0</v>
      </c>
      <c r="BH50" s="21" t="b">
        <f t="shared" si="19"/>
        <v>0</v>
      </c>
      <c r="BI50" s="16"/>
      <c r="BJ50" s="25"/>
      <c r="BK50" s="24"/>
      <c r="BL50" s="24"/>
      <c r="BM50" s="16"/>
      <c r="BN50" s="16"/>
      <c r="BO50" s="16"/>
    </row>
    <row r="51" spans="51:67" ht="20.25" customHeight="1" x14ac:dyDescent="0.4">
      <c r="AY51" s="95" t="s">
        <v>156</v>
      </c>
      <c r="AZ51" s="95"/>
      <c r="BB51" s="19">
        <f t="shared" si="16"/>
        <v>0</v>
      </c>
      <c r="BC51" s="19"/>
      <c r="BD51" s="19"/>
      <c r="BE51" s="19"/>
      <c r="BF51" s="20" t="str">
        <f t="shared" si="17"/>
        <v/>
      </c>
      <c r="BG51" s="21" t="str">
        <f t="shared" si="18"/>
        <v>0</v>
      </c>
      <c r="BH51" s="21" t="b">
        <f t="shared" si="19"/>
        <v>0</v>
      </c>
      <c r="BI51" s="16"/>
      <c r="BJ51" s="25"/>
      <c r="BK51" s="24"/>
      <c r="BL51" s="24"/>
      <c r="BM51" s="16"/>
      <c r="BN51" s="16"/>
      <c r="BO51" s="16"/>
    </row>
    <row r="52" spans="51:67" ht="20.25" customHeight="1" x14ac:dyDescent="0.4">
      <c r="AY52" s="95" t="s">
        <v>156</v>
      </c>
      <c r="AZ52" s="95"/>
      <c r="BB52" s="19">
        <f t="shared" si="16"/>
        <v>0</v>
      </c>
      <c r="BC52" s="19"/>
      <c r="BD52" s="19"/>
      <c r="BE52" s="19"/>
      <c r="BF52" s="20" t="str">
        <f t="shared" si="17"/>
        <v/>
      </c>
      <c r="BG52" s="21" t="str">
        <f t="shared" si="18"/>
        <v>0</v>
      </c>
      <c r="BH52" s="21" t="b">
        <f t="shared" si="19"/>
        <v>0</v>
      </c>
      <c r="BI52" s="16"/>
      <c r="BJ52" s="25"/>
      <c r="BK52" s="24"/>
      <c r="BL52" s="24"/>
      <c r="BM52" s="16"/>
      <c r="BN52" s="16"/>
      <c r="BO52" s="16"/>
    </row>
    <row r="53" spans="51:67" ht="20.25" customHeight="1" x14ac:dyDescent="0.4">
      <c r="AY53" s="95" t="s">
        <v>156</v>
      </c>
      <c r="AZ53" s="95"/>
      <c r="BB53" s="19">
        <f t="shared" si="16"/>
        <v>0</v>
      </c>
      <c r="BC53" s="19"/>
      <c r="BD53" s="19"/>
      <c r="BE53" s="19"/>
      <c r="BF53" s="20" t="str">
        <f t="shared" si="17"/>
        <v/>
      </c>
      <c r="BG53" s="21" t="str">
        <f t="shared" si="18"/>
        <v>0</v>
      </c>
      <c r="BH53" s="21" t="b">
        <f t="shared" si="19"/>
        <v>0</v>
      </c>
      <c r="BI53" s="16"/>
      <c r="BJ53" s="25"/>
      <c r="BK53" s="24"/>
      <c r="BL53" s="24"/>
      <c r="BM53" s="16"/>
      <c r="BN53" s="16"/>
      <c r="BO53" s="16"/>
    </row>
    <row r="54" spans="51:67" ht="20.25" customHeight="1" x14ac:dyDescent="0.4">
      <c r="AY54" s="95" t="s">
        <v>156</v>
      </c>
      <c r="AZ54" s="95"/>
      <c r="BB54" s="19">
        <f t="shared" si="16"/>
        <v>0</v>
      </c>
      <c r="BC54" s="19"/>
      <c r="BD54" s="19"/>
      <c r="BE54" s="19"/>
      <c r="BF54" s="20" t="str">
        <f t="shared" si="17"/>
        <v/>
      </c>
      <c r="BG54" s="21" t="str">
        <f t="shared" si="18"/>
        <v>0</v>
      </c>
      <c r="BH54" s="21" t="b">
        <f t="shared" si="19"/>
        <v>0</v>
      </c>
      <c r="BI54" s="16"/>
      <c r="BJ54" s="25"/>
      <c r="BK54" s="24"/>
      <c r="BL54" s="24"/>
      <c r="BM54" s="16"/>
      <c r="BN54" s="16"/>
      <c r="BO54" s="16"/>
    </row>
    <row r="55" spans="51:67" ht="20.25" customHeight="1" x14ac:dyDescent="0.4">
      <c r="AY55" s="95" t="s">
        <v>156</v>
      </c>
      <c r="AZ55" s="95"/>
      <c r="BB55" s="19">
        <f t="shared" si="16"/>
        <v>0</v>
      </c>
      <c r="BC55" s="19"/>
      <c r="BD55" s="19"/>
      <c r="BE55" s="19"/>
      <c r="BF55" s="20" t="str">
        <f t="shared" si="17"/>
        <v/>
      </c>
      <c r="BG55" s="21" t="str">
        <f t="shared" si="18"/>
        <v>0</v>
      </c>
      <c r="BH55" s="21" t="b">
        <f t="shared" si="19"/>
        <v>0</v>
      </c>
      <c r="BI55" s="16"/>
      <c r="BJ55" s="25"/>
      <c r="BK55" s="24"/>
      <c r="BL55" s="24"/>
      <c r="BM55" s="16"/>
      <c r="BN55" s="16"/>
      <c r="BO55" s="16"/>
    </row>
    <row r="56" spans="51:67" ht="20.25" customHeight="1" x14ac:dyDescent="0.4">
      <c r="AY56" s="95" t="s">
        <v>156</v>
      </c>
      <c r="AZ56" s="95"/>
      <c r="BB56" s="19">
        <f t="shared" si="16"/>
        <v>0</v>
      </c>
      <c r="BC56" s="19"/>
      <c r="BD56" s="19"/>
      <c r="BE56" s="19"/>
      <c r="BF56" s="20" t="str">
        <f t="shared" si="17"/>
        <v/>
      </c>
      <c r="BG56" s="21" t="str">
        <f t="shared" si="18"/>
        <v>0</v>
      </c>
      <c r="BH56" s="21" t="b">
        <f t="shared" si="19"/>
        <v>0</v>
      </c>
      <c r="BI56" s="16"/>
      <c r="BJ56" s="25"/>
      <c r="BK56" s="24"/>
      <c r="BL56" s="24"/>
      <c r="BM56" s="16"/>
      <c r="BN56" s="16"/>
      <c r="BO56" s="16"/>
    </row>
    <row r="57" spans="51:67" ht="20.25" customHeight="1" x14ac:dyDescent="0.4">
      <c r="AY57" s="95" t="s">
        <v>156</v>
      </c>
      <c r="AZ57" s="95"/>
      <c r="BB57" s="19">
        <f t="shared" si="16"/>
        <v>0</v>
      </c>
      <c r="BC57" s="19"/>
      <c r="BD57" s="19"/>
      <c r="BE57" s="19"/>
      <c r="BF57" s="20" t="str">
        <f t="shared" si="17"/>
        <v/>
      </c>
      <c r="BG57" s="21" t="str">
        <f t="shared" si="18"/>
        <v>0</v>
      </c>
      <c r="BH57" s="21" t="b">
        <f t="shared" si="19"/>
        <v>0</v>
      </c>
      <c r="BI57" s="16"/>
      <c r="BJ57" s="25"/>
      <c r="BK57" s="24"/>
      <c r="BL57" s="24"/>
      <c r="BM57" s="16"/>
      <c r="BN57" s="16"/>
      <c r="BO57" s="16"/>
    </row>
    <row r="58" spans="51:67" ht="20.25" customHeight="1" x14ac:dyDescent="0.4">
      <c r="AY58" s="95" t="s">
        <v>156</v>
      </c>
      <c r="AZ58" s="95"/>
      <c r="BB58" s="19">
        <f t="shared" si="16"/>
        <v>0</v>
      </c>
      <c r="BC58" s="19"/>
      <c r="BD58" s="19"/>
      <c r="BE58" s="19"/>
      <c r="BF58" s="20" t="str">
        <f t="shared" si="17"/>
        <v/>
      </c>
      <c r="BG58" s="21" t="str">
        <f t="shared" si="18"/>
        <v>0</v>
      </c>
      <c r="BH58" s="21" t="b">
        <f t="shared" si="19"/>
        <v>0</v>
      </c>
      <c r="BI58" s="16"/>
      <c r="BJ58" s="25"/>
      <c r="BK58" s="24"/>
      <c r="BL58" s="24"/>
      <c r="BM58" s="16"/>
      <c r="BN58" s="16"/>
      <c r="BO58" s="16"/>
    </row>
    <row r="59" spans="51:67" ht="20.25" customHeight="1" x14ac:dyDescent="0.4">
      <c r="AY59" s="95" t="s">
        <v>156</v>
      </c>
      <c r="AZ59" s="95"/>
      <c r="BB59" s="19">
        <f t="shared" si="16"/>
        <v>0</v>
      </c>
      <c r="BC59" s="19"/>
      <c r="BD59" s="19"/>
      <c r="BE59" s="19"/>
      <c r="BF59" s="20" t="str">
        <f t="shared" si="17"/>
        <v/>
      </c>
      <c r="BG59" s="21" t="str">
        <f t="shared" si="18"/>
        <v>0</v>
      </c>
      <c r="BH59" s="21" t="b">
        <f t="shared" si="19"/>
        <v>0</v>
      </c>
      <c r="BI59" s="16"/>
      <c r="BJ59" s="25"/>
      <c r="BK59" s="24"/>
      <c r="BL59" s="24"/>
      <c r="BM59" s="16"/>
      <c r="BN59" s="16"/>
      <c r="BO59" s="16"/>
    </row>
    <row r="60" spans="51:67" ht="20.25" customHeight="1" x14ac:dyDescent="0.4">
      <c r="AY60" s="95" t="s">
        <v>156</v>
      </c>
      <c r="AZ60" s="95"/>
      <c r="BB60" s="19">
        <f t="shared" si="16"/>
        <v>0</v>
      </c>
      <c r="BC60" s="19"/>
      <c r="BD60" s="19"/>
      <c r="BE60" s="19"/>
      <c r="BF60" s="20" t="str">
        <f t="shared" si="17"/>
        <v/>
      </c>
      <c r="BG60" s="21" t="str">
        <f t="shared" si="18"/>
        <v>0</v>
      </c>
      <c r="BH60" s="21" t="b">
        <f t="shared" si="19"/>
        <v>0</v>
      </c>
      <c r="BI60" s="16"/>
      <c r="BJ60" s="25"/>
      <c r="BK60" s="24"/>
      <c r="BL60" s="24"/>
      <c r="BM60" s="16"/>
      <c r="BN60" s="16"/>
      <c r="BO60" s="16"/>
    </row>
    <row r="61" spans="51:67" ht="20.25" customHeight="1" x14ac:dyDescent="0.4">
      <c r="AY61" s="95" t="s">
        <v>156</v>
      </c>
      <c r="AZ61" s="95"/>
      <c r="BB61" s="19">
        <f t="shared" si="16"/>
        <v>0</v>
      </c>
      <c r="BC61" s="19"/>
      <c r="BD61" s="19"/>
      <c r="BE61" s="19"/>
      <c r="BF61" s="20" t="str">
        <f t="shared" si="17"/>
        <v/>
      </c>
      <c r="BG61" s="21" t="str">
        <f t="shared" si="18"/>
        <v>0</v>
      </c>
      <c r="BH61" s="21" t="b">
        <f t="shared" si="19"/>
        <v>0</v>
      </c>
      <c r="BI61" s="16"/>
      <c r="BJ61" s="25"/>
      <c r="BK61" s="24"/>
      <c r="BL61" s="24"/>
      <c r="BM61" s="16"/>
      <c r="BN61" s="16"/>
      <c r="BO61" s="16"/>
    </row>
    <row r="62" spans="51:67" ht="20.25" customHeight="1" x14ac:dyDescent="0.4">
      <c r="AY62" s="95" t="s">
        <v>156</v>
      </c>
      <c r="AZ62" s="95"/>
      <c r="BB62" s="19">
        <f t="shared" si="16"/>
        <v>0</v>
      </c>
      <c r="BC62" s="19"/>
      <c r="BD62" s="19"/>
      <c r="BE62" s="19"/>
      <c r="BF62" s="20" t="str">
        <f t="shared" si="17"/>
        <v/>
      </c>
      <c r="BG62" s="21" t="str">
        <f t="shared" si="18"/>
        <v>0</v>
      </c>
      <c r="BH62" s="21" t="b">
        <f t="shared" si="19"/>
        <v>0</v>
      </c>
      <c r="BI62" s="16"/>
      <c r="BJ62" s="25"/>
      <c r="BK62" s="24"/>
      <c r="BL62" s="24"/>
      <c r="BM62" s="16"/>
      <c r="BN62" s="16"/>
      <c r="BO62" s="16"/>
    </row>
    <row r="63" spans="51:67" ht="20.25" customHeight="1" x14ac:dyDescent="0.4">
      <c r="AY63" s="95" t="s">
        <v>156</v>
      </c>
      <c r="AZ63" s="95"/>
      <c r="BB63" s="19">
        <f t="shared" si="16"/>
        <v>0</v>
      </c>
      <c r="BC63" s="19"/>
      <c r="BD63" s="19"/>
      <c r="BE63" s="19"/>
      <c r="BF63" s="20" t="str">
        <f t="shared" si="17"/>
        <v/>
      </c>
      <c r="BG63" s="21" t="str">
        <f t="shared" si="18"/>
        <v>0</v>
      </c>
      <c r="BH63" s="21" t="b">
        <f t="shared" si="19"/>
        <v>0</v>
      </c>
      <c r="BI63" s="16"/>
      <c r="BJ63" s="25"/>
      <c r="BK63" s="24"/>
      <c r="BL63" s="24"/>
      <c r="BM63" s="16"/>
      <c r="BN63" s="16"/>
      <c r="BO63" s="16"/>
    </row>
    <row r="64" spans="51:67" ht="20.25" customHeight="1" x14ac:dyDescent="0.4">
      <c r="AY64" s="95" t="s">
        <v>156</v>
      </c>
      <c r="AZ64" s="95"/>
      <c r="BB64" s="19">
        <f t="shared" si="16"/>
        <v>0</v>
      </c>
      <c r="BC64" s="19"/>
      <c r="BD64" s="19"/>
      <c r="BE64" s="19"/>
      <c r="BF64" s="20" t="str">
        <f t="shared" si="17"/>
        <v/>
      </c>
      <c r="BG64" s="21" t="str">
        <f t="shared" si="18"/>
        <v>0</v>
      </c>
      <c r="BH64" s="21" t="b">
        <f t="shared" si="19"/>
        <v>0</v>
      </c>
      <c r="BI64" s="16"/>
      <c r="BJ64" s="25"/>
      <c r="BK64" s="24"/>
      <c r="BL64" s="24"/>
      <c r="BM64" s="16"/>
      <c r="BN64" s="16"/>
      <c r="BO64" s="16"/>
    </row>
    <row r="65" spans="51:67" ht="20.25" customHeight="1" x14ac:dyDescent="0.4">
      <c r="AY65" s="95" t="s">
        <v>156</v>
      </c>
      <c r="AZ65" s="95"/>
      <c r="BB65" s="19">
        <f t="shared" si="16"/>
        <v>0</v>
      </c>
      <c r="BC65" s="19"/>
      <c r="BD65" s="19"/>
      <c r="BE65" s="19"/>
      <c r="BF65" s="20" t="str">
        <f t="shared" si="17"/>
        <v/>
      </c>
      <c r="BG65" s="21" t="str">
        <f t="shared" si="18"/>
        <v>0</v>
      </c>
      <c r="BH65" s="21" t="b">
        <f t="shared" si="19"/>
        <v>0</v>
      </c>
      <c r="BI65" s="16"/>
      <c r="BJ65" s="25"/>
      <c r="BK65" s="24"/>
      <c r="BL65" s="24"/>
      <c r="BM65" s="16"/>
      <c r="BN65" s="16"/>
      <c r="BO65" s="16"/>
    </row>
    <row r="66" spans="51:67" ht="20.25" customHeight="1" x14ac:dyDescent="0.4">
      <c r="AY66" s="95" t="s">
        <v>156</v>
      </c>
      <c r="AZ66" s="95"/>
      <c r="BB66" s="19">
        <f t="shared" si="16"/>
        <v>0</v>
      </c>
      <c r="BC66" s="19"/>
      <c r="BD66" s="19"/>
      <c r="BE66" s="19"/>
      <c r="BF66" s="20" t="str">
        <f t="shared" si="17"/>
        <v/>
      </c>
      <c r="BG66" s="21" t="str">
        <f t="shared" si="18"/>
        <v>0</v>
      </c>
      <c r="BH66" s="21" t="b">
        <f t="shared" si="19"/>
        <v>0</v>
      </c>
      <c r="BI66" s="16"/>
      <c r="BJ66" s="25"/>
      <c r="BK66" s="24"/>
      <c r="BL66" s="24"/>
      <c r="BM66" s="16"/>
      <c r="BN66" s="16"/>
      <c r="BO66" s="16"/>
    </row>
    <row r="67" spans="51:67" ht="20.25" customHeight="1" x14ac:dyDescent="0.4">
      <c r="AY67" s="95" t="s">
        <v>156</v>
      </c>
      <c r="AZ67" s="95"/>
      <c r="BB67" s="19">
        <f t="shared" si="16"/>
        <v>0</v>
      </c>
      <c r="BC67" s="19"/>
      <c r="BD67" s="19"/>
      <c r="BE67" s="19"/>
      <c r="BF67" s="20" t="str">
        <f t="shared" si="17"/>
        <v/>
      </c>
      <c r="BG67" s="21" t="str">
        <f t="shared" si="18"/>
        <v>0</v>
      </c>
      <c r="BH67" s="21" t="b">
        <f t="shared" si="19"/>
        <v>0</v>
      </c>
      <c r="BI67" s="16"/>
      <c r="BJ67" s="25"/>
      <c r="BK67" s="24"/>
      <c r="BL67" s="24"/>
      <c r="BM67" s="16"/>
      <c r="BN67" s="16"/>
      <c r="BO67" s="16"/>
    </row>
    <row r="68" spans="51:67" ht="20.25" customHeight="1" x14ac:dyDescent="0.4">
      <c r="AY68" s="95" t="s">
        <v>156</v>
      </c>
      <c r="AZ68" s="95"/>
      <c r="BB68" s="19">
        <f t="shared" si="16"/>
        <v>0</v>
      </c>
      <c r="BC68" s="19"/>
      <c r="BD68" s="19"/>
      <c r="BE68" s="19"/>
      <c r="BF68" s="20" t="str">
        <f t="shared" si="17"/>
        <v/>
      </c>
      <c r="BG68" s="21" t="str">
        <f t="shared" si="18"/>
        <v>0</v>
      </c>
      <c r="BH68" s="21" t="b">
        <f t="shared" si="19"/>
        <v>0</v>
      </c>
      <c r="BI68" s="16"/>
      <c r="BJ68" s="25"/>
      <c r="BK68" s="24"/>
      <c r="BL68" s="24"/>
      <c r="BM68" s="16"/>
      <c r="BN68" s="16"/>
      <c r="BO68" s="16"/>
    </row>
    <row r="69" spans="51:67" ht="20.25" customHeight="1" x14ac:dyDescent="0.4">
      <c r="AY69" s="95" t="s">
        <v>156</v>
      </c>
      <c r="AZ69" s="95"/>
      <c r="BB69" s="19">
        <f t="shared" si="16"/>
        <v>0</v>
      </c>
      <c r="BC69" s="19"/>
      <c r="BD69" s="19"/>
      <c r="BE69" s="19"/>
      <c r="BF69" s="20" t="str">
        <f t="shared" si="17"/>
        <v/>
      </c>
      <c r="BG69" s="21" t="str">
        <f t="shared" si="18"/>
        <v>0</v>
      </c>
      <c r="BH69" s="21" t="b">
        <f t="shared" si="19"/>
        <v>0</v>
      </c>
      <c r="BI69" s="16"/>
      <c r="BJ69" s="25"/>
      <c r="BK69" s="24"/>
      <c r="BL69" s="24"/>
      <c r="BM69" s="16"/>
      <c r="BN69" s="16"/>
      <c r="BO69" s="16"/>
    </row>
    <row r="70" spans="51:67" ht="20.25" customHeight="1" x14ac:dyDescent="0.4">
      <c r="AY70" s="95" t="s">
        <v>156</v>
      </c>
      <c r="AZ70" s="95"/>
      <c r="BB70" s="19">
        <f t="shared" si="16"/>
        <v>0</v>
      </c>
      <c r="BC70" s="19"/>
      <c r="BD70" s="19"/>
      <c r="BE70" s="19"/>
      <c r="BF70" s="20" t="str">
        <f t="shared" si="17"/>
        <v/>
      </c>
      <c r="BG70" s="21" t="str">
        <f t="shared" si="18"/>
        <v>0</v>
      </c>
      <c r="BH70" s="21" t="b">
        <f t="shared" si="19"/>
        <v>0</v>
      </c>
      <c r="BI70" s="16"/>
      <c r="BJ70" s="25"/>
      <c r="BK70" s="24"/>
      <c r="BL70" s="24"/>
      <c r="BM70" s="16"/>
      <c r="BN70" s="16"/>
      <c r="BO70" s="16"/>
    </row>
    <row r="71" spans="51:67" ht="20.25" customHeight="1" x14ac:dyDescent="0.4">
      <c r="AY71" s="95" t="s">
        <v>156</v>
      </c>
      <c r="AZ71" s="95"/>
      <c r="BB71" s="19">
        <f t="shared" si="16"/>
        <v>0</v>
      </c>
      <c r="BC71" s="19"/>
      <c r="BD71" s="19"/>
      <c r="BE71" s="19"/>
      <c r="BF71" s="20" t="str">
        <f t="shared" si="17"/>
        <v/>
      </c>
      <c r="BG71" s="21" t="str">
        <f t="shared" si="18"/>
        <v>0</v>
      </c>
      <c r="BH71" s="21" t="b">
        <f t="shared" si="19"/>
        <v>0</v>
      </c>
      <c r="BI71" s="16"/>
      <c r="BJ71" s="25"/>
      <c r="BK71" s="24"/>
      <c r="BL71" s="24"/>
      <c r="BM71" s="16"/>
      <c r="BN71" s="16"/>
      <c r="BO71" s="16"/>
    </row>
    <row r="72" spans="51:67" ht="20.25" customHeight="1" x14ac:dyDescent="0.4">
      <c r="AY72" s="95" t="s">
        <v>156</v>
      </c>
      <c r="AZ72" s="95"/>
      <c r="BB72" s="19">
        <f t="shared" si="16"/>
        <v>0</v>
      </c>
      <c r="BC72" s="19"/>
      <c r="BD72" s="19"/>
      <c r="BE72" s="19"/>
      <c r="BF72" s="20" t="str">
        <f t="shared" si="17"/>
        <v/>
      </c>
      <c r="BG72" s="21" t="str">
        <f t="shared" si="18"/>
        <v>0</v>
      </c>
      <c r="BH72" s="21" t="b">
        <f t="shared" si="19"/>
        <v>0</v>
      </c>
      <c r="BI72" s="16"/>
      <c r="BJ72" s="25"/>
      <c r="BK72" s="24"/>
      <c r="BL72" s="24"/>
      <c r="BM72" s="16"/>
      <c r="BN72" s="16"/>
      <c r="BO72" s="16"/>
    </row>
    <row r="73" spans="51:67" ht="20.25" customHeight="1" x14ac:dyDescent="0.4">
      <c r="AY73" s="95" t="s">
        <v>156</v>
      </c>
      <c r="AZ73" s="95"/>
      <c r="BB73" s="19">
        <f t="shared" si="16"/>
        <v>0</v>
      </c>
      <c r="BC73" s="19"/>
      <c r="BD73" s="19"/>
      <c r="BE73" s="19"/>
      <c r="BF73" s="20" t="str">
        <f t="shared" si="17"/>
        <v/>
      </c>
      <c r="BG73" s="21" t="str">
        <f t="shared" si="18"/>
        <v>0</v>
      </c>
      <c r="BH73" s="21" t="b">
        <f t="shared" si="19"/>
        <v>0</v>
      </c>
      <c r="BI73" s="16"/>
      <c r="BJ73" s="25"/>
      <c r="BK73" s="24"/>
      <c r="BL73" s="24"/>
      <c r="BM73" s="16"/>
      <c r="BN73" s="16"/>
      <c r="BO73" s="16"/>
    </row>
    <row r="74" spans="51:67" ht="20.25" customHeight="1" x14ac:dyDescent="0.4">
      <c r="AY74" s="95" t="s">
        <v>156</v>
      </c>
      <c r="AZ74" s="95"/>
      <c r="BB74" s="19">
        <f t="shared" si="16"/>
        <v>0</v>
      </c>
      <c r="BC74" s="19"/>
      <c r="BD74" s="19"/>
      <c r="BE74" s="19"/>
      <c r="BF74" s="20" t="str">
        <f t="shared" si="17"/>
        <v/>
      </c>
      <c r="BG74" s="21" t="str">
        <f t="shared" si="18"/>
        <v>0</v>
      </c>
      <c r="BH74" s="21" t="b">
        <f t="shared" si="19"/>
        <v>0</v>
      </c>
      <c r="BI74" s="16"/>
      <c r="BJ74" s="25"/>
      <c r="BK74" s="24"/>
      <c r="BL74" s="24"/>
      <c r="BM74" s="16"/>
      <c r="BN74" s="16"/>
      <c r="BO74" s="16"/>
    </row>
    <row r="75" spans="51:67" ht="20.25" customHeight="1" x14ac:dyDescent="0.4">
      <c r="AY75" s="95" t="s">
        <v>156</v>
      </c>
      <c r="AZ75" s="95"/>
      <c r="BB75" s="19">
        <f t="shared" si="16"/>
        <v>0</v>
      </c>
      <c r="BC75" s="19"/>
      <c r="BD75" s="19"/>
      <c r="BE75" s="19"/>
      <c r="BF75" s="20" t="str">
        <f t="shared" si="17"/>
        <v/>
      </c>
      <c r="BG75" s="21" t="str">
        <f t="shared" si="18"/>
        <v>0</v>
      </c>
      <c r="BH75" s="21" t="b">
        <f t="shared" si="19"/>
        <v>0</v>
      </c>
      <c r="BI75" s="16"/>
      <c r="BJ75" s="25"/>
      <c r="BK75" s="24"/>
      <c r="BL75" s="24"/>
      <c r="BM75" s="16"/>
      <c r="BN75" s="16"/>
      <c r="BO75" s="16"/>
    </row>
    <row r="76" spans="51:67" ht="20.25" customHeight="1" x14ac:dyDescent="0.4">
      <c r="AY76" s="95" t="s">
        <v>156</v>
      </c>
      <c r="AZ76" s="95"/>
      <c r="BB76" s="19">
        <f t="shared" si="16"/>
        <v>0</v>
      </c>
      <c r="BC76" s="19"/>
      <c r="BD76" s="19"/>
      <c r="BE76" s="19"/>
      <c r="BF76" s="20" t="str">
        <f t="shared" si="17"/>
        <v/>
      </c>
      <c r="BG76" s="21" t="str">
        <f t="shared" si="18"/>
        <v>0</v>
      </c>
      <c r="BH76" s="21" t="b">
        <f t="shared" si="19"/>
        <v>0</v>
      </c>
      <c r="BI76" s="16"/>
      <c r="BJ76" s="25"/>
      <c r="BK76" s="24"/>
      <c r="BL76" s="24"/>
      <c r="BM76" s="16"/>
      <c r="BN76" s="16"/>
      <c r="BO76" s="16"/>
    </row>
    <row r="77" spans="51:67" ht="20.25" customHeight="1" x14ac:dyDescent="0.4">
      <c r="AY77" s="95" t="s">
        <v>156</v>
      </c>
      <c r="AZ77" s="95"/>
      <c r="BB77" s="19">
        <f t="shared" si="16"/>
        <v>0</v>
      </c>
      <c r="BC77" s="19"/>
      <c r="BD77" s="19"/>
      <c r="BE77" s="19"/>
      <c r="BF77" s="20" t="str">
        <f t="shared" si="17"/>
        <v/>
      </c>
      <c r="BG77" s="21" t="str">
        <f t="shared" si="18"/>
        <v>0</v>
      </c>
      <c r="BH77" s="21" t="b">
        <f t="shared" si="19"/>
        <v>0</v>
      </c>
      <c r="BI77" s="16"/>
      <c r="BJ77" s="25"/>
      <c r="BK77" s="24"/>
      <c r="BL77" s="24"/>
      <c r="BM77" s="16"/>
      <c r="BN77" s="16"/>
      <c r="BO77" s="16"/>
    </row>
    <row r="78" spans="51:67" ht="20.25" customHeight="1" x14ac:dyDescent="0.4">
      <c r="AY78" s="95" t="s">
        <v>156</v>
      </c>
      <c r="AZ78" s="95"/>
      <c r="BB78" s="19">
        <f t="shared" si="16"/>
        <v>0</v>
      </c>
      <c r="BC78" s="19"/>
      <c r="BD78" s="19"/>
      <c r="BE78" s="19"/>
      <c r="BF78" s="20" t="str">
        <f t="shared" si="17"/>
        <v/>
      </c>
      <c r="BG78" s="21" t="str">
        <f t="shared" si="18"/>
        <v>0</v>
      </c>
      <c r="BH78" s="21" t="b">
        <f t="shared" si="19"/>
        <v>0</v>
      </c>
      <c r="BI78" s="16"/>
      <c r="BJ78" s="25"/>
      <c r="BK78" s="24"/>
      <c r="BL78" s="24"/>
      <c r="BM78" s="16"/>
      <c r="BN78" s="16"/>
      <c r="BO78" s="16"/>
    </row>
    <row r="79" spans="51:67" ht="20.25" customHeight="1" x14ac:dyDescent="0.4">
      <c r="AY79" s="95" t="s">
        <v>156</v>
      </c>
      <c r="AZ79" s="95"/>
      <c r="BB79" s="19">
        <f t="shared" si="16"/>
        <v>0</v>
      </c>
      <c r="BC79" s="19"/>
      <c r="BD79" s="19"/>
      <c r="BE79" s="19"/>
      <c r="BF79" s="20" t="str">
        <f t="shared" si="17"/>
        <v/>
      </c>
      <c r="BG79" s="21" t="str">
        <f t="shared" si="18"/>
        <v>0</v>
      </c>
      <c r="BH79" s="21" t="b">
        <f t="shared" si="19"/>
        <v>0</v>
      </c>
      <c r="BI79" s="16"/>
      <c r="BJ79" s="25"/>
      <c r="BK79" s="24"/>
      <c r="BL79" s="24"/>
      <c r="BM79" s="16"/>
      <c r="BN79" s="16"/>
      <c r="BO79" s="16"/>
    </row>
    <row r="80" spans="51:67" ht="20.25" customHeight="1" x14ac:dyDescent="0.4">
      <c r="AY80" s="95" t="s">
        <v>156</v>
      </c>
      <c r="AZ80" s="95"/>
      <c r="BB80" s="19">
        <f t="shared" ref="BB80:BB143" si="20">((IF(AU80="BUENO","100",IF(AU80="REGULAR","75",IF(AU80="MALO","50",IF(AU80="NA","0",IF(AU80="","0"))))))
+(IF(AW80="BUENO","100",IF(AW80="REGULAR","75",IF(AW80="MALO","50",IF(AW80="NA","NA",IF(AW80="","0"))))))
+(IF(AY80="BUENO","100",IF(AY80="MALO","0",IF(AY80="REGULAR","75")))))
/((IF(AT80&lt;&gt;"NO APLICA","1"))+(IF(AV80&lt;&gt;"NO APLICA","1"))+IF(AX80&lt;&gt;"NO APLICA","1"))</f>
        <v>0</v>
      </c>
      <c r="BC80" s="19"/>
      <c r="BD80" s="19"/>
      <c r="BE80" s="19"/>
      <c r="BF80" s="20" t="str">
        <f t="shared" ref="BF80:BF143" si="21">((
IF(AU80="BUENO","100",
IF(AU80="REGULAR","50",
IF(AU80="MALO","0",
IF(AU80="NO APLICA","NA",
IF(AU80="","")))))))</f>
        <v/>
      </c>
      <c r="BG80" s="21" t="str">
        <f t="shared" ref="BG80:BG143" si="22">IF(AW80="BUENO","100",
IF(AW80="REGULAR","50",
IF(AW80="MALO","0",
IF(AW80="NO APLICA","NA",
IF(AW80="","0")))))</f>
        <v>0</v>
      </c>
      <c r="BH80" s="21" t="b">
        <f t="shared" si="19"/>
        <v>0</v>
      </c>
      <c r="BI80" s="16"/>
      <c r="BJ80" s="25"/>
      <c r="BK80" s="24"/>
      <c r="BL80" s="24"/>
      <c r="BM80" s="16"/>
      <c r="BN80" s="16"/>
      <c r="BO80" s="16"/>
    </row>
    <row r="81" spans="51:67" ht="20.25" customHeight="1" x14ac:dyDescent="0.4">
      <c r="AY81" s="95" t="s">
        <v>156</v>
      </c>
      <c r="AZ81" s="95"/>
      <c r="BB81" s="19">
        <f t="shared" si="20"/>
        <v>0</v>
      </c>
      <c r="BC81" s="19"/>
      <c r="BD81" s="19"/>
      <c r="BE81" s="19"/>
      <c r="BF81" s="20" t="str">
        <f t="shared" si="21"/>
        <v/>
      </c>
      <c r="BG81" s="21" t="str">
        <f t="shared" si="22"/>
        <v>0</v>
      </c>
      <c r="BH81" s="21" t="b">
        <f t="shared" si="19"/>
        <v>0</v>
      </c>
      <c r="BI81" s="16"/>
      <c r="BJ81" s="25"/>
      <c r="BK81" s="24"/>
      <c r="BL81" s="24"/>
      <c r="BM81" s="16"/>
      <c r="BN81" s="16"/>
      <c r="BO81" s="16"/>
    </row>
    <row r="82" spans="51:67" ht="20.25" customHeight="1" x14ac:dyDescent="0.4">
      <c r="AY82" s="95" t="s">
        <v>156</v>
      </c>
      <c r="AZ82" s="95"/>
      <c r="BB82" s="19">
        <f t="shared" si="20"/>
        <v>0</v>
      </c>
      <c r="BC82" s="19"/>
      <c r="BD82" s="19"/>
      <c r="BE82" s="19"/>
      <c r="BF82" s="20" t="str">
        <f t="shared" si="21"/>
        <v/>
      </c>
      <c r="BG82" s="21" t="str">
        <f t="shared" si="22"/>
        <v>0</v>
      </c>
      <c r="BH82" s="21" t="b">
        <f t="shared" si="19"/>
        <v>0</v>
      </c>
      <c r="BI82" s="16"/>
      <c r="BJ82" s="25"/>
      <c r="BK82" s="24"/>
      <c r="BL82" s="24"/>
      <c r="BM82" s="16"/>
      <c r="BN82" s="16"/>
      <c r="BO82" s="16"/>
    </row>
    <row r="83" spans="51:67" ht="20.25" customHeight="1" x14ac:dyDescent="0.4">
      <c r="AY83" s="95" t="s">
        <v>156</v>
      </c>
      <c r="AZ83" s="95"/>
      <c r="BB83" s="19">
        <f t="shared" si="20"/>
        <v>0</v>
      </c>
      <c r="BC83" s="19"/>
      <c r="BD83" s="19"/>
      <c r="BE83" s="19"/>
      <c r="BF83" s="20" t="str">
        <f t="shared" si="21"/>
        <v/>
      </c>
      <c r="BG83" s="21" t="str">
        <f t="shared" si="22"/>
        <v>0</v>
      </c>
      <c r="BH83" s="21" t="b">
        <f t="shared" si="19"/>
        <v>0</v>
      </c>
      <c r="BI83" s="16"/>
      <c r="BJ83" s="25"/>
      <c r="BK83" s="24"/>
      <c r="BL83" s="24"/>
      <c r="BM83" s="16"/>
      <c r="BN83" s="16"/>
      <c r="BO83" s="16"/>
    </row>
    <row r="84" spans="51:67" ht="20.25" customHeight="1" x14ac:dyDescent="0.4">
      <c r="AY84" s="95" t="s">
        <v>156</v>
      </c>
      <c r="AZ84" s="95"/>
      <c r="BB84" s="19">
        <f t="shared" si="20"/>
        <v>0</v>
      </c>
      <c r="BC84" s="19"/>
      <c r="BD84" s="19"/>
      <c r="BE84" s="19"/>
      <c r="BF84" s="20" t="str">
        <f t="shared" si="21"/>
        <v/>
      </c>
      <c r="BG84" s="21" t="str">
        <f t="shared" si="22"/>
        <v>0</v>
      </c>
      <c r="BH84" s="21" t="b">
        <f t="shared" si="19"/>
        <v>0</v>
      </c>
      <c r="BI84" s="16"/>
      <c r="BJ84" s="25"/>
      <c r="BK84" s="24"/>
      <c r="BL84" s="24"/>
      <c r="BM84" s="16"/>
      <c r="BN84" s="16"/>
      <c r="BO84" s="16"/>
    </row>
    <row r="85" spans="51:67" ht="20.25" customHeight="1" x14ac:dyDescent="0.4">
      <c r="AY85" s="95" t="s">
        <v>156</v>
      </c>
      <c r="AZ85" s="95"/>
      <c r="BB85" s="19">
        <f t="shared" si="20"/>
        <v>0</v>
      </c>
      <c r="BC85" s="19"/>
      <c r="BD85" s="19"/>
      <c r="BE85" s="19"/>
      <c r="BF85" s="20" t="str">
        <f t="shared" si="21"/>
        <v/>
      </c>
      <c r="BG85" s="21" t="str">
        <f t="shared" si="22"/>
        <v>0</v>
      </c>
      <c r="BH85" s="21" t="b">
        <f t="shared" ref="BH85:BH148" si="23">IF(AY85="BUENO","100",
IF(AY85="MALO","0",
IF(AY85="REGULAR","75",
IF(AY85="","0"))))</f>
        <v>0</v>
      </c>
      <c r="BI85" s="16"/>
      <c r="BJ85" s="25"/>
      <c r="BK85" s="24"/>
      <c r="BL85" s="24"/>
      <c r="BM85" s="16"/>
      <c r="BN85" s="16"/>
      <c r="BO85" s="16"/>
    </row>
    <row r="86" spans="51:67" ht="20.25" customHeight="1" x14ac:dyDescent="0.4">
      <c r="AY86" s="95" t="s">
        <v>156</v>
      </c>
      <c r="AZ86" s="95"/>
      <c r="BB86" s="19">
        <f t="shared" si="20"/>
        <v>0</v>
      </c>
      <c r="BC86" s="19"/>
      <c r="BD86" s="19"/>
      <c r="BE86" s="19"/>
      <c r="BF86" s="20" t="str">
        <f t="shared" si="21"/>
        <v/>
      </c>
      <c r="BG86" s="21" t="str">
        <f t="shared" si="22"/>
        <v>0</v>
      </c>
      <c r="BH86" s="21" t="b">
        <f t="shared" si="23"/>
        <v>0</v>
      </c>
      <c r="BI86" s="16"/>
      <c r="BJ86" s="25"/>
      <c r="BK86" s="24"/>
      <c r="BL86" s="24"/>
      <c r="BM86" s="16"/>
      <c r="BN86" s="16"/>
      <c r="BO86" s="16"/>
    </row>
    <row r="87" spans="51:67" ht="20.25" customHeight="1" x14ac:dyDescent="0.4">
      <c r="AY87" s="95" t="s">
        <v>156</v>
      </c>
      <c r="AZ87" s="95"/>
      <c r="BB87" s="19">
        <f t="shared" si="20"/>
        <v>0</v>
      </c>
      <c r="BC87" s="19"/>
      <c r="BD87" s="19"/>
      <c r="BE87" s="19"/>
      <c r="BF87" s="20" t="str">
        <f t="shared" si="21"/>
        <v/>
      </c>
      <c r="BG87" s="21" t="str">
        <f t="shared" si="22"/>
        <v>0</v>
      </c>
      <c r="BH87" s="21" t="b">
        <f t="shared" si="23"/>
        <v>0</v>
      </c>
      <c r="BI87" s="16"/>
      <c r="BJ87" s="25"/>
      <c r="BK87" s="24"/>
      <c r="BL87" s="24"/>
      <c r="BM87" s="16"/>
      <c r="BN87" s="16"/>
      <c r="BO87" s="16"/>
    </row>
    <row r="88" spans="51:67" ht="20.25" customHeight="1" x14ac:dyDescent="0.4">
      <c r="AY88" s="95" t="s">
        <v>156</v>
      </c>
      <c r="AZ88" s="95"/>
      <c r="BB88" s="19">
        <f t="shared" si="20"/>
        <v>0</v>
      </c>
      <c r="BC88" s="19"/>
      <c r="BD88" s="19"/>
      <c r="BE88" s="19"/>
      <c r="BF88" s="20" t="str">
        <f t="shared" si="21"/>
        <v/>
      </c>
      <c r="BG88" s="21" t="str">
        <f t="shared" si="22"/>
        <v>0</v>
      </c>
      <c r="BH88" s="21" t="b">
        <f t="shared" si="23"/>
        <v>0</v>
      </c>
      <c r="BI88" s="16"/>
      <c r="BJ88" s="25"/>
      <c r="BK88" s="24"/>
      <c r="BL88" s="24"/>
      <c r="BM88" s="16"/>
      <c r="BN88" s="16"/>
      <c r="BO88" s="16"/>
    </row>
    <row r="89" spans="51:67" ht="20.25" customHeight="1" x14ac:dyDescent="0.4">
      <c r="AY89" s="95" t="s">
        <v>156</v>
      </c>
      <c r="AZ89" s="95"/>
      <c r="BB89" s="19">
        <f t="shared" si="20"/>
        <v>0</v>
      </c>
      <c r="BC89" s="19"/>
      <c r="BD89" s="19"/>
      <c r="BE89" s="19"/>
      <c r="BF89" s="20" t="str">
        <f t="shared" si="21"/>
        <v/>
      </c>
      <c r="BG89" s="21" t="str">
        <f t="shared" si="22"/>
        <v>0</v>
      </c>
      <c r="BH89" s="21" t="b">
        <f t="shared" si="23"/>
        <v>0</v>
      </c>
      <c r="BI89" s="16"/>
      <c r="BJ89" s="25"/>
      <c r="BK89" s="24"/>
      <c r="BL89" s="24"/>
      <c r="BM89" s="16"/>
      <c r="BN89" s="16"/>
      <c r="BO89" s="16"/>
    </row>
    <row r="90" spans="51:67" ht="20.25" customHeight="1" x14ac:dyDescent="0.4">
      <c r="AY90" s="95" t="s">
        <v>156</v>
      </c>
      <c r="AZ90" s="95"/>
      <c r="BB90" s="19">
        <f t="shared" si="20"/>
        <v>0</v>
      </c>
      <c r="BC90" s="19"/>
      <c r="BD90" s="19"/>
      <c r="BE90" s="19"/>
      <c r="BF90" s="20" t="str">
        <f t="shared" si="21"/>
        <v/>
      </c>
      <c r="BG90" s="21" t="str">
        <f t="shared" si="22"/>
        <v>0</v>
      </c>
      <c r="BH90" s="21" t="b">
        <f t="shared" si="23"/>
        <v>0</v>
      </c>
      <c r="BI90" s="16"/>
      <c r="BJ90" s="25"/>
      <c r="BK90" s="24"/>
      <c r="BL90" s="24"/>
      <c r="BM90" s="16"/>
      <c r="BN90" s="16"/>
      <c r="BO90" s="16"/>
    </row>
    <row r="91" spans="51:67" ht="20.25" customHeight="1" x14ac:dyDescent="0.4">
      <c r="AY91" s="95" t="s">
        <v>156</v>
      </c>
      <c r="AZ91" s="95"/>
      <c r="BB91" s="19">
        <f t="shared" si="20"/>
        <v>0</v>
      </c>
      <c r="BC91" s="19"/>
      <c r="BD91" s="19"/>
      <c r="BE91" s="19"/>
      <c r="BF91" s="20" t="str">
        <f t="shared" si="21"/>
        <v/>
      </c>
      <c r="BG91" s="21" t="str">
        <f t="shared" si="22"/>
        <v>0</v>
      </c>
      <c r="BH91" s="21" t="b">
        <f t="shared" si="23"/>
        <v>0</v>
      </c>
      <c r="BI91" s="16"/>
      <c r="BJ91" s="25"/>
      <c r="BK91" s="24"/>
      <c r="BL91" s="24"/>
      <c r="BM91" s="16"/>
      <c r="BN91" s="16"/>
      <c r="BO91" s="16"/>
    </row>
    <row r="92" spans="51:67" ht="20.25" customHeight="1" x14ac:dyDescent="0.4">
      <c r="AY92" s="95" t="s">
        <v>156</v>
      </c>
      <c r="AZ92" s="95"/>
      <c r="BB92" s="19">
        <f t="shared" si="20"/>
        <v>0</v>
      </c>
      <c r="BC92" s="19"/>
      <c r="BD92" s="19"/>
      <c r="BE92" s="19"/>
      <c r="BF92" s="20" t="str">
        <f t="shared" si="21"/>
        <v/>
      </c>
      <c r="BG92" s="21" t="str">
        <f t="shared" si="22"/>
        <v>0</v>
      </c>
      <c r="BH92" s="21" t="b">
        <f t="shared" si="23"/>
        <v>0</v>
      </c>
      <c r="BI92" s="16"/>
      <c r="BJ92" s="25"/>
      <c r="BK92" s="24"/>
      <c r="BL92" s="24"/>
      <c r="BM92" s="16"/>
      <c r="BN92" s="16"/>
      <c r="BO92" s="16"/>
    </row>
    <row r="93" spans="51:67" ht="20.25" customHeight="1" x14ac:dyDescent="0.4">
      <c r="AY93" s="95" t="s">
        <v>156</v>
      </c>
      <c r="AZ93" s="95"/>
      <c r="BB93" s="19">
        <f t="shared" si="20"/>
        <v>0</v>
      </c>
      <c r="BC93" s="19"/>
      <c r="BD93" s="19"/>
      <c r="BE93" s="19"/>
      <c r="BF93" s="20" t="str">
        <f t="shared" si="21"/>
        <v/>
      </c>
      <c r="BG93" s="21" t="str">
        <f t="shared" si="22"/>
        <v>0</v>
      </c>
      <c r="BH93" s="21" t="b">
        <f t="shared" si="23"/>
        <v>0</v>
      </c>
      <c r="BI93" s="16"/>
      <c r="BJ93" s="25"/>
      <c r="BK93" s="24"/>
      <c r="BL93" s="24"/>
      <c r="BM93" s="16"/>
      <c r="BN93" s="16"/>
      <c r="BO93" s="16"/>
    </row>
    <row r="94" spans="51:67" ht="20.25" customHeight="1" x14ac:dyDescent="0.4">
      <c r="AY94" s="95" t="s">
        <v>156</v>
      </c>
      <c r="AZ94" s="95"/>
      <c r="BB94" s="19">
        <f t="shared" si="20"/>
        <v>0</v>
      </c>
      <c r="BC94" s="19"/>
      <c r="BD94" s="19"/>
      <c r="BE94" s="19"/>
      <c r="BF94" s="20" t="str">
        <f t="shared" si="21"/>
        <v/>
      </c>
      <c r="BG94" s="21" t="str">
        <f t="shared" si="22"/>
        <v>0</v>
      </c>
      <c r="BH94" s="21" t="b">
        <f t="shared" si="23"/>
        <v>0</v>
      </c>
      <c r="BI94" s="16"/>
      <c r="BJ94" s="25"/>
      <c r="BK94" s="24"/>
      <c r="BL94" s="24"/>
      <c r="BM94" s="16"/>
      <c r="BN94" s="16"/>
      <c r="BO94" s="16"/>
    </row>
    <row r="95" spans="51:67" ht="20.25" customHeight="1" x14ac:dyDescent="0.4">
      <c r="AY95" s="95" t="s">
        <v>156</v>
      </c>
      <c r="AZ95" s="95"/>
      <c r="BB95" s="19">
        <f t="shared" si="20"/>
        <v>0</v>
      </c>
      <c r="BC95" s="19"/>
      <c r="BD95" s="19"/>
      <c r="BE95" s="19"/>
      <c r="BF95" s="20" t="str">
        <f t="shared" si="21"/>
        <v/>
      </c>
      <c r="BG95" s="21" t="str">
        <f t="shared" si="22"/>
        <v>0</v>
      </c>
      <c r="BH95" s="21" t="b">
        <f t="shared" si="23"/>
        <v>0</v>
      </c>
      <c r="BI95" s="16"/>
      <c r="BJ95" s="25"/>
      <c r="BK95" s="24"/>
      <c r="BL95" s="24"/>
      <c r="BM95" s="16"/>
      <c r="BN95" s="16"/>
      <c r="BO95" s="16"/>
    </row>
    <row r="96" spans="51:67" ht="20.25" customHeight="1" x14ac:dyDescent="0.4">
      <c r="AY96" s="95" t="s">
        <v>156</v>
      </c>
      <c r="AZ96" s="95"/>
      <c r="BB96" s="19">
        <f t="shared" si="20"/>
        <v>0</v>
      </c>
      <c r="BC96" s="19"/>
      <c r="BD96" s="19"/>
      <c r="BE96" s="19"/>
      <c r="BF96" s="20" t="str">
        <f t="shared" si="21"/>
        <v/>
      </c>
      <c r="BG96" s="21" t="str">
        <f t="shared" si="22"/>
        <v>0</v>
      </c>
      <c r="BH96" s="21" t="b">
        <f t="shared" si="23"/>
        <v>0</v>
      </c>
      <c r="BI96" s="16"/>
      <c r="BJ96" s="25"/>
      <c r="BK96" s="24"/>
      <c r="BL96" s="24"/>
      <c r="BM96" s="16"/>
      <c r="BN96" s="16"/>
      <c r="BO96" s="16"/>
    </row>
    <row r="97" spans="51:67" ht="20.25" customHeight="1" x14ac:dyDescent="0.4">
      <c r="AY97" s="95" t="s">
        <v>156</v>
      </c>
      <c r="AZ97" s="95"/>
      <c r="BB97" s="19">
        <f t="shared" si="20"/>
        <v>0</v>
      </c>
      <c r="BC97" s="19"/>
      <c r="BD97" s="19"/>
      <c r="BE97" s="19"/>
      <c r="BF97" s="20" t="str">
        <f t="shared" si="21"/>
        <v/>
      </c>
      <c r="BG97" s="21" t="str">
        <f t="shared" si="22"/>
        <v>0</v>
      </c>
      <c r="BH97" s="21" t="b">
        <f t="shared" si="23"/>
        <v>0</v>
      </c>
      <c r="BI97" s="16"/>
      <c r="BJ97" s="25"/>
      <c r="BK97" s="24"/>
      <c r="BL97" s="24"/>
      <c r="BM97" s="16"/>
      <c r="BN97" s="16"/>
      <c r="BO97" s="16"/>
    </row>
    <row r="98" spans="51:67" ht="20.25" customHeight="1" x14ac:dyDescent="0.4">
      <c r="AY98" s="95" t="s">
        <v>156</v>
      </c>
      <c r="AZ98" s="95"/>
      <c r="BB98" s="19">
        <f t="shared" si="20"/>
        <v>0</v>
      </c>
      <c r="BC98" s="19"/>
      <c r="BD98" s="19"/>
      <c r="BE98" s="19"/>
      <c r="BF98" s="20" t="str">
        <f t="shared" si="21"/>
        <v/>
      </c>
      <c r="BG98" s="21" t="str">
        <f t="shared" si="22"/>
        <v>0</v>
      </c>
      <c r="BH98" s="21" t="b">
        <f t="shared" si="23"/>
        <v>0</v>
      </c>
      <c r="BI98" s="16"/>
      <c r="BJ98" s="25"/>
      <c r="BK98" s="24"/>
      <c r="BL98" s="24"/>
      <c r="BM98" s="16"/>
      <c r="BN98" s="16"/>
      <c r="BO98" s="16"/>
    </row>
    <row r="99" spans="51:67" ht="20.25" customHeight="1" x14ac:dyDescent="0.4">
      <c r="AY99" s="95" t="s">
        <v>156</v>
      </c>
      <c r="AZ99" s="95"/>
      <c r="BB99" s="19">
        <f t="shared" si="20"/>
        <v>0</v>
      </c>
      <c r="BC99" s="19"/>
      <c r="BD99" s="19"/>
      <c r="BE99" s="19"/>
      <c r="BF99" s="20" t="str">
        <f t="shared" si="21"/>
        <v/>
      </c>
      <c r="BG99" s="21" t="str">
        <f t="shared" si="22"/>
        <v>0</v>
      </c>
      <c r="BH99" s="21" t="b">
        <f t="shared" si="23"/>
        <v>0</v>
      </c>
      <c r="BI99" s="16"/>
      <c r="BJ99" s="25"/>
      <c r="BK99" s="24"/>
      <c r="BL99" s="24"/>
      <c r="BM99" s="16"/>
      <c r="BN99" s="16"/>
      <c r="BO99" s="16"/>
    </row>
    <row r="100" spans="51:67" ht="20.25" customHeight="1" x14ac:dyDescent="0.4">
      <c r="AY100" s="95" t="s">
        <v>156</v>
      </c>
      <c r="AZ100" s="95"/>
      <c r="BB100" s="19">
        <f t="shared" si="20"/>
        <v>0</v>
      </c>
      <c r="BC100" s="19"/>
      <c r="BD100" s="19"/>
      <c r="BE100" s="19"/>
      <c r="BF100" s="20" t="str">
        <f t="shared" si="21"/>
        <v/>
      </c>
      <c r="BG100" s="21" t="str">
        <f t="shared" si="22"/>
        <v>0</v>
      </c>
      <c r="BH100" s="21" t="b">
        <f t="shared" si="23"/>
        <v>0</v>
      </c>
      <c r="BI100" s="16"/>
      <c r="BJ100" s="25"/>
      <c r="BK100" s="24"/>
      <c r="BL100" s="24"/>
      <c r="BM100" s="16"/>
      <c r="BN100" s="16"/>
      <c r="BO100" s="16"/>
    </row>
    <row r="101" spans="51:67" ht="20.25" customHeight="1" x14ac:dyDescent="0.4">
      <c r="AY101" s="95" t="s">
        <v>156</v>
      </c>
      <c r="AZ101" s="95"/>
      <c r="BB101" s="19">
        <f t="shared" si="20"/>
        <v>0</v>
      </c>
      <c r="BC101" s="19"/>
      <c r="BD101" s="19"/>
      <c r="BE101" s="19"/>
      <c r="BF101" s="20" t="str">
        <f t="shared" si="21"/>
        <v/>
      </c>
      <c r="BG101" s="21" t="str">
        <f t="shared" si="22"/>
        <v>0</v>
      </c>
      <c r="BH101" s="21" t="b">
        <f t="shared" si="23"/>
        <v>0</v>
      </c>
      <c r="BI101" s="16"/>
      <c r="BJ101" s="25"/>
      <c r="BK101" s="24"/>
      <c r="BL101" s="24"/>
      <c r="BM101" s="16"/>
      <c r="BN101" s="16"/>
      <c r="BO101" s="16"/>
    </row>
    <row r="102" spans="51:67" ht="20.25" customHeight="1" x14ac:dyDescent="0.4">
      <c r="AY102" s="95" t="s">
        <v>156</v>
      </c>
      <c r="AZ102" s="95"/>
      <c r="BB102" s="19">
        <f t="shared" si="20"/>
        <v>0</v>
      </c>
      <c r="BC102" s="19"/>
      <c r="BD102" s="19"/>
      <c r="BE102" s="19"/>
      <c r="BF102" s="20" t="str">
        <f t="shared" si="21"/>
        <v/>
      </c>
      <c r="BG102" s="21" t="str">
        <f t="shared" si="22"/>
        <v>0</v>
      </c>
      <c r="BH102" s="21" t="b">
        <f t="shared" si="23"/>
        <v>0</v>
      </c>
      <c r="BI102" s="16"/>
      <c r="BJ102" s="25"/>
      <c r="BK102" s="24"/>
      <c r="BL102" s="24"/>
      <c r="BM102" s="16"/>
      <c r="BN102" s="16"/>
      <c r="BO102" s="16"/>
    </row>
    <row r="103" spans="51:67" ht="20.25" customHeight="1" x14ac:dyDescent="0.4">
      <c r="AY103" s="95" t="s">
        <v>156</v>
      </c>
      <c r="AZ103" s="95"/>
      <c r="BB103" s="19">
        <f t="shared" si="20"/>
        <v>0</v>
      </c>
      <c r="BC103" s="19"/>
      <c r="BD103" s="19"/>
      <c r="BE103" s="19"/>
      <c r="BF103" s="20" t="str">
        <f t="shared" si="21"/>
        <v/>
      </c>
      <c r="BG103" s="21" t="str">
        <f t="shared" si="22"/>
        <v>0</v>
      </c>
      <c r="BH103" s="21" t="b">
        <f t="shared" si="23"/>
        <v>0</v>
      </c>
      <c r="BI103" s="16"/>
      <c r="BJ103" s="25"/>
      <c r="BK103" s="24"/>
      <c r="BL103" s="24"/>
      <c r="BM103" s="16"/>
      <c r="BN103" s="16"/>
      <c r="BO103" s="16"/>
    </row>
    <row r="104" spans="51:67" ht="20.25" customHeight="1" x14ac:dyDescent="0.4">
      <c r="AY104" s="95" t="s">
        <v>156</v>
      </c>
      <c r="AZ104" s="95"/>
      <c r="BB104" s="19">
        <f t="shared" si="20"/>
        <v>0</v>
      </c>
      <c r="BC104" s="19"/>
      <c r="BD104" s="19"/>
      <c r="BE104" s="19"/>
      <c r="BF104" s="20" t="str">
        <f t="shared" si="21"/>
        <v/>
      </c>
      <c r="BG104" s="21" t="str">
        <f t="shared" si="22"/>
        <v>0</v>
      </c>
      <c r="BH104" s="21" t="b">
        <f t="shared" si="23"/>
        <v>0</v>
      </c>
      <c r="BI104" s="16"/>
      <c r="BJ104" s="25"/>
      <c r="BK104" s="24"/>
      <c r="BL104" s="24"/>
      <c r="BM104" s="16"/>
      <c r="BN104" s="16"/>
      <c r="BO104" s="16"/>
    </row>
    <row r="105" spans="51:67" ht="20.25" customHeight="1" x14ac:dyDescent="0.4">
      <c r="AY105" s="95" t="s">
        <v>156</v>
      </c>
      <c r="AZ105" s="95"/>
      <c r="BB105" s="19">
        <f t="shared" si="20"/>
        <v>0</v>
      </c>
      <c r="BC105" s="19"/>
      <c r="BD105" s="19"/>
      <c r="BE105" s="19"/>
      <c r="BF105" s="20" t="str">
        <f t="shared" si="21"/>
        <v/>
      </c>
      <c r="BG105" s="21" t="str">
        <f t="shared" si="22"/>
        <v>0</v>
      </c>
      <c r="BH105" s="21" t="b">
        <f t="shared" si="23"/>
        <v>0</v>
      </c>
      <c r="BI105" s="16"/>
      <c r="BJ105" s="25"/>
      <c r="BK105" s="24"/>
      <c r="BL105" s="24"/>
      <c r="BM105" s="16"/>
      <c r="BN105" s="16"/>
      <c r="BO105" s="16"/>
    </row>
    <row r="106" spans="51:67" ht="20.25" customHeight="1" x14ac:dyDescent="0.4">
      <c r="AY106" s="95" t="s">
        <v>156</v>
      </c>
      <c r="AZ106" s="95"/>
      <c r="BB106" s="19">
        <f t="shared" si="20"/>
        <v>0</v>
      </c>
      <c r="BC106" s="19"/>
      <c r="BD106" s="19"/>
      <c r="BE106" s="19"/>
      <c r="BF106" s="20" t="str">
        <f t="shared" si="21"/>
        <v/>
      </c>
      <c r="BG106" s="21" t="str">
        <f t="shared" si="22"/>
        <v>0</v>
      </c>
      <c r="BH106" s="21" t="b">
        <f t="shared" si="23"/>
        <v>0</v>
      </c>
      <c r="BI106" s="16"/>
      <c r="BJ106" s="25"/>
      <c r="BK106" s="24"/>
      <c r="BL106" s="24"/>
      <c r="BM106" s="16"/>
      <c r="BN106" s="16"/>
      <c r="BO106" s="16"/>
    </row>
    <row r="107" spans="51:67" ht="20.25" customHeight="1" x14ac:dyDescent="0.4">
      <c r="AY107" s="95" t="s">
        <v>156</v>
      </c>
      <c r="AZ107" s="95"/>
      <c r="BB107" s="19">
        <f t="shared" si="20"/>
        <v>0</v>
      </c>
      <c r="BC107" s="19"/>
      <c r="BD107" s="19"/>
      <c r="BE107" s="19"/>
      <c r="BF107" s="20" t="str">
        <f t="shared" si="21"/>
        <v/>
      </c>
      <c r="BG107" s="21" t="str">
        <f t="shared" si="22"/>
        <v>0</v>
      </c>
      <c r="BH107" s="21" t="b">
        <f t="shared" si="23"/>
        <v>0</v>
      </c>
      <c r="BI107" s="16"/>
      <c r="BJ107" s="25"/>
      <c r="BK107" s="24"/>
      <c r="BL107" s="24"/>
      <c r="BM107" s="16"/>
      <c r="BN107" s="16"/>
      <c r="BO107" s="16"/>
    </row>
    <row r="108" spans="51:67" ht="20.25" customHeight="1" x14ac:dyDescent="0.4">
      <c r="AY108" s="95" t="s">
        <v>156</v>
      </c>
      <c r="AZ108" s="95"/>
      <c r="BB108" s="19">
        <f t="shared" si="20"/>
        <v>0</v>
      </c>
      <c r="BC108" s="19"/>
      <c r="BD108" s="19"/>
      <c r="BE108" s="19"/>
      <c r="BF108" s="20" t="str">
        <f t="shared" si="21"/>
        <v/>
      </c>
      <c r="BG108" s="21" t="str">
        <f t="shared" si="22"/>
        <v>0</v>
      </c>
      <c r="BH108" s="21" t="b">
        <f t="shared" si="23"/>
        <v>0</v>
      </c>
      <c r="BI108" s="16"/>
      <c r="BJ108" s="25"/>
      <c r="BK108" s="24"/>
      <c r="BL108" s="24"/>
      <c r="BM108" s="16"/>
      <c r="BN108" s="16"/>
      <c r="BO108" s="16"/>
    </row>
    <row r="109" spans="51:67" ht="20.25" customHeight="1" x14ac:dyDescent="0.4">
      <c r="AY109" s="95" t="s">
        <v>156</v>
      </c>
      <c r="AZ109" s="95"/>
      <c r="BB109" s="19">
        <f t="shared" si="20"/>
        <v>0</v>
      </c>
      <c r="BC109" s="19"/>
      <c r="BD109" s="19"/>
      <c r="BE109" s="19"/>
      <c r="BF109" s="20" t="str">
        <f t="shared" si="21"/>
        <v/>
      </c>
      <c r="BG109" s="21" t="str">
        <f t="shared" si="22"/>
        <v>0</v>
      </c>
      <c r="BH109" s="21" t="b">
        <f t="shared" si="23"/>
        <v>0</v>
      </c>
      <c r="BI109" s="16"/>
      <c r="BJ109" s="25"/>
      <c r="BK109" s="24"/>
      <c r="BL109" s="24"/>
      <c r="BM109" s="16"/>
      <c r="BN109" s="16"/>
      <c r="BO109" s="16"/>
    </row>
    <row r="110" spans="51:67" ht="20.25" customHeight="1" x14ac:dyDescent="0.4">
      <c r="AY110" s="95" t="s">
        <v>156</v>
      </c>
      <c r="AZ110" s="95"/>
      <c r="BB110" s="19">
        <f t="shared" si="20"/>
        <v>0</v>
      </c>
      <c r="BC110" s="19"/>
      <c r="BD110" s="19"/>
      <c r="BE110" s="19"/>
      <c r="BF110" s="20" t="str">
        <f t="shared" si="21"/>
        <v/>
      </c>
      <c r="BG110" s="21" t="str">
        <f t="shared" si="22"/>
        <v>0</v>
      </c>
      <c r="BH110" s="21" t="b">
        <f t="shared" si="23"/>
        <v>0</v>
      </c>
      <c r="BI110" s="16"/>
      <c r="BJ110" s="25"/>
      <c r="BK110" s="24"/>
      <c r="BL110" s="24"/>
      <c r="BM110" s="16"/>
      <c r="BN110" s="16"/>
      <c r="BO110" s="16"/>
    </row>
    <row r="111" spans="51:67" ht="20.25" customHeight="1" x14ac:dyDescent="0.4">
      <c r="AY111" s="95" t="s">
        <v>156</v>
      </c>
      <c r="AZ111" s="95"/>
      <c r="BB111" s="19">
        <f t="shared" si="20"/>
        <v>0</v>
      </c>
      <c r="BC111" s="19"/>
      <c r="BD111" s="19"/>
      <c r="BE111" s="19"/>
      <c r="BF111" s="20" t="str">
        <f t="shared" si="21"/>
        <v/>
      </c>
      <c r="BG111" s="21" t="str">
        <f t="shared" si="22"/>
        <v>0</v>
      </c>
      <c r="BH111" s="21" t="b">
        <f t="shared" si="23"/>
        <v>0</v>
      </c>
      <c r="BI111" s="16"/>
      <c r="BJ111" s="16"/>
      <c r="BK111" s="16"/>
      <c r="BL111" s="16"/>
      <c r="BM111" s="16"/>
      <c r="BN111" s="16"/>
      <c r="BO111" s="16"/>
    </row>
    <row r="112" spans="51:67" ht="20.25" customHeight="1" x14ac:dyDescent="0.4">
      <c r="AY112" s="95" t="s">
        <v>156</v>
      </c>
      <c r="AZ112" s="95"/>
      <c r="BB112" s="19">
        <f t="shared" si="20"/>
        <v>0</v>
      </c>
      <c r="BC112" s="19"/>
      <c r="BD112" s="19"/>
      <c r="BE112" s="19"/>
      <c r="BF112" s="20" t="str">
        <f t="shared" si="21"/>
        <v/>
      </c>
      <c r="BG112" s="21" t="str">
        <f t="shared" si="22"/>
        <v>0</v>
      </c>
      <c r="BH112" s="21" t="b">
        <f t="shared" si="23"/>
        <v>0</v>
      </c>
      <c r="BI112" s="16"/>
      <c r="BJ112" s="16"/>
      <c r="BK112" s="16"/>
      <c r="BL112" s="16"/>
      <c r="BM112" s="16"/>
      <c r="BN112" s="16"/>
      <c r="BO112" s="16"/>
    </row>
    <row r="113" spans="51:67" ht="20.25" customHeight="1" x14ac:dyDescent="0.4">
      <c r="AY113" s="95" t="s">
        <v>156</v>
      </c>
      <c r="AZ113" s="95"/>
      <c r="BB113" s="19">
        <f t="shared" si="20"/>
        <v>0</v>
      </c>
      <c r="BC113" s="19"/>
      <c r="BD113" s="19"/>
      <c r="BE113" s="19"/>
      <c r="BF113" s="20" t="str">
        <f t="shared" si="21"/>
        <v/>
      </c>
      <c r="BG113" s="21" t="str">
        <f t="shared" si="22"/>
        <v>0</v>
      </c>
      <c r="BH113" s="21" t="b">
        <f t="shared" si="23"/>
        <v>0</v>
      </c>
      <c r="BI113" s="16"/>
      <c r="BJ113" s="16"/>
      <c r="BK113" s="16"/>
      <c r="BL113" s="16"/>
      <c r="BM113" s="16"/>
      <c r="BN113" s="16"/>
      <c r="BO113" s="16"/>
    </row>
    <row r="114" spans="51:67" ht="20.25" customHeight="1" x14ac:dyDescent="0.4">
      <c r="AY114" s="95" t="s">
        <v>156</v>
      </c>
      <c r="AZ114" s="95"/>
      <c r="BB114" s="19">
        <f t="shared" si="20"/>
        <v>0</v>
      </c>
      <c r="BC114" s="19"/>
      <c r="BD114" s="19"/>
      <c r="BE114" s="19"/>
      <c r="BF114" s="20" t="str">
        <f t="shared" si="21"/>
        <v/>
      </c>
      <c r="BG114" s="21" t="str">
        <f t="shared" si="22"/>
        <v>0</v>
      </c>
      <c r="BH114" s="21" t="b">
        <f t="shared" si="23"/>
        <v>0</v>
      </c>
      <c r="BI114" s="16"/>
      <c r="BJ114" s="16"/>
      <c r="BK114" s="16"/>
      <c r="BL114" s="16"/>
      <c r="BM114" s="16"/>
      <c r="BN114" s="16"/>
      <c r="BO114" s="16"/>
    </row>
    <row r="115" spans="51:67" ht="20.25" customHeight="1" x14ac:dyDescent="0.4">
      <c r="AY115" s="95" t="s">
        <v>156</v>
      </c>
      <c r="AZ115" s="95"/>
      <c r="BB115" s="19">
        <f t="shared" si="20"/>
        <v>0</v>
      </c>
      <c r="BC115" s="19"/>
      <c r="BD115" s="19"/>
      <c r="BE115" s="19"/>
      <c r="BF115" s="20" t="str">
        <f t="shared" si="21"/>
        <v/>
      </c>
      <c r="BG115" s="21" t="str">
        <f t="shared" si="22"/>
        <v>0</v>
      </c>
      <c r="BH115" s="21" t="b">
        <f t="shared" si="23"/>
        <v>0</v>
      </c>
      <c r="BI115" s="16"/>
      <c r="BJ115" s="16"/>
      <c r="BK115" s="16"/>
      <c r="BL115" s="16"/>
      <c r="BM115" s="16"/>
      <c r="BN115" s="16"/>
      <c r="BO115" s="16"/>
    </row>
    <row r="116" spans="51:67" ht="20.25" customHeight="1" x14ac:dyDescent="0.4">
      <c r="AY116" s="95" t="s">
        <v>156</v>
      </c>
      <c r="AZ116" s="95"/>
      <c r="BB116" s="19">
        <f t="shared" si="20"/>
        <v>0</v>
      </c>
      <c r="BC116" s="19"/>
      <c r="BD116" s="19"/>
      <c r="BE116" s="19"/>
      <c r="BF116" s="20" t="str">
        <f t="shared" si="21"/>
        <v/>
      </c>
      <c r="BG116" s="21" t="str">
        <f t="shared" si="22"/>
        <v>0</v>
      </c>
      <c r="BH116" s="21" t="b">
        <f t="shared" si="23"/>
        <v>0</v>
      </c>
      <c r="BI116" s="16"/>
      <c r="BJ116" s="16"/>
      <c r="BK116" s="16"/>
      <c r="BL116" s="16"/>
      <c r="BM116" s="16"/>
      <c r="BN116" s="16"/>
      <c r="BO116" s="16"/>
    </row>
    <row r="117" spans="51:67" ht="20.25" customHeight="1" x14ac:dyDescent="0.4">
      <c r="AY117" s="95" t="s">
        <v>156</v>
      </c>
      <c r="AZ117" s="95"/>
      <c r="BB117" s="19">
        <f t="shared" si="20"/>
        <v>0</v>
      </c>
      <c r="BC117" s="19"/>
      <c r="BD117" s="19"/>
      <c r="BE117" s="19"/>
      <c r="BF117" s="20" t="str">
        <f t="shared" si="21"/>
        <v/>
      </c>
      <c r="BG117" s="21" t="str">
        <f t="shared" si="22"/>
        <v>0</v>
      </c>
      <c r="BH117" s="21" t="b">
        <f t="shared" si="23"/>
        <v>0</v>
      </c>
      <c r="BI117" s="16"/>
      <c r="BJ117" s="16"/>
      <c r="BK117" s="16"/>
      <c r="BL117" s="16"/>
      <c r="BM117" s="16"/>
      <c r="BN117" s="16"/>
      <c r="BO117" s="16"/>
    </row>
    <row r="118" spans="51:67" ht="20.25" customHeight="1" x14ac:dyDescent="0.4">
      <c r="AY118" s="95" t="s">
        <v>156</v>
      </c>
      <c r="AZ118" s="95"/>
      <c r="BB118" s="19">
        <f t="shared" si="20"/>
        <v>0</v>
      </c>
      <c r="BC118" s="19"/>
      <c r="BD118" s="19"/>
      <c r="BE118" s="19"/>
      <c r="BF118" s="20" t="str">
        <f t="shared" si="21"/>
        <v/>
      </c>
      <c r="BG118" s="21" t="str">
        <f t="shared" si="22"/>
        <v>0</v>
      </c>
      <c r="BH118" s="21" t="b">
        <f t="shared" si="23"/>
        <v>0</v>
      </c>
      <c r="BI118" s="16"/>
      <c r="BJ118" s="16"/>
      <c r="BK118" s="16"/>
      <c r="BL118" s="16"/>
      <c r="BM118" s="16"/>
      <c r="BN118" s="16"/>
      <c r="BO118" s="16"/>
    </row>
    <row r="119" spans="51:67" ht="20.25" customHeight="1" x14ac:dyDescent="0.4">
      <c r="AY119" s="95" t="s">
        <v>156</v>
      </c>
      <c r="AZ119" s="95"/>
      <c r="BB119" s="19">
        <f t="shared" si="20"/>
        <v>0</v>
      </c>
      <c r="BC119" s="19"/>
      <c r="BD119" s="19"/>
      <c r="BE119" s="19"/>
      <c r="BF119" s="20" t="str">
        <f t="shared" si="21"/>
        <v/>
      </c>
      <c r="BG119" s="21" t="str">
        <f t="shared" si="22"/>
        <v>0</v>
      </c>
      <c r="BH119" s="21" t="b">
        <f t="shared" si="23"/>
        <v>0</v>
      </c>
      <c r="BI119" s="16"/>
      <c r="BJ119" s="16"/>
      <c r="BK119" s="16"/>
      <c r="BL119" s="16"/>
      <c r="BM119" s="16"/>
      <c r="BN119" s="16"/>
      <c r="BO119" s="16"/>
    </row>
    <row r="120" spans="51:67" ht="20.25" customHeight="1" x14ac:dyDescent="0.4">
      <c r="AY120" s="95" t="s">
        <v>156</v>
      </c>
      <c r="AZ120" s="95"/>
      <c r="BB120" s="19">
        <f t="shared" si="20"/>
        <v>0</v>
      </c>
      <c r="BC120" s="19"/>
      <c r="BD120" s="19"/>
      <c r="BE120" s="19"/>
      <c r="BF120" s="20" t="str">
        <f t="shared" si="21"/>
        <v/>
      </c>
      <c r="BG120" s="21" t="str">
        <f t="shared" si="22"/>
        <v>0</v>
      </c>
      <c r="BH120" s="21" t="b">
        <f t="shared" si="23"/>
        <v>0</v>
      </c>
      <c r="BI120" s="16"/>
      <c r="BJ120" s="16"/>
      <c r="BK120" s="16"/>
      <c r="BL120" s="16"/>
      <c r="BM120" s="16"/>
      <c r="BN120" s="16"/>
      <c r="BO120" s="16"/>
    </row>
    <row r="121" spans="51:67" ht="20.25" customHeight="1" x14ac:dyDescent="0.4">
      <c r="AY121" s="95" t="s">
        <v>156</v>
      </c>
      <c r="AZ121" s="95"/>
      <c r="BB121" s="19">
        <f t="shared" si="20"/>
        <v>0</v>
      </c>
      <c r="BC121" s="19"/>
      <c r="BD121" s="19"/>
      <c r="BE121" s="19"/>
      <c r="BF121" s="20" t="str">
        <f t="shared" si="21"/>
        <v/>
      </c>
      <c r="BG121" s="21" t="str">
        <f t="shared" si="22"/>
        <v>0</v>
      </c>
      <c r="BH121" s="21" t="b">
        <f t="shared" si="23"/>
        <v>0</v>
      </c>
      <c r="BI121" s="16"/>
      <c r="BJ121" s="16"/>
      <c r="BK121" s="16"/>
      <c r="BL121" s="16"/>
      <c r="BM121" s="16"/>
      <c r="BN121" s="16"/>
      <c r="BO121" s="16"/>
    </row>
    <row r="122" spans="51:67" ht="20.25" customHeight="1" x14ac:dyDescent="0.4">
      <c r="AY122" s="95" t="s">
        <v>156</v>
      </c>
      <c r="AZ122" s="95"/>
      <c r="BB122" s="19">
        <f t="shared" si="20"/>
        <v>0</v>
      </c>
      <c r="BC122" s="19"/>
      <c r="BD122" s="19"/>
      <c r="BE122" s="19"/>
      <c r="BF122" s="20" t="str">
        <f t="shared" si="21"/>
        <v/>
      </c>
      <c r="BG122" s="21" t="str">
        <f t="shared" si="22"/>
        <v>0</v>
      </c>
      <c r="BH122" s="21" t="b">
        <f t="shared" si="23"/>
        <v>0</v>
      </c>
      <c r="BI122" s="16"/>
      <c r="BJ122" s="16"/>
      <c r="BK122" s="16"/>
      <c r="BL122" s="16"/>
      <c r="BM122" s="16"/>
      <c r="BN122" s="16"/>
      <c r="BO122" s="16"/>
    </row>
    <row r="123" spans="51:67" ht="20.25" customHeight="1" x14ac:dyDescent="0.4">
      <c r="AY123" s="95" t="s">
        <v>156</v>
      </c>
      <c r="AZ123" s="95"/>
      <c r="BB123" s="19">
        <f t="shared" si="20"/>
        <v>0</v>
      </c>
      <c r="BC123" s="19"/>
      <c r="BD123" s="19"/>
      <c r="BE123" s="19"/>
      <c r="BF123" s="20" t="str">
        <f t="shared" si="21"/>
        <v/>
      </c>
      <c r="BG123" s="21" t="str">
        <f t="shared" si="22"/>
        <v>0</v>
      </c>
      <c r="BH123" s="21" t="b">
        <f t="shared" si="23"/>
        <v>0</v>
      </c>
      <c r="BI123" s="16"/>
      <c r="BJ123" s="16"/>
      <c r="BK123" s="16"/>
      <c r="BL123" s="16"/>
      <c r="BM123" s="16"/>
      <c r="BN123" s="16"/>
      <c r="BO123" s="16"/>
    </row>
    <row r="124" spans="51:67" ht="20.25" customHeight="1" x14ac:dyDescent="0.4">
      <c r="AY124" s="95" t="s">
        <v>156</v>
      </c>
      <c r="AZ124" s="95"/>
      <c r="BB124" s="19">
        <f t="shared" si="20"/>
        <v>0</v>
      </c>
      <c r="BC124" s="19"/>
      <c r="BD124" s="19"/>
      <c r="BE124" s="19"/>
      <c r="BF124" s="20" t="str">
        <f t="shared" si="21"/>
        <v/>
      </c>
      <c r="BG124" s="21" t="str">
        <f t="shared" si="22"/>
        <v>0</v>
      </c>
      <c r="BH124" s="21" t="b">
        <f t="shared" si="23"/>
        <v>0</v>
      </c>
      <c r="BI124" s="16"/>
      <c r="BJ124" s="16"/>
      <c r="BK124" s="16"/>
      <c r="BL124" s="16"/>
      <c r="BM124" s="16"/>
      <c r="BN124" s="16"/>
      <c r="BO124" s="16"/>
    </row>
    <row r="125" spans="51:67" ht="20.25" customHeight="1" x14ac:dyDescent="0.4">
      <c r="AY125" s="95" t="s">
        <v>156</v>
      </c>
      <c r="AZ125" s="95"/>
      <c r="BB125" s="19">
        <f t="shared" si="20"/>
        <v>0</v>
      </c>
      <c r="BC125" s="19"/>
      <c r="BD125" s="19"/>
      <c r="BE125" s="19"/>
      <c r="BF125" s="20" t="str">
        <f t="shared" si="21"/>
        <v/>
      </c>
      <c r="BG125" s="21" t="str">
        <f t="shared" si="22"/>
        <v>0</v>
      </c>
      <c r="BH125" s="21" t="b">
        <f t="shared" si="23"/>
        <v>0</v>
      </c>
      <c r="BI125" s="16"/>
      <c r="BJ125" s="16"/>
      <c r="BK125" s="16"/>
      <c r="BL125" s="16"/>
      <c r="BM125" s="16"/>
      <c r="BN125" s="16"/>
      <c r="BO125" s="16"/>
    </row>
    <row r="126" spans="51:67" ht="20.25" customHeight="1" x14ac:dyDescent="0.4">
      <c r="AY126" s="95" t="s">
        <v>156</v>
      </c>
      <c r="AZ126" s="95"/>
      <c r="BB126" s="19">
        <f t="shared" si="20"/>
        <v>0</v>
      </c>
      <c r="BC126" s="19"/>
      <c r="BD126" s="19"/>
      <c r="BE126" s="19"/>
      <c r="BF126" s="20" t="str">
        <f t="shared" si="21"/>
        <v/>
      </c>
      <c r="BG126" s="21" t="str">
        <f t="shared" si="22"/>
        <v>0</v>
      </c>
      <c r="BH126" s="21" t="b">
        <f t="shared" si="23"/>
        <v>0</v>
      </c>
      <c r="BI126" s="16"/>
      <c r="BJ126" s="16"/>
      <c r="BK126" s="16"/>
      <c r="BL126" s="16"/>
      <c r="BM126" s="16"/>
      <c r="BN126" s="16"/>
      <c r="BO126" s="16"/>
    </row>
    <row r="127" spans="51:67" ht="20.25" customHeight="1" x14ac:dyDescent="0.4">
      <c r="AY127" s="95" t="s">
        <v>156</v>
      </c>
      <c r="AZ127" s="95"/>
      <c r="BB127" s="19">
        <f t="shared" si="20"/>
        <v>0</v>
      </c>
      <c r="BC127" s="19"/>
      <c r="BD127" s="19"/>
      <c r="BE127" s="19"/>
      <c r="BF127" s="20" t="str">
        <f t="shared" si="21"/>
        <v/>
      </c>
      <c r="BG127" s="21" t="str">
        <f t="shared" si="22"/>
        <v>0</v>
      </c>
      <c r="BH127" s="21" t="b">
        <f t="shared" si="23"/>
        <v>0</v>
      </c>
      <c r="BI127" s="16"/>
      <c r="BJ127" s="16"/>
      <c r="BK127" s="16"/>
      <c r="BL127" s="16"/>
      <c r="BM127" s="16"/>
      <c r="BN127" s="16"/>
      <c r="BO127" s="16"/>
    </row>
    <row r="128" spans="51:67" ht="20.25" customHeight="1" x14ac:dyDescent="0.4">
      <c r="AY128" s="95" t="s">
        <v>156</v>
      </c>
      <c r="AZ128" s="95"/>
      <c r="BB128" s="19">
        <f t="shared" si="20"/>
        <v>0</v>
      </c>
      <c r="BC128" s="19"/>
      <c r="BD128" s="19"/>
      <c r="BE128" s="19"/>
      <c r="BF128" s="20" t="str">
        <f t="shared" si="21"/>
        <v/>
      </c>
      <c r="BG128" s="21" t="str">
        <f t="shared" si="22"/>
        <v>0</v>
      </c>
      <c r="BH128" s="21" t="b">
        <f t="shared" si="23"/>
        <v>0</v>
      </c>
      <c r="BI128" s="16"/>
      <c r="BJ128" s="16"/>
      <c r="BK128" s="16"/>
      <c r="BL128" s="16"/>
      <c r="BM128" s="16"/>
      <c r="BN128" s="16"/>
      <c r="BO128" s="16"/>
    </row>
    <row r="129" spans="51:67" ht="20.25" customHeight="1" x14ac:dyDescent="0.4">
      <c r="AY129" s="95" t="s">
        <v>156</v>
      </c>
      <c r="AZ129" s="95"/>
      <c r="BB129" s="19">
        <f t="shared" si="20"/>
        <v>0</v>
      </c>
      <c r="BC129" s="19"/>
      <c r="BD129" s="19"/>
      <c r="BE129" s="19"/>
      <c r="BF129" s="20" t="str">
        <f t="shared" si="21"/>
        <v/>
      </c>
      <c r="BG129" s="21" t="str">
        <f t="shared" si="22"/>
        <v>0</v>
      </c>
      <c r="BH129" s="21" t="b">
        <f t="shared" si="23"/>
        <v>0</v>
      </c>
      <c r="BI129" s="16"/>
      <c r="BJ129" s="16"/>
      <c r="BK129" s="16"/>
      <c r="BL129" s="16"/>
      <c r="BM129" s="16"/>
      <c r="BN129" s="16"/>
      <c r="BO129" s="16"/>
    </row>
    <row r="130" spans="51:67" ht="20.25" customHeight="1" x14ac:dyDescent="0.4">
      <c r="AY130" s="95" t="s">
        <v>156</v>
      </c>
      <c r="AZ130" s="95"/>
      <c r="BB130" s="19">
        <f t="shared" si="20"/>
        <v>0</v>
      </c>
      <c r="BC130" s="19"/>
      <c r="BD130" s="19"/>
      <c r="BE130" s="19"/>
      <c r="BF130" s="20" t="str">
        <f t="shared" si="21"/>
        <v/>
      </c>
      <c r="BG130" s="21" t="str">
        <f t="shared" si="22"/>
        <v>0</v>
      </c>
      <c r="BH130" s="21" t="b">
        <f t="shared" si="23"/>
        <v>0</v>
      </c>
      <c r="BI130" s="16"/>
      <c r="BJ130" s="16"/>
      <c r="BK130" s="16"/>
      <c r="BL130" s="16"/>
      <c r="BM130" s="16"/>
      <c r="BN130" s="16"/>
      <c r="BO130" s="16"/>
    </row>
    <row r="131" spans="51:67" ht="20.25" customHeight="1" x14ac:dyDescent="0.4">
      <c r="AY131" s="95" t="s">
        <v>156</v>
      </c>
      <c r="AZ131" s="95"/>
      <c r="BB131" s="19">
        <f t="shared" si="20"/>
        <v>0</v>
      </c>
      <c r="BC131" s="19"/>
      <c r="BD131" s="19"/>
      <c r="BE131" s="19"/>
      <c r="BF131" s="20" t="str">
        <f t="shared" si="21"/>
        <v/>
      </c>
      <c r="BG131" s="21" t="str">
        <f t="shared" si="22"/>
        <v>0</v>
      </c>
      <c r="BH131" s="21" t="b">
        <f t="shared" si="23"/>
        <v>0</v>
      </c>
      <c r="BI131" s="16"/>
      <c r="BJ131" s="16"/>
      <c r="BK131" s="16"/>
      <c r="BL131" s="16"/>
      <c r="BM131" s="16"/>
      <c r="BN131" s="16"/>
      <c r="BO131" s="16"/>
    </row>
    <row r="132" spans="51:67" ht="20.25" customHeight="1" x14ac:dyDescent="0.4">
      <c r="AY132" s="95" t="s">
        <v>156</v>
      </c>
      <c r="AZ132" s="95"/>
      <c r="BB132" s="19">
        <f t="shared" si="20"/>
        <v>0</v>
      </c>
      <c r="BC132" s="19"/>
      <c r="BD132" s="19"/>
      <c r="BE132" s="19"/>
      <c r="BF132" s="20" t="str">
        <f t="shared" si="21"/>
        <v/>
      </c>
      <c r="BG132" s="21" t="str">
        <f t="shared" si="22"/>
        <v>0</v>
      </c>
      <c r="BH132" s="21" t="b">
        <f t="shared" si="23"/>
        <v>0</v>
      </c>
      <c r="BI132" s="16"/>
      <c r="BJ132" s="16"/>
      <c r="BK132" s="16"/>
      <c r="BL132" s="16"/>
      <c r="BM132" s="16"/>
      <c r="BN132" s="16"/>
      <c r="BO132" s="16"/>
    </row>
    <row r="133" spans="51:67" ht="20.25" customHeight="1" x14ac:dyDescent="0.4">
      <c r="AY133" s="95" t="s">
        <v>156</v>
      </c>
      <c r="AZ133" s="95"/>
      <c r="BB133" s="19">
        <f t="shared" si="20"/>
        <v>0</v>
      </c>
      <c r="BC133" s="19"/>
      <c r="BD133" s="19"/>
      <c r="BE133" s="19"/>
      <c r="BF133" s="20" t="str">
        <f t="shared" si="21"/>
        <v/>
      </c>
      <c r="BG133" s="21" t="str">
        <f t="shared" si="22"/>
        <v>0</v>
      </c>
      <c r="BH133" s="21" t="b">
        <f t="shared" si="23"/>
        <v>0</v>
      </c>
      <c r="BI133" s="16"/>
      <c r="BJ133" s="16"/>
      <c r="BK133" s="16"/>
      <c r="BL133" s="16"/>
      <c r="BM133" s="16"/>
      <c r="BN133" s="16"/>
      <c r="BO133" s="16"/>
    </row>
    <row r="134" spans="51:67" ht="20.25" customHeight="1" x14ac:dyDescent="0.4">
      <c r="AY134" s="95" t="s">
        <v>156</v>
      </c>
      <c r="AZ134" s="95"/>
      <c r="BB134" s="19">
        <f t="shared" si="20"/>
        <v>0</v>
      </c>
      <c r="BC134" s="19"/>
      <c r="BD134" s="19"/>
      <c r="BE134" s="19"/>
      <c r="BF134" s="20" t="str">
        <f t="shared" si="21"/>
        <v/>
      </c>
      <c r="BG134" s="21" t="str">
        <f t="shared" si="22"/>
        <v>0</v>
      </c>
      <c r="BH134" s="21" t="b">
        <f t="shared" si="23"/>
        <v>0</v>
      </c>
      <c r="BI134" s="16"/>
      <c r="BJ134" s="16"/>
      <c r="BK134" s="16"/>
      <c r="BL134" s="16"/>
      <c r="BM134" s="16"/>
      <c r="BN134" s="16"/>
      <c r="BO134" s="16"/>
    </row>
    <row r="135" spans="51:67" ht="20.25" customHeight="1" x14ac:dyDescent="0.4">
      <c r="AY135" s="95" t="s">
        <v>156</v>
      </c>
      <c r="AZ135" s="95"/>
      <c r="BB135" s="19">
        <f t="shared" si="20"/>
        <v>0</v>
      </c>
      <c r="BC135" s="19"/>
      <c r="BD135" s="19"/>
      <c r="BE135" s="19"/>
      <c r="BF135" s="20" t="str">
        <f t="shared" si="21"/>
        <v/>
      </c>
      <c r="BG135" s="21" t="str">
        <f t="shared" si="22"/>
        <v>0</v>
      </c>
      <c r="BH135" s="21" t="b">
        <f t="shared" si="23"/>
        <v>0</v>
      </c>
      <c r="BI135" s="16"/>
      <c r="BJ135" s="16"/>
      <c r="BK135" s="16"/>
      <c r="BL135" s="16"/>
      <c r="BM135" s="16"/>
      <c r="BN135" s="16"/>
      <c r="BO135" s="16"/>
    </row>
    <row r="136" spans="51:67" ht="20.25" customHeight="1" x14ac:dyDescent="0.4">
      <c r="AY136" s="95" t="s">
        <v>156</v>
      </c>
      <c r="AZ136" s="95"/>
      <c r="BB136" s="19">
        <f t="shared" si="20"/>
        <v>0</v>
      </c>
      <c r="BC136" s="19"/>
      <c r="BD136" s="19"/>
      <c r="BE136" s="19"/>
      <c r="BF136" s="20" t="str">
        <f t="shared" si="21"/>
        <v/>
      </c>
      <c r="BG136" s="21" t="str">
        <f t="shared" si="22"/>
        <v>0</v>
      </c>
      <c r="BH136" s="21" t="b">
        <f t="shared" si="23"/>
        <v>0</v>
      </c>
      <c r="BI136" s="16"/>
      <c r="BJ136" s="16"/>
      <c r="BK136" s="16"/>
      <c r="BL136" s="16"/>
      <c r="BM136" s="16"/>
      <c r="BN136" s="16"/>
      <c r="BO136" s="16"/>
    </row>
    <row r="137" spans="51:67" ht="20.25" customHeight="1" x14ac:dyDescent="0.4">
      <c r="AY137" s="95" t="s">
        <v>156</v>
      </c>
      <c r="AZ137" s="95"/>
      <c r="BB137" s="19">
        <f t="shared" si="20"/>
        <v>0</v>
      </c>
      <c r="BC137" s="19"/>
      <c r="BD137" s="19"/>
      <c r="BE137" s="19"/>
      <c r="BF137" s="20" t="str">
        <f t="shared" si="21"/>
        <v/>
      </c>
      <c r="BG137" s="21" t="str">
        <f t="shared" si="22"/>
        <v>0</v>
      </c>
      <c r="BH137" s="21" t="b">
        <f t="shared" si="23"/>
        <v>0</v>
      </c>
      <c r="BI137" s="16"/>
      <c r="BJ137" s="16"/>
      <c r="BK137" s="16"/>
      <c r="BL137" s="16"/>
      <c r="BM137" s="16"/>
      <c r="BN137" s="16"/>
      <c r="BO137" s="16"/>
    </row>
    <row r="138" spans="51:67" ht="20.25" customHeight="1" x14ac:dyDescent="0.4">
      <c r="AY138" s="95" t="s">
        <v>156</v>
      </c>
      <c r="AZ138" s="95"/>
      <c r="BB138" s="19">
        <f t="shared" si="20"/>
        <v>0</v>
      </c>
      <c r="BC138" s="19"/>
      <c r="BD138" s="19"/>
      <c r="BE138" s="19"/>
      <c r="BF138" s="20" t="str">
        <f t="shared" si="21"/>
        <v/>
      </c>
      <c r="BG138" s="21" t="str">
        <f t="shared" si="22"/>
        <v>0</v>
      </c>
      <c r="BH138" s="21" t="b">
        <f t="shared" si="23"/>
        <v>0</v>
      </c>
      <c r="BI138" s="16"/>
      <c r="BJ138" s="16"/>
      <c r="BK138" s="16"/>
      <c r="BL138" s="16"/>
      <c r="BM138" s="16"/>
      <c r="BN138" s="16"/>
      <c r="BO138" s="16"/>
    </row>
    <row r="139" spans="51:67" ht="20.25" customHeight="1" x14ac:dyDescent="0.4">
      <c r="AY139" s="95" t="s">
        <v>156</v>
      </c>
      <c r="AZ139" s="95"/>
      <c r="BB139" s="19">
        <f t="shared" si="20"/>
        <v>0</v>
      </c>
      <c r="BC139" s="19"/>
      <c r="BD139" s="19"/>
      <c r="BE139" s="19"/>
      <c r="BF139" s="20" t="str">
        <f t="shared" si="21"/>
        <v/>
      </c>
      <c r="BG139" s="21" t="str">
        <f t="shared" si="22"/>
        <v>0</v>
      </c>
      <c r="BH139" s="21" t="b">
        <f t="shared" si="23"/>
        <v>0</v>
      </c>
      <c r="BI139" s="16"/>
      <c r="BJ139" s="16"/>
      <c r="BK139" s="16"/>
      <c r="BL139" s="16"/>
      <c r="BM139" s="16"/>
      <c r="BN139" s="16"/>
      <c r="BO139" s="16"/>
    </row>
    <row r="140" spans="51:67" ht="20.25" customHeight="1" x14ac:dyDescent="0.4">
      <c r="AY140" s="95" t="s">
        <v>156</v>
      </c>
      <c r="AZ140" s="95"/>
      <c r="BB140" s="19">
        <f t="shared" si="20"/>
        <v>0</v>
      </c>
      <c r="BC140" s="19"/>
      <c r="BD140" s="19"/>
      <c r="BE140" s="19"/>
      <c r="BF140" s="20" t="str">
        <f t="shared" si="21"/>
        <v/>
      </c>
      <c r="BG140" s="21" t="str">
        <f t="shared" si="22"/>
        <v>0</v>
      </c>
      <c r="BH140" s="21" t="b">
        <f t="shared" si="23"/>
        <v>0</v>
      </c>
      <c r="BI140" s="16"/>
      <c r="BJ140" s="16"/>
      <c r="BK140" s="16"/>
      <c r="BL140" s="16"/>
      <c r="BM140" s="16"/>
      <c r="BN140" s="16"/>
      <c r="BO140" s="16"/>
    </row>
    <row r="141" spans="51:67" ht="20.25" customHeight="1" x14ac:dyDescent="0.4">
      <c r="AY141" s="95" t="s">
        <v>156</v>
      </c>
      <c r="AZ141" s="95"/>
      <c r="BB141" s="19">
        <f t="shared" si="20"/>
        <v>0</v>
      </c>
      <c r="BC141" s="19"/>
      <c r="BD141" s="19"/>
      <c r="BE141" s="19"/>
      <c r="BF141" s="20" t="str">
        <f t="shared" si="21"/>
        <v/>
      </c>
      <c r="BG141" s="21" t="str">
        <f t="shared" si="22"/>
        <v>0</v>
      </c>
      <c r="BH141" s="21" t="b">
        <f t="shared" si="23"/>
        <v>0</v>
      </c>
      <c r="BI141" s="16"/>
      <c r="BJ141" s="16"/>
      <c r="BK141" s="16"/>
      <c r="BL141" s="16"/>
      <c r="BM141" s="16"/>
      <c r="BN141" s="16"/>
      <c r="BO141" s="16"/>
    </row>
    <row r="142" spans="51:67" ht="20.25" customHeight="1" x14ac:dyDescent="0.4">
      <c r="AY142" s="95" t="s">
        <v>156</v>
      </c>
      <c r="AZ142" s="95"/>
      <c r="BB142" s="19">
        <f t="shared" si="20"/>
        <v>0</v>
      </c>
      <c r="BC142" s="19"/>
      <c r="BD142" s="19"/>
      <c r="BE142" s="19"/>
      <c r="BF142" s="20" t="str">
        <f t="shared" si="21"/>
        <v/>
      </c>
      <c r="BG142" s="21" t="str">
        <f t="shared" si="22"/>
        <v>0</v>
      </c>
      <c r="BH142" s="21" t="b">
        <f t="shared" si="23"/>
        <v>0</v>
      </c>
      <c r="BI142" s="16"/>
      <c r="BJ142" s="16"/>
      <c r="BK142" s="16"/>
      <c r="BL142" s="16"/>
      <c r="BM142" s="16"/>
      <c r="BN142" s="16"/>
      <c r="BO142" s="16"/>
    </row>
    <row r="143" spans="51:67" ht="20.25" customHeight="1" x14ac:dyDescent="0.4">
      <c r="AY143" s="95" t="s">
        <v>156</v>
      </c>
      <c r="AZ143" s="95"/>
      <c r="BB143" s="19">
        <f t="shared" si="20"/>
        <v>0</v>
      </c>
      <c r="BC143" s="19"/>
      <c r="BD143" s="19"/>
      <c r="BE143" s="19"/>
      <c r="BF143" s="20" t="str">
        <f t="shared" si="21"/>
        <v/>
      </c>
      <c r="BG143" s="21" t="str">
        <f t="shared" si="22"/>
        <v>0</v>
      </c>
      <c r="BH143" s="21" t="b">
        <f t="shared" si="23"/>
        <v>0</v>
      </c>
      <c r="BI143" s="16"/>
      <c r="BJ143" s="16"/>
      <c r="BK143" s="16"/>
      <c r="BL143" s="16"/>
      <c r="BM143" s="16"/>
      <c r="BN143" s="16"/>
      <c r="BO143" s="16"/>
    </row>
    <row r="144" spans="51:67" ht="20.25" customHeight="1" x14ac:dyDescent="0.4">
      <c r="AY144" s="95" t="s">
        <v>156</v>
      </c>
      <c r="AZ144" s="95"/>
      <c r="BB144" s="19">
        <f t="shared" ref="BB144:BB207" si="24">((IF(AU144="BUENO","100",IF(AU144="REGULAR","75",IF(AU144="MALO","50",IF(AU144="NA","0",IF(AU144="","0"))))))
+(IF(AW144="BUENO","100",IF(AW144="REGULAR","75",IF(AW144="MALO","50",IF(AW144="NA","NA",IF(AW144="","0"))))))
+(IF(AY144="BUENO","100",IF(AY144="MALO","0",IF(AY144="REGULAR","75")))))
/((IF(AT144&lt;&gt;"NO APLICA","1"))+(IF(AV144&lt;&gt;"NO APLICA","1"))+IF(AX144&lt;&gt;"NO APLICA","1"))</f>
        <v>0</v>
      </c>
      <c r="BC144" s="19"/>
      <c r="BD144" s="19"/>
      <c r="BE144" s="19"/>
      <c r="BF144" s="20" t="str">
        <f t="shared" ref="BF144:BF207" si="25">((
IF(AU144="BUENO","100",
IF(AU144="REGULAR","50",
IF(AU144="MALO","0",
IF(AU144="NO APLICA","NA",
IF(AU144="","")))))))</f>
        <v/>
      </c>
      <c r="BG144" s="21" t="str">
        <f t="shared" ref="BG144:BG207" si="26">IF(AW144="BUENO","100",
IF(AW144="REGULAR","50",
IF(AW144="MALO","0",
IF(AW144="NO APLICA","NA",
IF(AW144="","0")))))</f>
        <v>0</v>
      </c>
      <c r="BH144" s="21" t="b">
        <f t="shared" si="23"/>
        <v>0</v>
      </c>
      <c r="BI144" s="16"/>
      <c r="BJ144" s="16"/>
      <c r="BK144" s="16"/>
      <c r="BL144" s="16"/>
      <c r="BM144" s="16"/>
      <c r="BN144" s="16"/>
      <c r="BO144" s="16"/>
    </row>
    <row r="145" spans="51:67" ht="20.25" customHeight="1" x14ac:dyDescent="0.4">
      <c r="AY145" s="95" t="s">
        <v>156</v>
      </c>
      <c r="AZ145" s="95"/>
      <c r="BB145" s="19">
        <f t="shared" si="24"/>
        <v>0</v>
      </c>
      <c r="BC145" s="19"/>
      <c r="BD145" s="19"/>
      <c r="BE145" s="19"/>
      <c r="BF145" s="20" t="str">
        <f t="shared" si="25"/>
        <v/>
      </c>
      <c r="BG145" s="21" t="str">
        <f t="shared" si="26"/>
        <v>0</v>
      </c>
      <c r="BH145" s="21" t="b">
        <f t="shared" si="23"/>
        <v>0</v>
      </c>
      <c r="BI145" s="16"/>
      <c r="BJ145" s="16"/>
      <c r="BK145" s="16"/>
      <c r="BL145" s="16"/>
      <c r="BM145" s="16"/>
      <c r="BN145" s="16"/>
      <c r="BO145" s="16"/>
    </row>
    <row r="146" spans="51:67" ht="20.25" customHeight="1" x14ac:dyDescent="0.4">
      <c r="AY146" s="95" t="s">
        <v>156</v>
      </c>
      <c r="AZ146" s="95"/>
      <c r="BB146" s="19">
        <f t="shared" si="24"/>
        <v>0</v>
      </c>
      <c r="BC146" s="19"/>
      <c r="BD146" s="19"/>
      <c r="BE146" s="19"/>
      <c r="BF146" s="20" t="str">
        <f t="shared" si="25"/>
        <v/>
      </c>
      <c r="BG146" s="21" t="str">
        <f t="shared" si="26"/>
        <v>0</v>
      </c>
      <c r="BH146" s="21" t="b">
        <f t="shared" si="23"/>
        <v>0</v>
      </c>
      <c r="BI146" s="16"/>
      <c r="BJ146" s="16"/>
      <c r="BK146" s="16"/>
      <c r="BL146" s="16"/>
      <c r="BM146" s="16"/>
      <c r="BN146" s="16"/>
      <c r="BO146" s="16"/>
    </row>
    <row r="147" spans="51:67" ht="20.25" customHeight="1" x14ac:dyDescent="0.4">
      <c r="AY147" s="95" t="s">
        <v>156</v>
      </c>
      <c r="AZ147" s="95"/>
      <c r="BB147" s="19">
        <f t="shared" si="24"/>
        <v>0</v>
      </c>
      <c r="BC147" s="19"/>
      <c r="BD147" s="19"/>
      <c r="BE147" s="19"/>
      <c r="BF147" s="20" t="str">
        <f t="shared" si="25"/>
        <v/>
      </c>
      <c r="BG147" s="21" t="str">
        <f t="shared" si="26"/>
        <v>0</v>
      </c>
      <c r="BH147" s="21" t="b">
        <f t="shared" si="23"/>
        <v>0</v>
      </c>
      <c r="BI147" s="16"/>
      <c r="BJ147" s="16"/>
      <c r="BK147" s="16"/>
      <c r="BL147" s="16"/>
      <c r="BM147" s="16"/>
      <c r="BN147" s="16"/>
      <c r="BO147" s="16"/>
    </row>
    <row r="148" spans="51:67" ht="20.25" customHeight="1" x14ac:dyDescent="0.4">
      <c r="AY148" s="95" t="s">
        <v>156</v>
      </c>
      <c r="AZ148" s="95"/>
      <c r="BB148" s="19">
        <f t="shared" si="24"/>
        <v>0</v>
      </c>
      <c r="BC148" s="19"/>
      <c r="BD148" s="19"/>
      <c r="BE148" s="19"/>
      <c r="BF148" s="20" t="str">
        <f t="shared" si="25"/>
        <v/>
      </c>
      <c r="BG148" s="21" t="str">
        <f t="shared" si="26"/>
        <v>0</v>
      </c>
      <c r="BH148" s="21" t="b">
        <f t="shared" si="23"/>
        <v>0</v>
      </c>
      <c r="BI148" s="16"/>
      <c r="BJ148" s="16"/>
      <c r="BK148" s="16"/>
      <c r="BL148" s="16"/>
      <c r="BM148" s="16"/>
      <c r="BN148" s="16"/>
      <c r="BO148" s="16"/>
    </row>
    <row r="149" spans="51:67" ht="20.25" customHeight="1" x14ac:dyDescent="0.4">
      <c r="AY149" s="95" t="s">
        <v>156</v>
      </c>
      <c r="AZ149" s="95"/>
      <c r="BB149" s="19">
        <f t="shared" si="24"/>
        <v>0</v>
      </c>
      <c r="BC149" s="19"/>
      <c r="BD149" s="19"/>
      <c r="BE149" s="19"/>
      <c r="BF149" s="20" t="str">
        <f t="shared" si="25"/>
        <v/>
      </c>
      <c r="BG149" s="21" t="str">
        <f t="shared" si="26"/>
        <v>0</v>
      </c>
      <c r="BH149" s="21" t="b">
        <f t="shared" ref="BH149:BH212" si="27">IF(AY149="BUENO","100",
IF(AY149="MALO","0",
IF(AY149="REGULAR","75",
IF(AY149="","0"))))</f>
        <v>0</v>
      </c>
      <c r="BI149" s="16"/>
      <c r="BJ149" s="16"/>
      <c r="BK149" s="16"/>
      <c r="BL149" s="16"/>
      <c r="BM149" s="16"/>
      <c r="BN149" s="16"/>
      <c r="BO149" s="16"/>
    </row>
    <row r="150" spans="51:67" ht="20.25" customHeight="1" x14ac:dyDescent="0.4">
      <c r="AY150" s="95" t="s">
        <v>156</v>
      </c>
      <c r="AZ150" s="95"/>
      <c r="BB150" s="19">
        <f t="shared" si="24"/>
        <v>0</v>
      </c>
      <c r="BC150" s="19"/>
      <c r="BD150" s="19"/>
      <c r="BE150" s="19"/>
      <c r="BF150" s="20" t="str">
        <f t="shared" si="25"/>
        <v/>
      </c>
      <c r="BG150" s="21" t="str">
        <f t="shared" si="26"/>
        <v>0</v>
      </c>
      <c r="BH150" s="21" t="b">
        <f t="shared" si="27"/>
        <v>0</v>
      </c>
      <c r="BI150" s="16"/>
      <c r="BJ150" s="16"/>
      <c r="BK150" s="16"/>
      <c r="BL150" s="16"/>
      <c r="BM150" s="16"/>
      <c r="BN150" s="16"/>
      <c r="BO150" s="16"/>
    </row>
    <row r="151" spans="51:67" ht="20.25" customHeight="1" x14ac:dyDescent="0.4">
      <c r="AY151" s="95" t="s">
        <v>156</v>
      </c>
      <c r="AZ151" s="95"/>
      <c r="BB151" s="19">
        <f t="shared" si="24"/>
        <v>0</v>
      </c>
      <c r="BC151" s="19"/>
      <c r="BD151" s="19"/>
      <c r="BE151" s="19"/>
      <c r="BF151" s="20" t="str">
        <f t="shared" si="25"/>
        <v/>
      </c>
      <c r="BG151" s="21" t="str">
        <f t="shared" si="26"/>
        <v>0</v>
      </c>
      <c r="BH151" s="21" t="b">
        <f t="shared" si="27"/>
        <v>0</v>
      </c>
      <c r="BI151" s="16"/>
      <c r="BJ151" s="16"/>
      <c r="BK151" s="16"/>
      <c r="BL151" s="16"/>
      <c r="BM151" s="16"/>
      <c r="BN151" s="16"/>
      <c r="BO151" s="16"/>
    </row>
    <row r="152" spans="51:67" ht="20.25" customHeight="1" x14ac:dyDescent="0.4">
      <c r="AY152" s="95" t="s">
        <v>156</v>
      </c>
      <c r="AZ152" s="95"/>
      <c r="BB152" s="19">
        <f t="shared" si="24"/>
        <v>0</v>
      </c>
      <c r="BC152" s="19"/>
      <c r="BD152" s="19"/>
      <c r="BE152" s="19"/>
      <c r="BF152" s="20" t="str">
        <f t="shared" si="25"/>
        <v/>
      </c>
      <c r="BG152" s="21" t="str">
        <f t="shared" si="26"/>
        <v>0</v>
      </c>
      <c r="BH152" s="21" t="b">
        <f t="shared" si="27"/>
        <v>0</v>
      </c>
      <c r="BI152" s="16"/>
      <c r="BJ152" s="16"/>
      <c r="BK152" s="16"/>
      <c r="BL152" s="16"/>
      <c r="BM152" s="16"/>
      <c r="BN152" s="16"/>
      <c r="BO152" s="16"/>
    </row>
    <row r="153" spans="51:67" ht="20.25" customHeight="1" x14ac:dyDescent="0.4">
      <c r="AY153" s="95" t="s">
        <v>156</v>
      </c>
      <c r="AZ153" s="95"/>
      <c r="BB153" s="19">
        <f t="shared" si="24"/>
        <v>0</v>
      </c>
      <c r="BC153" s="19"/>
      <c r="BD153" s="19"/>
      <c r="BE153" s="19"/>
      <c r="BF153" s="20" t="str">
        <f t="shared" si="25"/>
        <v/>
      </c>
      <c r="BG153" s="21" t="str">
        <f t="shared" si="26"/>
        <v>0</v>
      </c>
      <c r="BH153" s="21" t="b">
        <f t="shared" si="27"/>
        <v>0</v>
      </c>
      <c r="BI153" s="16"/>
      <c r="BJ153" s="16"/>
      <c r="BK153" s="16"/>
      <c r="BL153" s="16"/>
      <c r="BM153" s="16"/>
      <c r="BN153" s="16"/>
      <c r="BO153" s="16"/>
    </row>
    <row r="154" spans="51:67" ht="20.25" customHeight="1" x14ac:dyDescent="0.4">
      <c r="AY154" s="95" t="s">
        <v>156</v>
      </c>
      <c r="AZ154" s="95"/>
      <c r="BB154" s="19">
        <f t="shared" si="24"/>
        <v>0</v>
      </c>
      <c r="BC154" s="19"/>
      <c r="BD154" s="19"/>
      <c r="BE154" s="19"/>
      <c r="BF154" s="20" t="str">
        <f t="shared" si="25"/>
        <v/>
      </c>
      <c r="BG154" s="21" t="str">
        <f t="shared" si="26"/>
        <v>0</v>
      </c>
      <c r="BH154" s="21" t="b">
        <f t="shared" si="27"/>
        <v>0</v>
      </c>
      <c r="BI154" s="16"/>
      <c r="BJ154" s="16"/>
      <c r="BK154" s="16"/>
      <c r="BL154" s="16"/>
      <c r="BM154" s="16"/>
      <c r="BN154" s="16"/>
      <c r="BO154" s="16"/>
    </row>
    <row r="155" spans="51:67" ht="20.25" customHeight="1" x14ac:dyDescent="0.4">
      <c r="AY155" s="95" t="s">
        <v>156</v>
      </c>
      <c r="AZ155" s="95"/>
      <c r="BB155" s="19">
        <f t="shared" si="24"/>
        <v>0</v>
      </c>
      <c r="BC155" s="19"/>
      <c r="BD155" s="19"/>
      <c r="BE155" s="19"/>
      <c r="BF155" s="20" t="str">
        <f t="shared" si="25"/>
        <v/>
      </c>
      <c r="BG155" s="21" t="str">
        <f t="shared" si="26"/>
        <v>0</v>
      </c>
      <c r="BH155" s="21" t="b">
        <f t="shared" si="27"/>
        <v>0</v>
      </c>
      <c r="BI155" s="16"/>
      <c r="BJ155" s="16"/>
      <c r="BK155" s="16"/>
      <c r="BL155" s="16"/>
      <c r="BM155" s="16"/>
      <c r="BN155" s="16"/>
      <c r="BO155" s="16"/>
    </row>
    <row r="156" spans="51:67" ht="20.25" customHeight="1" x14ac:dyDescent="0.4">
      <c r="AY156" s="95" t="s">
        <v>156</v>
      </c>
      <c r="AZ156" s="95"/>
      <c r="BB156" s="19">
        <f t="shared" si="24"/>
        <v>0</v>
      </c>
      <c r="BC156" s="19"/>
      <c r="BD156" s="19"/>
      <c r="BE156" s="19"/>
      <c r="BF156" s="20" t="str">
        <f t="shared" si="25"/>
        <v/>
      </c>
      <c r="BG156" s="21" t="str">
        <f t="shared" si="26"/>
        <v>0</v>
      </c>
      <c r="BH156" s="21" t="b">
        <f t="shared" si="27"/>
        <v>0</v>
      </c>
      <c r="BI156" s="16"/>
      <c r="BJ156" s="16"/>
      <c r="BK156" s="16"/>
      <c r="BL156" s="16"/>
      <c r="BM156" s="16"/>
      <c r="BN156" s="16"/>
      <c r="BO156" s="16"/>
    </row>
    <row r="157" spans="51:67" ht="20.25" customHeight="1" x14ac:dyDescent="0.4">
      <c r="AY157" s="95" t="s">
        <v>156</v>
      </c>
      <c r="AZ157" s="95"/>
      <c r="BB157" s="19">
        <f t="shared" si="24"/>
        <v>0</v>
      </c>
      <c r="BC157" s="19"/>
      <c r="BD157" s="19"/>
      <c r="BE157" s="19"/>
      <c r="BF157" s="20" t="str">
        <f t="shared" si="25"/>
        <v/>
      </c>
      <c r="BG157" s="21" t="str">
        <f t="shared" si="26"/>
        <v>0</v>
      </c>
      <c r="BH157" s="21" t="b">
        <f t="shared" si="27"/>
        <v>0</v>
      </c>
      <c r="BI157" s="16"/>
      <c r="BJ157" s="16"/>
      <c r="BK157" s="16"/>
      <c r="BL157" s="16"/>
      <c r="BM157" s="16"/>
      <c r="BN157" s="16"/>
      <c r="BO157" s="16"/>
    </row>
    <row r="158" spans="51:67" ht="20.25" customHeight="1" x14ac:dyDescent="0.4">
      <c r="AY158" s="95" t="s">
        <v>156</v>
      </c>
      <c r="AZ158" s="95"/>
      <c r="BB158" s="19">
        <f t="shared" si="24"/>
        <v>0</v>
      </c>
      <c r="BC158" s="19"/>
      <c r="BD158" s="19"/>
      <c r="BE158" s="19"/>
      <c r="BF158" s="20" t="str">
        <f t="shared" si="25"/>
        <v/>
      </c>
      <c r="BG158" s="21" t="str">
        <f t="shared" si="26"/>
        <v>0</v>
      </c>
      <c r="BH158" s="21" t="b">
        <f t="shared" si="27"/>
        <v>0</v>
      </c>
      <c r="BI158" s="16"/>
      <c r="BJ158" s="16"/>
      <c r="BK158" s="16"/>
      <c r="BL158" s="16"/>
      <c r="BM158" s="16"/>
      <c r="BN158" s="16"/>
      <c r="BO158" s="16"/>
    </row>
    <row r="159" spans="51:67" ht="20.25" customHeight="1" x14ac:dyDescent="0.4">
      <c r="AY159" s="95" t="s">
        <v>156</v>
      </c>
      <c r="AZ159" s="95"/>
      <c r="BB159" s="19">
        <f t="shared" si="24"/>
        <v>0</v>
      </c>
      <c r="BC159" s="19"/>
      <c r="BD159" s="19"/>
      <c r="BE159" s="19"/>
      <c r="BF159" s="20" t="str">
        <f t="shared" si="25"/>
        <v/>
      </c>
      <c r="BG159" s="21" t="str">
        <f t="shared" si="26"/>
        <v>0</v>
      </c>
      <c r="BH159" s="21" t="b">
        <f t="shared" si="27"/>
        <v>0</v>
      </c>
      <c r="BI159" s="16"/>
      <c r="BJ159" s="16"/>
      <c r="BK159" s="16"/>
      <c r="BL159" s="16"/>
      <c r="BM159" s="16"/>
      <c r="BN159" s="16"/>
      <c r="BO159" s="16"/>
    </row>
    <row r="160" spans="51:67" ht="20.25" customHeight="1" x14ac:dyDescent="0.4">
      <c r="AY160" s="95" t="s">
        <v>156</v>
      </c>
      <c r="AZ160" s="95"/>
      <c r="BB160" s="19">
        <f t="shared" si="24"/>
        <v>0</v>
      </c>
      <c r="BC160" s="19"/>
      <c r="BD160" s="19"/>
      <c r="BE160" s="19"/>
      <c r="BF160" s="20" t="str">
        <f t="shared" si="25"/>
        <v/>
      </c>
      <c r="BG160" s="21" t="str">
        <f t="shared" si="26"/>
        <v>0</v>
      </c>
      <c r="BH160" s="21" t="b">
        <f t="shared" si="27"/>
        <v>0</v>
      </c>
      <c r="BI160" s="16"/>
      <c r="BJ160" s="16"/>
      <c r="BK160" s="16"/>
      <c r="BL160" s="16"/>
      <c r="BM160" s="16"/>
      <c r="BN160" s="16"/>
      <c r="BO160" s="16"/>
    </row>
    <row r="161" spans="51:67" ht="20.25" customHeight="1" x14ac:dyDescent="0.4">
      <c r="AY161" s="95" t="s">
        <v>156</v>
      </c>
      <c r="AZ161" s="95"/>
      <c r="BB161" s="19">
        <f t="shared" si="24"/>
        <v>0</v>
      </c>
      <c r="BC161" s="19"/>
      <c r="BD161" s="19"/>
      <c r="BE161" s="19"/>
      <c r="BF161" s="20" t="str">
        <f t="shared" si="25"/>
        <v/>
      </c>
      <c r="BG161" s="21" t="str">
        <f t="shared" si="26"/>
        <v>0</v>
      </c>
      <c r="BH161" s="21" t="b">
        <f t="shared" si="27"/>
        <v>0</v>
      </c>
      <c r="BI161" s="16"/>
      <c r="BJ161" s="16"/>
      <c r="BK161" s="16"/>
      <c r="BL161" s="16"/>
      <c r="BM161" s="16"/>
      <c r="BN161" s="16"/>
      <c r="BO161" s="16"/>
    </row>
    <row r="162" spans="51:67" ht="20.25" customHeight="1" x14ac:dyDescent="0.4">
      <c r="AY162" s="95" t="s">
        <v>156</v>
      </c>
      <c r="AZ162" s="95"/>
      <c r="BB162" s="19">
        <f t="shared" si="24"/>
        <v>0</v>
      </c>
      <c r="BC162" s="19"/>
      <c r="BD162" s="19"/>
      <c r="BE162" s="19"/>
      <c r="BF162" s="20" t="str">
        <f t="shared" si="25"/>
        <v/>
      </c>
      <c r="BG162" s="21" t="str">
        <f t="shared" si="26"/>
        <v>0</v>
      </c>
      <c r="BH162" s="21" t="b">
        <f t="shared" si="27"/>
        <v>0</v>
      </c>
      <c r="BI162" s="16"/>
      <c r="BJ162" s="16"/>
      <c r="BK162" s="16"/>
      <c r="BL162" s="16"/>
      <c r="BM162" s="16"/>
      <c r="BN162" s="16"/>
      <c r="BO162" s="16"/>
    </row>
    <row r="163" spans="51:67" ht="20.25" customHeight="1" x14ac:dyDescent="0.4">
      <c r="AY163" s="95" t="s">
        <v>156</v>
      </c>
      <c r="AZ163" s="95"/>
      <c r="BB163" s="19">
        <f t="shared" si="24"/>
        <v>0</v>
      </c>
      <c r="BC163" s="19"/>
      <c r="BD163" s="19"/>
      <c r="BE163" s="19"/>
      <c r="BF163" s="20" t="str">
        <f t="shared" si="25"/>
        <v/>
      </c>
      <c r="BG163" s="21" t="str">
        <f t="shared" si="26"/>
        <v>0</v>
      </c>
      <c r="BH163" s="21" t="b">
        <f t="shared" si="27"/>
        <v>0</v>
      </c>
      <c r="BI163" s="16"/>
      <c r="BJ163" s="16"/>
      <c r="BK163" s="16"/>
      <c r="BL163" s="16"/>
      <c r="BM163" s="16"/>
      <c r="BN163" s="16"/>
      <c r="BO163" s="16"/>
    </row>
    <row r="164" spans="51:67" ht="20.25" customHeight="1" x14ac:dyDescent="0.4">
      <c r="AY164" s="95" t="s">
        <v>156</v>
      </c>
      <c r="AZ164" s="95"/>
      <c r="BB164" s="19">
        <f t="shared" si="24"/>
        <v>0</v>
      </c>
      <c r="BC164" s="19"/>
      <c r="BD164" s="19"/>
      <c r="BE164" s="19"/>
      <c r="BF164" s="20" t="str">
        <f t="shared" si="25"/>
        <v/>
      </c>
      <c r="BG164" s="21" t="str">
        <f t="shared" si="26"/>
        <v>0</v>
      </c>
      <c r="BH164" s="21" t="b">
        <f t="shared" si="27"/>
        <v>0</v>
      </c>
      <c r="BI164" s="16"/>
      <c r="BJ164" s="16"/>
      <c r="BK164" s="16"/>
      <c r="BL164" s="16"/>
      <c r="BM164" s="16"/>
      <c r="BN164" s="16"/>
      <c r="BO164" s="16"/>
    </row>
    <row r="165" spans="51:67" ht="20.25" customHeight="1" x14ac:dyDescent="0.4">
      <c r="AY165" s="95" t="s">
        <v>156</v>
      </c>
      <c r="AZ165" s="95"/>
      <c r="BB165" s="19">
        <f t="shared" si="24"/>
        <v>0</v>
      </c>
      <c r="BC165" s="19"/>
      <c r="BD165" s="19"/>
      <c r="BE165" s="19"/>
      <c r="BF165" s="20" t="str">
        <f t="shared" si="25"/>
        <v/>
      </c>
      <c r="BG165" s="21" t="str">
        <f t="shared" si="26"/>
        <v>0</v>
      </c>
      <c r="BH165" s="21" t="b">
        <f t="shared" si="27"/>
        <v>0</v>
      </c>
      <c r="BI165" s="16"/>
      <c r="BJ165" s="16"/>
      <c r="BK165" s="16"/>
      <c r="BL165" s="16"/>
      <c r="BM165" s="16"/>
      <c r="BN165" s="16"/>
      <c r="BO165" s="16"/>
    </row>
    <row r="166" spans="51:67" ht="20.25" customHeight="1" x14ac:dyDescent="0.4">
      <c r="AY166" s="95" t="s">
        <v>156</v>
      </c>
      <c r="AZ166" s="95"/>
      <c r="BB166" s="19">
        <f t="shared" si="24"/>
        <v>0</v>
      </c>
      <c r="BC166" s="19"/>
      <c r="BD166" s="19"/>
      <c r="BE166" s="19"/>
      <c r="BF166" s="20" t="str">
        <f t="shared" si="25"/>
        <v/>
      </c>
      <c r="BG166" s="21" t="str">
        <f t="shared" si="26"/>
        <v>0</v>
      </c>
      <c r="BH166" s="21" t="b">
        <f t="shared" si="27"/>
        <v>0</v>
      </c>
      <c r="BI166" s="16"/>
      <c r="BJ166" s="16"/>
      <c r="BK166" s="16"/>
      <c r="BL166" s="16"/>
      <c r="BM166" s="16"/>
      <c r="BN166" s="16"/>
      <c r="BO166" s="16"/>
    </row>
    <row r="167" spans="51:67" ht="20.25" customHeight="1" x14ac:dyDescent="0.4">
      <c r="AY167" s="95" t="s">
        <v>156</v>
      </c>
      <c r="AZ167" s="95"/>
      <c r="BB167" s="19">
        <f t="shared" si="24"/>
        <v>0</v>
      </c>
      <c r="BC167" s="19"/>
      <c r="BD167" s="19"/>
      <c r="BE167" s="19"/>
      <c r="BF167" s="20" t="str">
        <f t="shared" si="25"/>
        <v/>
      </c>
      <c r="BG167" s="21" t="str">
        <f t="shared" si="26"/>
        <v>0</v>
      </c>
      <c r="BH167" s="21" t="b">
        <f t="shared" si="27"/>
        <v>0</v>
      </c>
      <c r="BI167" s="16"/>
      <c r="BJ167" s="16"/>
      <c r="BK167" s="16"/>
      <c r="BL167" s="16"/>
      <c r="BM167" s="16"/>
      <c r="BN167" s="16"/>
      <c r="BO167" s="16"/>
    </row>
    <row r="168" spans="51:67" ht="20.25" customHeight="1" x14ac:dyDescent="0.4">
      <c r="AY168" s="95" t="s">
        <v>156</v>
      </c>
      <c r="AZ168" s="95"/>
      <c r="BB168" s="19">
        <f t="shared" si="24"/>
        <v>0</v>
      </c>
      <c r="BC168" s="19"/>
      <c r="BD168" s="19"/>
      <c r="BE168" s="19"/>
      <c r="BF168" s="20" t="str">
        <f t="shared" si="25"/>
        <v/>
      </c>
      <c r="BG168" s="21" t="str">
        <f t="shared" si="26"/>
        <v>0</v>
      </c>
      <c r="BH168" s="21" t="b">
        <f t="shared" si="27"/>
        <v>0</v>
      </c>
      <c r="BI168" s="16"/>
      <c r="BJ168" s="16"/>
      <c r="BK168" s="16"/>
      <c r="BL168" s="16"/>
      <c r="BM168" s="16"/>
      <c r="BN168" s="16"/>
      <c r="BO168" s="16"/>
    </row>
    <row r="169" spans="51:67" ht="20.25" customHeight="1" x14ac:dyDescent="0.4">
      <c r="AY169" s="95" t="s">
        <v>156</v>
      </c>
      <c r="AZ169" s="95"/>
      <c r="BB169" s="19">
        <f t="shared" si="24"/>
        <v>0</v>
      </c>
      <c r="BC169" s="19"/>
      <c r="BD169" s="19"/>
      <c r="BE169" s="19"/>
      <c r="BF169" s="20" t="str">
        <f t="shared" si="25"/>
        <v/>
      </c>
      <c r="BG169" s="21" t="str">
        <f t="shared" si="26"/>
        <v>0</v>
      </c>
      <c r="BH169" s="21" t="b">
        <f t="shared" si="27"/>
        <v>0</v>
      </c>
      <c r="BI169" s="16"/>
      <c r="BJ169" s="16"/>
      <c r="BK169" s="16"/>
      <c r="BL169" s="16"/>
      <c r="BM169" s="16"/>
      <c r="BN169" s="16"/>
      <c r="BO169" s="16"/>
    </row>
    <row r="170" spans="51:67" ht="20.25" customHeight="1" x14ac:dyDescent="0.4">
      <c r="AY170" s="95" t="s">
        <v>156</v>
      </c>
      <c r="AZ170" s="95"/>
      <c r="BB170" s="19">
        <f t="shared" si="24"/>
        <v>0</v>
      </c>
      <c r="BC170" s="19"/>
      <c r="BD170" s="19"/>
      <c r="BE170" s="19"/>
      <c r="BF170" s="20" t="str">
        <f t="shared" si="25"/>
        <v/>
      </c>
      <c r="BG170" s="21" t="str">
        <f t="shared" si="26"/>
        <v>0</v>
      </c>
      <c r="BH170" s="21" t="b">
        <f t="shared" si="27"/>
        <v>0</v>
      </c>
      <c r="BI170" s="16"/>
      <c r="BJ170" s="16"/>
      <c r="BK170" s="16"/>
      <c r="BL170" s="16"/>
      <c r="BM170" s="16"/>
      <c r="BN170" s="16"/>
      <c r="BO170" s="16"/>
    </row>
    <row r="171" spans="51:67" ht="20.25" customHeight="1" x14ac:dyDescent="0.4">
      <c r="AY171" s="95" t="s">
        <v>156</v>
      </c>
      <c r="AZ171" s="95"/>
      <c r="BB171" s="19">
        <f t="shared" si="24"/>
        <v>0</v>
      </c>
      <c r="BC171" s="19"/>
      <c r="BD171" s="19"/>
      <c r="BE171" s="19"/>
      <c r="BF171" s="20" t="str">
        <f t="shared" si="25"/>
        <v/>
      </c>
      <c r="BG171" s="21" t="str">
        <f t="shared" si="26"/>
        <v>0</v>
      </c>
      <c r="BH171" s="21" t="b">
        <f t="shared" si="27"/>
        <v>0</v>
      </c>
      <c r="BI171" s="16"/>
      <c r="BJ171" s="16"/>
      <c r="BK171" s="16"/>
      <c r="BL171" s="16"/>
      <c r="BM171" s="16"/>
      <c r="BN171" s="16"/>
      <c r="BO171" s="16"/>
    </row>
    <row r="172" spans="51:67" ht="20.25" customHeight="1" x14ac:dyDescent="0.4">
      <c r="AY172" s="95" t="s">
        <v>156</v>
      </c>
      <c r="AZ172" s="95"/>
      <c r="BB172" s="19">
        <f t="shared" si="24"/>
        <v>0</v>
      </c>
      <c r="BC172" s="19"/>
      <c r="BD172" s="19"/>
      <c r="BE172" s="19"/>
      <c r="BF172" s="20" t="str">
        <f t="shared" si="25"/>
        <v/>
      </c>
      <c r="BG172" s="21" t="str">
        <f t="shared" si="26"/>
        <v>0</v>
      </c>
      <c r="BH172" s="21" t="b">
        <f t="shared" si="27"/>
        <v>0</v>
      </c>
      <c r="BI172" s="16"/>
      <c r="BJ172" s="16"/>
      <c r="BK172" s="16"/>
      <c r="BL172" s="16"/>
      <c r="BM172" s="16"/>
      <c r="BN172" s="16"/>
      <c r="BO172" s="16"/>
    </row>
    <row r="173" spans="51:67" ht="20.25" customHeight="1" x14ac:dyDescent="0.4">
      <c r="AY173" s="95" t="s">
        <v>156</v>
      </c>
      <c r="AZ173" s="95"/>
      <c r="BB173" s="19">
        <f t="shared" si="24"/>
        <v>0</v>
      </c>
      <c r="BC173" s="19"/>
      <c r="BD173" s="19"/>
      <c r="BE173" s="19"/>
      <c r="BF173" s="20" t="str">
        <f t="shared" si="25"/>
        <v/>
      </c>
      <c r="BG173" s="21" t="str">
        <f t="shared" si="26"/>
        <v>0</v>
      </c>
      <c r="BH173" s="21" t="b">
        <f t="shared" si="27"/>
        <v>0</v>
      </c>
      <c r="BI173" s="16"/>
      <c r="BJ173" s="16"/>
      <c r="BK173" s="16"/>
      <c r="BL173" s="16"/>
      <c r="BM173" s="16"/>
      <c r="BN173" s="16"/>
      <c r="BO173" s="16"/>
    </row>
    <row r="174" spans="51:67" ht="20.25" customHeight="1" x14ac:dyDescent="0.4">
      <c r="AY174" s="95" t="s">
        <v>156</v>
      </c>
      <c r="AZ174" s="95"/>
      <c r="BB174" s="19">
        <f t="shared" si="24"/>
        <v>0</v>
      </c>
      <c r="BC174" s="19"/>
      <c r="BD174" s="19"/>
      <c r="BE174" s="19"/>
      <c r="BF174" s="20" t="str">
        <f t="shared" si="25"/>
        <v/>
      </c>
      <c r="BG174" s="21" t="str">
        <f t="shared" si="26"/>
        <v>0</v>
      </c>
      <c r="BH174" s="21" t="b">
        <f t="shared" si="27"/>
        <v>0</v>
      </c>
      <c r="BI174" s="16"/>
      <c r="BJ174" s="16"/>
      <c r="BK174" s="16"/>
      <c r="BL174" s="16"/>
      <c r="BM174" s="16"/>
      <c r="BN174" s="16"/>
      <c r="BO174" s="16"/>
    </row>
    <row r="175" spans="51:67" ht="20.25" customHeight="1" x14ac:dyDescent="0.4">
      <c r="AY175" s="95" t="s">
        <v>156</v>
      </c>
      <c r="AZ175" s="95"/>
      <c r="BB175" s="19">
        <f t="shared" si="24"/>
        <v>0</v>
      </c>
      <c r="BC175" s="19"/>
      <c r="BD175" s="19"/>
      <c r="BE175" s="19"/>
      <c r="BF175" s="20" t="str">
        <f t="shared" si="25"/>
        <v/>
      </c>
      <c r="BG175" s="21" t="str">
        <f t="shared" si="26"/>
        <v>0</v>
      </c>
      <c r="BH175" s="21" t="b">
        <f t="shared" si="27"/>
        <v>0</v>
      </c>
      <c r="BI175" s="16"/>
      <c r="BJ175" s="16"/>
      <c r="BK175" s="16"/>
      <c r="BL175" s="16"/>
      <c r="BM175" s="16"/>
      <c r="BN175" s="16"/>
      <c r="BO175" s="16"/>
    </row>
    <row r="176" spans="51:67" ht="20.25" customHeight="1" x14ac:dyDescent="0.4">
      <c r="AY176" s="95" t="s">
        <v>156</v>
      </c>
      <c r="AZ176" s="95"/>
      <c r="BB176" s="19">
        <f t="shared" si="24"/>
        <v>0</v>
      </c>
      <c r="BC176" s="19"/>
      <c r="BD176" s="19"/>
      <c r="BE176" s="19"/>
      <c r="BF176" s="20" t="str">
        <f t="shared" si="25"/>
        <v/>
      </c>
      <c r="BG176" s="21" t="str">
        <f t="shared" si="26"/>
        <v>0</v>
      </c>
      <c r="BH176" s="21" t="b">
        <f t="shared" si="27"/>
        <v>0</v>
      </c>
      <c r="BI176" s="16"/>
      <c r="BJ176" s="16"/>
      <c r="BK176" s="16"/>
      <c r="BL176" s="16"/>
      <c r="BM176" s="16"/>
      <c r="BN176" s="16"/>
      <c r="BO176" s="16"/>
    </row>
    <row r="177" spans="51:67" ht="20.25" customHeight="1" x14ac:dyDescent="0.4">
      <c r="AY177" s="95" t="s">
        <v>156</v>
      </c>
      <c r="AZ177" s="95"/>
      <c r="BB177" s="19">
        <f t="shared" si="24"/>
        <v>0</v>
      </c>
      <c r="BC177" s="19"/>
      <c r="BD177" s="19"/>
      <c r="BE177" s="19"/>
      <c r="BF177" s="20" t="str">
        <f t="shared" si="25"/>
        <v/>
      </c>
      <c r="BG177" s="21" t="str">
        <f t="shared" si="26"/>
        <v>0</v>
      </c>
      <c r="BH177" s="21" t="b">
        <f t="shared" si="27"/>
        <v>0</v>
      </c>
      <c r="BI177" s="16"/>
      <c r="BJ177" s="16"/>
      <c r="BK177" s="16"/>
      <c r="BL177" s="16"/>
      <c r="BM177" s="16"/>
      <c r="BN177" s="16"/>
      <c r="BO177" s="16"/>
    </row>
    <row r="178" spans="51:67" ht="20.25" customHeight="1" x14ac:dyDescent="0.4">
      <c r="AY178" s="95" t="s">
        <v>156</v>
      </c>
      <c r="AZ178" s="95"/>
      <c r="BB178" s="19">
        <f t="shared" si="24"/>
        <v>0</v>
      </c>
      <c r="BC178" s="19"/>
      <c r="BD178" s="19"/>
      <c r="BE178" s="19"/>
      <c r="BF178" s="20" t="str">
        <f t="shared" si="25"/>
        <v/>
      </c>
      <c r="BG178" s="21" t="str">
        <f t="shared" si="26"/>
        <v>0</v>
      </c>
      <c r="BH178" s="21" t="b">
        <f t="shared" si="27"/>
        <v>0</v>
      </c>
      <c r="BI178" s="16"/>
      <c r="BJ178" s="16"/>
      <c r="BK178" s="16"/>
      <c r="BL178" s="16"/>
      <c r="BM178" s="16"/>
      <c r="BN178" s="16"/>
      <c r="BO178" s="16"/>
    </row>
    <row r="179" spans="51:67" ht="20.25" customHeight="1" x14ac:dyDescent="0.4">
      <c r="AY179" s="95" t="s">
        <v>156</v>
      </c>
      <c r="AZ179" s="95"/>
      <c r="BB179" s="19">
        <f t="shared" si="24"/>
        <v>0</v>
      </c>
      <c r="BC179" s="19"/>
      <c r="BD179" s="19"/>
      <c r="BE179" s="19"/>
      <c r="BF179" s="20" t="str">
        <f t="shared" si="25"/>
        <v/>
      </c>
      <c r="BG179" s="21" t="str">
        <f t="shared" si="26"/>
        <v>0</v>
      </c>
      <c r="BH179" s="21" t="b">
        <f t="shared" si="27"/>
        <v>0</v>
      </c>
      <c r="BI179" s="16"/>
      <c r="BJ179" s="16"/>
      <c r="BK179" s="16"/>
      <c r="BL179" s="16"/>
      <c r="BM179" s="16"/>
      <c r="BN179" s="16"/>
      <c r="BO179" s="16"/>
    </row>
    <row r="180" spans="51:67" ht="20.25" customHeight="1" x14ac:dyDescent="0.4">
      <c r="AY180" s="95" t="s">
        <v>156</v>
      </c>
      <c r="AZ180" s="95"/>
      <c r="BB180" s="19">
        <f t="shared" si="24"/>
        <v>0</v>
      </c>
      <c r="BC180" s="19"/>
      <c r="BD180" s="19"/>
      <c r="BE180" s="19"/>
      <c r="BF180" s="20" t="str">
        <f t="shared" si="25"/>
        <v/>
      </c>
      <c r="BG180" s="21" t="str">
        <f t="shared" si="26"/>
        <v>0</v>
      </c>
      <c r="BH180" s="21" t="b">
        <f t="shared" si="27"/>
        <v>0</v>
      </c>
      <c r="BI180" s="16"/>
      <c r="BJ180" s="16"/>
      <c r="BK180" s="16"/>
      <c r="BL180" s="16"/>
      <c r="BM180" s="16"/>
      <c r="BN180" s="16"/>
      <c r="BO180" s="16"/>
    </row>
    <row r="181" spans="51:67" ht="20.25" customHeight="1" x14ac:dyDescent="0.4">
      <c r="AY181" s="95" t="s">
        <v>156</v>
      </c>
      <c r="AZ181" s="95"/>
      <c r="BB181" s="19">
        <f t="shared" si="24"/>
        <v>0</v>
      </c>
      <c r="BC181" s="19"/>
      <c r="BD181" s="19"/>
      <c r="BE181" s="19"/>
      <c r="BF181" s="20" t="str">
        <f t="shared" si="25"/>
        <v/>
      </c>
      <c r="BG181" s="21" t="str">
        <f t="shared" si="26"/>
        <v>0</v>
      </c>
      <c r="BH181" s="21" t="b">
        <f t="shared" si="27"/>
        <v>0</v>
      </c>
      <c r="BI181" s="16"/>
      <c r="BJ181" s="16"/>
      <c r="BK181" s="16"/>
      <c r="BL181" s="16"/>
      <c r="BM181" s="16"/>
      <c r="BN181" s="16"/>
      <c r="BO181" s="16"/>
    </row>
    <row r="182" spans="51:67" ht="20.25" customHeight="1" x14ac:dyDescent="0.4">
      <c r="AY182" s="95" t="s">
        <v>156</v>
      </c>
      <c r="AZ182" s="95"/>
      <c r="BB182" s="19">
        <f t="shared" si="24"/>
        <v>0</v>
      </c>
      <c r="BC182" s="19"/>
      <c r="BD182" s="19"/>
      <c r="BE182" s="19"/>
      <c r="BF182" s="20" t="str">
        <f t="shared" si="25"/>
        <v/>
      </c>
      <c r="BG182" s="21" t="str">
        <f t="shared" si="26"/>
        <v>0</v>
      </c>
      <c r="BH182" s="21" t="b">
        <f t="shared" si="27"/>
        <v>0</v>
      </c>
      <c r="BI182" s="16"/>
      <c r="BJ182" s="16"/>
      <c r="BK182" s="16"/>
      <c r="BL182" s="16"/>
      <c r="BM182" s="16"/>
      <c r="BN182" s="16"/>
      <c r="BO182" s="16"/>
    </row>
    <row r="183" spans="51:67" ht="20.25" customHeight="1" x14ac:dyDescent="0.4">
      <c r="AY183" s="95" t="s">
        <v>156</v>
      </c>
      <c r="AZ183" s="95"/>
      <c r="BB183" s="19">
        <f t="shared" si="24"/>
        <v>0</v>
      </c>
      <c r="BC183" s="19"/>
      <c r="BD183" s="19"/>
      <c r="BE183" s="19"/>
      <c r="BF183" s="20" t="str">
        <f t="shared" si="25"/>
        <v/>
      </c>
      <c r="BG183" s="21" t="str">
        <f t="shared" si="26"/>
        <v>0</v>
      </c>
      <c r="BH183" s="21" t="b">
        <f t="shared" si="27"/>
        <v>0</v>
      </c>
      <c r="BI183" s="16"/>
      <c r="BJ183" s="16"/>
      <c r="BK183" s="16"/>
      <c r="BL183" s="16"/>
      <c r="BM183" s="16"/>
      <c r="BN183" s="16"/>
      <c r="BO183" s="16"/>
    </row>
    <row r="184" spans="51:67" ht="20.25" customHeight="1" x14ac:dyDescent="0.4">
      <c r="AY184" s="95" t="s">
        <v>156</v>
      </c>
      <c r="AZ184" s="95"/>
      <c r="BB184" s="19">
        <f t="shared" si="24"/>
        <v>0</v>
      </c>
      <c r="BC184" s="19"/>
      <c r="BD184" s="19"/>
      <c r="BE184" s="19"/>
      <c r="BF184" s="20" t="str">
        <f t="shared" si="25"/>
        <v/>
      </c>
      <c r="BG184" s="21" t="str">
        <f t="shared" si="26"/>
        <v>0</v>
      </c>
      <c r="BH184" s="21" t="b">
        <f t="shared" si="27"/>
        <v>0</v>
      </c>
      <c r="BI184" s="16"/>
      <c r="BJ184" s="16"/>
      <c r="BK184" s="16"/>
      <c r="BL184" s="16"/>
      <c r="BM184" s="16"/>
      <c r="BN184" s="16"/>
      <c r="BO184" s="16"/>
    </row>
    <row r="185" spans="51:67" ht="20.25" customHeight="1" x14ac:dyDescent="0.4">
      <c r="AY185" s="95" t="s">
        <v>156</v>
      </c>
      <c r="AZ185" s="95"/>
      <c r="BB185" s="19">
        <f t="shared" si="24"/>
        <v>0</v>
      </c>
      <c r="BC185" s="19"/>
      <c r="BD185" s="19"/>
      <c r="BE185" s="19"/>
      <c r="BF185" s="20" t="str">
        <f t="shared" si="25"/>
        <v/>
      </c>
      <c r="BG185" s="21" t="str">
        <f t="shared" si="26"/>
        <v>0</v>
      </c>
      <c r="BH185" s="21" t="b">
        <f t="shared" si="27"/>
        <v>0</v>
      </c>
      <c r="BI185" s="16"/>
      <c r="BJ185" s="16"/>
      <c r="BK185" s="16"/>
      <c r="BL185" s="16"/>
      <c r="BM185" s="16"/>
      <c r="BN185" s="16"/>
      <c r="BO185" s="16"/>
    </row>
    <row r="186" spans="51:67" ht="20.25" customHeight="1" x14ac:dyDescent="0.4">
      <c r="AY186" s="95" t="s">
        <v>156</v>
      </c>
      <c r="AZ186" s="95"/>
      <c r="BB186" s="19">
        <f t="shared" si="24"/>
        <v>0</v>
      </c>
      <c r="BC186" s="19"/>
      <c r="BD186" s="19"/>
      <c r="BE186" s="19"/>
      <c r="BF186" s="20" t="str">
        <f t="shared" si="25"/>
        <v/>
      </c>
      <c r="BG186" s="21" t="str">
        <f t="shared" si="26"/>
        <v>0</v>
      </c>
      <c r="BH186" s="21" t="b">
        <f t="shared" si="27"/>
        <v>0</v>
      </c>
      <c r="BI186" s="16"/>
      <c r="BJ186" s="16"/>
      <c r="BK186" s="16"/>
      <c r="BL186" s="16"/>
      <c r="BM186" s="16"/>
      <c r="BN186" s="16"/>
      <c r="BO186" s="16"/>
    </row>
    <row r="187" spans="51:67" ht="20.25" customHeight="1" x14ac:dyDescent="0.4">
      <c r="AY187" s="95" t="s">
        <v>156</v>
      </c>
      <c r="AZ187" s="95"/>
      <c r="BB187" s="19">
        <f t="shared" si="24"/>
        <v>0</v>
      </c>
      <c r="BC187" s="19"/>
      <c r="BD187" s="19"/>
      <c r="BE187" s="19"/>
      <c r="BF187" s="20" t="str">
        <f t="shared" si="25"/>
        <v/>
      </c>
      <c r="BG187" s="21" t="str">
        <f t="shared" si="26"/>
        <v>0</v>
      </c>
      <c r="BH187" s="21" t="b">
        <f t="shared" si="27"/>
        <v>0</v>
      </c>
      <c r="BI187" s="16"/>
      <c r="BJ187" s="16"/>
      <c r="BK187" s="16"/>
      <c r="BL187" s="16"/>
      <c r="BM187" s="16"/>
      <c r="BN187" s="16"/>
      <c r="BO187" s="16"/>
    </row>
    <row r="188" spans="51:67" ht="20.25" customHeight="1" x14ac:dyDescent="0.4">
      <c r="AY188" s="95" t="s">
        <v>156</v>
      </c>
      <c r="AZ188" s="95"/>
      <c r="BB188" s="19">
        <f t="shared" si="24"/>
        <v>0</v>
      </c>
      <c r="BC188" s="19"/>
      <c r="BD188" s="19"/>
      <c r="BE188" s="19"/>
      <c r="BF188" s="20" t="str">
        <f t="shared" si="25"/>
        <v/>
      </c>
      <c r="BG188" s="21" t="str">
        <f t="shared" si="26"/>
        <v>0</v>
      </c>
      <c r="BH188" s="21" t="b">
        <f t="shared" si="27"/>
        <v>0</v>
      </c>
      <c r="BI188" s="16"/>
      <c r="BJ188" s="16"/>
      <c r="BK188" s="16"/>
      <c r="BL188" s="16"/>
      <c r="BM188" s="16"/>
      <c r="BN188" s="16"/>
      <c r="BO188" s="16"/>
    </row>
    <row r="189" spans="51:67" ht="20.25" customHeight="1" x14ac:dyDescent="0.4">
      <c r="AY189" s="95" t="s">
        <v>156</v>
      </c>
      <c r="AZ189" s="95"/>
      <c r="BB189" s="19">
        <f t="shared" si="24"/>
        <v>0</v>
      </c>
      <c r="BC189" s="19"/>
      <c r="BD189" s="19"/>
      <c r="BE189" s="19"/>
      <c r="BF189" s="20" t="str">
        <f t="shared" si="25"/>
        <v/>
      </c>
      <c r="BG189" s="21" t="str">
        <f t="shared" si="26"/>
        <v>0</v>
      </c>
      <c r="BH189" s="21" t="b">
        <f t="shared" si="27"/>
        <v>0</v>
      </c>
      <c r="BI189" s="16"/>
      <c r="BJ189" s="16"/>
      <c r="BK189" s="16"/>
      <c r="BL189" s="16"/>
      <c r="BM189" s="16"/>
      <c r="BN189" s="16"/>
      <c r="BO189" s="16"/>
    </row>
    <row r="190" spans="51:67" ht="20.25" customHeight="1" x14ac:dyDescent="0.4">
      <c r="AY190" s="95" t="s">
        <v>156</v>
      </c>
      <c r="AZ190" s="95"/>
      <c r="BB190" s="19">
        <f t="shared" si="24"/>
        <v>0</v>
      </c>
      <c r="BC190" s="19"/>
      <c r="BD190" s="19"/>
      <c r="BE190" s="19"/>
      <c r="BF190" s="20" t="str">
        <f t="shared" si="25"/>
        <v/>
      </c>
      <c r="BG190" s="21" t="str">
        <f t="shared" si="26"/>
        <v>0</v>
      </c>
      <c r="BH190" s="21" t="b">
        <f t="shared" si="27"/>
        <v>0</v>
      </c>
      <c r="BI190" s="16"/>
      <c r="BJ190" s="16"/>
      <c r="BK190" s="16"/>
      <c r="BL190" s="16"/>
      <c r="BM190" s="16"/>
      <c r="BN190" s="16"/>
      <c r="BO190" s="16"/>
    </row>
    <row r="191" spans="51:67" ht="20.25" customHeight="1" x14ac:dyDescent="0.4">
      <c r="AY191" s="95" t="s">
        <v>156</v>
      </c>
      <c r="AZ191" s="95"/>
      <c r="BB191" s="19">
        <f t="shared" si="24"/>
        <v>0</v>
      </c>
      <c r="BC191" s="19"/>
      <c r="BD191" s="19"/>
      <c r="BE191" s="19"/>
      <c r="BF191" s="20" t="str">
        <f t="shared" si="25"/>
        <v/>
      </c>
      <c r="BG191" s="21" t="str">
        <f t="shared" si="26"/>
        <v>0</v>
      </c>
      <c r="BH191" s="21" t="b">
        <f t="shared" si="27"/>
        <v>0</v>
      </c>
      <c r="BI191" s="16"/>
      <c r="BJ191" s="16"/>
      <c r="BK191" s="16"/>
      <c r="BL191" s="16"/>
      <c r="BM191" s="16"/>
      <c r="BN191" s="16"/>
      <c r="BO191" s="16"/>
    </row>
    <row r="192" spans="51:67" ht="20.25" customHeight="1" x14ac:dyDescent="0.4">
      <c r="AY192" s="95" t="s">
        <v>156</v>
      </c>
      <c r="AZ192" s="95"/>
      <c r="BB192" s="19">
        <f t="shared" si="24"/>
        <v>0</v>
      </c>
      <c r="BC192" s="19"/>
      <c r="BD192" s="19"/>
      <c r="BE192" s="19"/>
      <c r="BF192" s="20" t="str">
        <f t="shared" si="25"/>
        <v/>
      </c>
      <c r="BG192" s="21" t="str">
        <f t="shared" si="26"/>
        <v>0</v>
      </c>
      <c r="BH192" s="21" t="b">
        <f t="shared" si="27"/>
        <v>0</v>
      </c>
      <c r="BI192" s="16"/>
      <c r="BJ192" s="16"/>
      <c r="BK192" s="16"/>
      <c r="BL192" s="16"/>
      <c r="BM192" s="16"/>
      <c r="BN192" s="16"/>
      <c r="BO192" s="16"/>
    </row>
    <row r="193" spans="51:67" ht="20.25" customHeight="1" x14ac:dyDescent="0.4">
      <c r="AY193" s="95" t="s">
        <v>156</v>
      </c>
      <c r="AZ193" s="95"/>
      <c r="BB193" s="19">
        <f t="shared" si="24"/>
        <v>0</v>
      </c>
      <c r="BC193" s="19"/>
      <c r="BD193" s="19"/>
      <c r="BE193" s="19"/>
      <c r="BF193" s="20" t="str">
        <f t="shared" si="25"/>
        <v/>
      </c>
      <c r="BG193" s="21" t="str">
        <f t="shared" si="26"/>
        <v>0</v>
      </c>
      <c r="BH193" s="21" t="b">
        <f t="shared" si="27"/>
        <v>0</v>
      </c>
      <c r="BI193" s="16"/>
      <c r="BJ193" s="16"/>
      <c r="BK193" s="16"/>
      <c r="BL193" s="16"/>
      <c r="BM193" s="16"/>
      <c r="BN193" s="16"/>
      <c r="BO193" s="16"/>
    </row>
    <row r="194" spans="51:67" ht="20.25" customHeight="1" x14ac:dyDescent="0.4">
      <c r="AY194" s="95" t="s">
        <v>156</v>
      </c>
      <c r="AZ194" s="95"/>
      <c r="BB194" s="19">
        <f t="shared" si="24"/>
        <v>0</v>
      </c>
      <c r="BC194" s="19"/>
      <c r="BD194" s="19"/>
      <c r="BE194" s="19"/>
      <c r="BF194" s="20" t="str">
        <f t="shared" si="25"/>
        <v/>
      </c>
      <c r="BG194" s="21" t="str">
        <f t="shared" si="26"/>
        <v>0</v>
      </c>
      <c r="BH194" s="21" t="b">
        <f t="shared" si="27"/>
        <v>0</v>
      </c>
      <c r="BI194" s="16"/>
      <c r="BJ194" s="16"/>
      <c r="BK194" s="16"/>
      <c r="BL194" s="16"/>
      <c r="BM194" s="16"/>
      <c r="BN194" s="16"/>
      <c r="BO194" s="16"/>
    </row>
    <row r="195" spans="51:67" ht="20.25" customHeight="1" x14ac:dyDescent="0.4">
      <c r="AY195" s="95" t="s">
        <v>156</v>
      </c>
      <c r="AZ195" s="95"/>
      <c r="BB195" s="19">
        <f t="shared" si="24"/>
        <v>0</v>
      </c>
      <c r="BC195" s="19"/>
      <c r="BD195" s="19"/>
      <c r="BE195" s="19"/>
      <c r="BF195" s="20" t="str">
        <f t="shared" si="25"/>
        <v/>
      </c>
      <c r="BG195" s="21" t="str">
        <f t="shared" si="26"/>
        <v>0</v>
      </c>
      <c r="BH195" s="21" t="b">
        <f t="shared" si="27"/>
        <v>0</v>
      </c>
      <c r="BI195" s="16"/>
      <c r="BJ195" s="16"/>
      <c r="BK195" s="16"/>
      <c r="BL195" s="16"/>
      <c r="BM195" s="16"/>
      <c r="BN195" s="16"/>
      <c r="BO195" s="16"/>
    </row>
    <row r="196" spans="51:67" ht="20.25" customHeight="1" x14ac:dyDescent="0.4">
      <c r="AY196" s="95" t="s">
        <v>156</v>
      </c>
      <c r="AZ196" s="95"/>
      <c r="BB196" s="19">
        <f t="shared" si="24"/>
        <v>0</v>
      </c>
      <c r="BC196" s="19"/>
      <c r="BD196" s="19"/>
      <c r="BE196" s="19"/>
      <c r="BF196" s="20" t="str">
        <f t="shared" si="25"/>
        <v/>
      </c>
      <c r="BG196" s="21" t="str">
        <f t="shared" si="26"/>
        <v>0</v>
      </c>
      <c r="BH196" s="21" t="b">
        <f t="shared" si="27"/>
        <v>0</v>
      </c>
      <c r="BI196" s="16"/>
      <c r="BJ196" s="16"/>
      <c r="BK196" s="16"/>
      <c r="BL196" s="16"/>
      <c r="BM196" s="16"/>
      <c r="BN196" s="16"/>
      <c r="BO196" s="16"/>
    </row>
    <row r="197" spans="51:67" ht="20.25" customHeight="1" x14ac:dyDescent="0.4">
      <c r="AY197" s="95" t="s">
        <v>156</v>
      </c>
      <c r="AZ197" s="95"/>
      <c r="BB197" s="19">
        <f t="shared" si="24"/>
        <v>0</v>
      </c>
      <c r="BC197" s="19"/>
      <c r="BD197" s="19"/>
      <c r="BE197" s="19"/>
      <c r="BF197" s="20" t="str">
        <f t="shared" si="25"/>
        <v/>
      </c>
      <c r="BG197" s="21" t="str">
        <f t="shared" si="26"/>
        <v>0</v>
      </c>
      <c r="BH197" s="21" t="b">
        <f t="shared" si="27"/>
        <v>0</v>
      </c>
      <c r="BI197" s="16"/>
      <c r="BJ197" s="16"/>
      <c r="BK197" s="16"/>
      <c r="BL197" s="16"/>
      <c r="BM197" s="16"/>
      <c r="BN197" s="16"/>
      <c r="BO197" s="16"/>
    </row>
    <row r="198" spans="51:67" ht="20.25" customHeight="1" x14ac:dyDescent="0.4">
      <c r="AY198" s="95" t="s">
        <v>156</v>
      </c>
      <c r="AZ198" s="95"/>
      <c r="BB198" s="19">
        <f t="shared" si="24"/>
        <v>0</v>
      </c>
      <c r="BC198" s="19"/>
      <c r="BD198" s="19"/>
      <c r="BE198" s="19"/>
      <c r="BF198" s="20" t="str">
        <f t="shared" si="25"/>
        <v/>
      </c>
      <c r="BG198" s="21" t="str">
        <f t="shared" si="26"/>
        <v>0</v>
      </c>
      <c r="BH198" s="21" t="b">
        <f t="shared" si="27"/>
        <v>0</v>
      </c>
      <c r="BI198" s="16"/>
      <c r="BJ198" s="16"/>
      <c r="BK198" s="16"/>
      <c r="BL198" s="16"/>
      <c r="BM198" s="16"/>
      <c r="BN198" s="16"/>
      <c r="BO198" s="16"/>
    </row>
    <row r="199" spans="51:67" ht="20.25" customHeight="1" x14ac:dyDescent="0.4">
      <c r="AY199" s="95" t="s">
        <v>156</v>
      </c>
      <c r="AZ199" s="95"/>
      <c r="BB199" s="19">
        <f t="shared" si="24"/>
        <v>0</v>
      </c>
      <c r="BC199" s="19"/>
      <c r="BD199" s="19"/>
      <c r="BE199" s="19"/>
      <c r="BF199" s="20" t="str">
        <f t="shared" si="25"/>
        <v/>
      </c>
      <c r="BG199" s="21" t="str">
        <f t="shared" si="26"/>
        <v>0</v>
      </c>
      <c r="BH199" s="21" t="b">
        <f t="shared" si="27"/>
        <v>0</v>
      </c>
      <c r="BI199" s="16"/>
      <c r="BJ199" s="16"/>
      <c r="BK199" s="16"/>
      <c r="BL199" s="16"/>
      <c r="BM199" s="16"/>
      <c r="BN199" s="16"/>
      <c r="BO199" s="16"/>
    </row>
    <row r="200" spans="51:67" ht="20.25" customHeight="1" x14ac:dyDescent="0.4">
      <c r="AY200" s="95" t="s">
        <v>156</v>
      </c>
      <c r="AZ200" s="95"/>
      <c r="BB200" s="19">
        <f t="shared" si="24"/>
        <v>0</v>
      </c>
      <c r="BC200" s="19"/>
      <c r="BD200" s="19"/>
      <c r="BE200" s="19"/>
      <c r="BF200" s="20" t="str">
        <f t="shared" si="25"/>
        <v/>
      </c>
      <c r="BG200" s="21" t="str">
        <f t="shared" si="26"/>
        <v>0</v>
      </c>
      <c r="BH200" s="21" t="b">
        <f t="shared" si="27"/>
        <v>0</v>
      </c>
      <c r="BI200" s="16"/>
      <c r="BJ200" s="16"/>
      <c r="BK200" s="16"/>
      <c r="BL200" s="16"/>
      <c r="BM200" s="16"/>
      <c r="BN200" s="16"/>
      <c r="BO200" s="16"/>
    </row>
    <row r="201" spans="51:67" ht="20.25" customHeight="1" x14ac:dyDescent="0.4">
      <c r="AY201" s="95" t="s">
        <v>156</v>
      </c>
      <c r="AZ201" s="95"/>
      <c r="BB201" s="19">
        <f t="shared" si="24"/>
        <v>0</v>
      </c>
      <c r="BC201" s="19"/>
      <c r="BD201" s="19"/>
      <c r="BE201" s="19"/>
      <c r="BF201" s="20" t="str">
        <f t="shared" si="25"/>
        <v/>
      </c>
      <c r="BG201" s="21" t="str">
        <f t="shared" si="26"/>
        <v>0</v>
      </c>
      <c r="BH201" s="21" t="b">
        <f t="shared" si="27"/>
        <v>0</v>
      </c>
      <c r="BI201" s="16"/>
      <c r="BJ201" s="16"/>
      <c r="BK201" s="16"/>
      <c r="BL201" s="16"/>
      <c r="BM201" s="16"/>
      <c r="BN201" s="16"/>
      <c r="BO201" s="16"/>
    </row>
    <row r="202" spans="51:67" ht="20.25" customHeight="1" x14ac:dyDescent="0.4">
      <c r="AY202" s="95" t="s">
        <v>156</v>
      </c>
      <c r="AZ202" s="95"/>
      <c r="BB202" s="19">
        <f t="shared" si="24"/>
        <v>0</v>
      </c>
      <c r="BC202" s="19"/>
      <c r="BD202" s="19"/>
      <c r="BE202" s="19"/>
      <c r="BF202" s="20" t="str">
        <f t="shared" si="25"/>
        <v/>
      </c>
      <c r="BG202" s="21" t="str">
        <f t="shared" si="26"/>
        <v>0</v>
      </c>
      <c r="BH202" s="21" t="b">
        <f t="shared" si="27"/>
        <v>0</v>
      </c>
      <c r="BI202" s="16"/>
      <c r="BJ202" s="16"/>
      <c r="BK202" s="16"/>
      <c r="BL202" s="16"/>
      <c r="BM202" s="16"/>
      <c r="BN202" s="16"/>
      <c r="BO202" s="16"/>
    </row>
    <row r="203" spans="51:67" ht="20.25" customHeight="1" x14ac:dyDescent="0.4">
      <c r="AY203" s="95" t="s">
        <v>156</v>
      </c>
      <c r="AZ203" s="95"/>
      <c r="BB203" s="19">
        <f t="shared" si="24"/>
        <v>0</v>
      </c>
      <c r="BC203" s="19"/>
      <c r="BD203" s="19"/>
      <c r="BE203" s="19"/>
      <c r="BF203" s="20" t="str">
        <f t="shared" si="25"/>
        <v/>
      </c>
      <c r="BG203" s="21" t="str">
        <f t="shared" si="26"/>
        <v>0</v>
      </c>
      <c r="BH203" s="21" t="b">
        <f t="shared" si="27"/>
        <v>0</v>
      </c>
      <c r="BI203" s="16"/>
      <c r="BJ203" s="16"/>
      <c r="BK203" s="16"/>
      <c r="BL203" s="16"/>
      <c r="BM203" s="16"/>
      <c r="BN203" s="16"/>
      <c r="BO203" s="16"/>
    </row>
    <row r="204" spans="51:67" ht="20.25" customHeight="1" x14ac:dyDescent="0.4">
      <c r="AY204" s="95" t="s">
        <v>156</v>
      </c>
      <c r="AZ204" s="95"/>
      <c r="BB204" s="19">
        <f t="shared" si="24"/>
        <v>0</v>
      </c>
      <c r="BC204" s="19"/>
      <c r="BD204" s="19"/>
      <c r="BE204" s="19"/>
      <c r="BF204" s="20" t="str">
        <f t="shared" si="25"/>
        <v/>
      </c>
      <c r="BG204" s="21" t="str">
        <f t="shared" si="26"/>
        <v>0</v>
      </c>
      <c r="BH204" s="21" t="b">
        <f t="shared" si="27"/>
        <v>0</v>
      </c>
      <c r="BI204" s="16"/>
      <c r="BJ204" s="16"/>
      <c r="BK204" s="16"/>
      <c r="BL204" s="16"/>
      <c r="BM204" s="16"/>
      <c r="BN204" s="16"/>
      <c r="BO204" s="16"/>
    </row>
    <row r="205" spans="51:67" ht="20.25" customHeight="1" x14ac:dyDescent="0.4">
      <c r="AY205" s="95" t="s">
        <v>156</v>
      </c>
      <c r="AZ205" s="95"/>
      <c r="BB205" s="19">
        <f t="shared" si="24"/>
        <v>0</v>
      </c>
      <c r="BC205" s="19"/>
      <c r="BD205" s="19"/>
      <c r="BE205" s="19"/>
      <c r="BF205" s="20" t="str">
        <f t="shared" si="25"/>
        <v/>
      </c>
      <c r="BG205" s="21" t="str">
        <f t="shared" si="26"/>
        <v>0</v>
      </c>
      <c r="BH205" s="21" t="b">
        <f t="shared" si="27"/>
        <v>0</v>
      </c>
      <c r="BI205" s="16"/>
      <c r="BJ205" s="16"/>
      <c r="BK205" s="16"/>
      <c r="BL205" s="16"/>
      <c r="BM205" s="16"/>
      <c r="BN205" s="16"/>
      <c r="BO205" s="16"/>
    </row>
    <row r="206" spans="51:67" ht="20.25" customHeight="1" x14ac:dyDescent="0.4">
      <c r="AY206" s="95" t="s">
        <v>156</v>
      </c>
      <c r="AZ206" s="95"/>
      <c r="BB206" s="19">
        <f t="shared" si="24"/>
        <v>0</v>
      </c>
      <c r="BC206" s="19"/>
      <c r="BD206" s="19"/>
      <c r="BE206" s="19"/>
      <c r="BF206" s="20" t="str">
        <f t="shared" si="25"/>
        <v/>
      </c>
      <c r="BG206" s="21" t="str">
        <f t="shared" si="26"/>
        <v>0</v>
      </c>
      <c r="BH206" s="21" t="b">
        <f t="shared" si="27"/>
        <v>0</v>
      </c>
      <c r="BI206" s="16"/>
      <c r="BJ206" s="16"/>
      <c r="BK206" s="16"/>
      <c r="BL206" s="16"/>
      <c r="BM206" s="16"/>
      <c r="BN206" s="16"/>
      <c r="BO206" s="16"/>
    </row>
    <row r="207" spans="51:67" ht="20.25" customHeight="1" x14ac:dyDescent="0.4">
      <c r="AY207" s="95" t="s">
        <v>156</v>
      </c>
      <c r="AZ207" s="95"/>
      <c r="BB207" s="19">
        <f t="shared" si="24"/>
        <v>0</v>
      </c>
      <c r="BC207" s="19"/>
      <c r="BD207" s="19"/>
      <c r="BE207" s="19"/>
      <c r="BF207" s="20" t="str">
        <f t="shared" si="25"/>
        <v/>
      </c>
      <c r="BG207" s="21" t="str">
        <f t="shared" si="26"/>
        <v>0</v>
      </c>
      <c r="BH207" s="21" t="b">
        <f t="shared" si="27"/>
        <v>0</v>
      </c>
      <c r="BI207" s="16"/>
      <c r="BJ207" s="16"/>
      <c r="BK207" s="16"/>
      <c r="BL207" s="16"/>
      <c r="BM207" s="16"/>
      <c r="BN207" s="16"/>
      <c r="BO207" s="16"/>
    </row>
    <row r="208" spans="51:67" ht="20.25" customHeight="1" x14ac:dyDescent="0.4">
      <c r="AY208" s="95" t="s">
        <v>156</v>
      </c>
      <c r="AZ208" s="95"/>
      <c r="BB208" s="19">
        <f t="shared" ref="BB208:BB271" si="28">((IF(AU208="BUENO","100",IF(AU208="REGULAR","75",IF(AU208="MALO","50",IF(AU208="NA","0",IF(AU208="","0"))))))
+(IF(AW208="BUENO","100",IF(AW208="REGULAR","75",IF(AW208="MALO","50",IF(AW208="NA","NA",IF(AW208="","0"))))))
+(IF(AY208="BUENO","100",IF(AY208="MALO","0",IF(AY208="REGULAR","75")))))
/((IF(AT208&lt;&gt;"NO APLICA","1"))+(IF(AV208&lt;&gt;"NO APLICA","1"))+IF(AX208&lt;&gt;"NO APLICA","1"))</f>
        <v>0</v>
      </c>
      <c r="BC208" s="19"/>
      <c r="BD208" s="19"/>
      <c r="BE208" s="19"/>
      <c r="BF208" s="20" t="str">
        <f t="shared" ref="BF208:BF271" si="29">((
IF(AU208="BUENO","100",
IF(AU208="REGULAR","50",
IF(AU208="MALO","0",
IF(AU208="NO APLICA","NA",
IF(AU208="","")))))))</f>
        <v/>
      </c>
      <c r="BG208" s="21" t="str">
        <f t="shared" ref="BG208:BG271" si="30">IF(AW208="BUENO","100",
IF(AW208="REGULAR","50",
IF(AW208="MALO","0",
IF(AW208="NO APLICA","NA",
IF(AW208="","0")))))</f>
        <v>0</v>
      </c>
      <c r="BH208" s="21" t="b">
        <f t="shared" si="27"/>
        <v>0</v>
      </c>
      <c r="BI208" s="16"/>
      <c r="BJ208" s="16"/>
      <c r="BK208" s="16"/>
      <c r="BL208" s="16"/>
      <c r="BM208" s="16"/>
      <c r="BN208" s="16"/>
      <c r="BO208" s="16"/>
    </row>
    <row r="209" spans="51:67" ht="20.25" customHeight="1" x14ac:dyDescent="0.4">
      <c r="AY209" s="95" t="s">
        <v>156</v>
      </c>
      <c r="AZ209" s="95"/>
      <c r="BB209" s="19">
        <f t="shared" si="28"/>
        <v>0</v>
      </c>
      <c r="BC209" s="19"/>
      <c r="BD209" s="19"/>
      <c r="BE209" s="19"/>
      <c r="BF209" s="20" t="str">
        <f t="shared" si="29"/>
        <v/>
      </c>
      <c r="BG209" s="21" t="str">
        <f t="shared" si="30"/>
        <v>0</v>
      </c>
      <c r="BH209" s="21" t="b">
        <f t="shared" si="27"/>
        <v>0</v>
      </c>
      <c r="BI209" s="16"/>
      <c r="BJ209" s="16"/>
      <c r="BK209" s="16"/>
      <c r="BL209" s="16"/>
      <c r="BM209" s="16"/>
      <c r="BN209" s="16"/>
      <c r="BO209" s="16"/>
    </row>
    <row r="210" spans="51:67" ht="20.25" customHeight="1" x14ac:dyDescent="0.4">
      <c r="AY210" s="95" t="s">
        <v>156</v>
      </c>
      <c r="AZ210" s="95"/>
      <c r="BB210" s="19">
        <f t="shared" si="28"/>
        <v>0</v>
      </c>
      <c r="BC210" s="19"/>
      <c r="BD210" s="19"/>
      <c r="BE210" s="19"/>
      <c r="BF210" s="20" t="str">
        <f t="shared" si="29"/>
        <v/>
      </c>
      <c r="BG210" s="21" t="str">
        <f t="shared" si="30"/>
        <v>0</v>
      </c>
      <c r="BH210" s="21" t="b">
        <f t="shared" si="27"/>
        <v>0</v>
      </c>
      <c r="BI210" s="16"/>
      <c r="BJ210" s="16"/>
      <c r="BK210" s="16"/>
      <c r="BL210" s="16"/>
      <c r="BM210" s="16"/>
      <c r="BN210" s="16"/>
      <c r="BO210" s="16"/>
    </row>
    <row r="211" spans="51:67" ht="20.25" customHeight="1" x14ac:dyDescent="0.4">
      <c r="AY211" s="95" t="s">
        <v>156</v>
      </c>
      <c r="AZ211" s="95"/>
      <c r="BB211" s="19">
        <f t="shared" si="28"/>
        <v>0</v>
      </c>
      <c r="BC211" s="19"/>
      <c r="BD211" s="19"/>
      <c r="BE211" s="19"/>
      <c r="BF211" s="20" t="str">
        <f t="shared" si="29"/>
        <v/>
      </c>
      <c r="BG211" s="21" t="str">
        <f t="shared" si="30"/>
        <v>0</v>
      </c>
      <c r="BH211" s="21" t="b">
        <f t="shared" si="27"/>
        <v>0</v>
      </c>
      <c r="BI211" s="16"/>
      <c r="BJ211" s="16"/>
      <c r="BK211" s="16"/>
      <c r="BL211" s="16"/>
      <c r="BM211" s="16"/>
      <c r="BN211" s="16"/>
      <c r="BO211" s="16"/>
    </row>
    <row r="212" spans="51:67" ht="20.25" customHeight="1" x14ac:dyDescent="0.4">
      <c r="AY212" s="95" t="s">
        <v>156</v>
      </c>
      <c r="AZ212" s="95"/>
      <c r="BB212" s="19">
        <f t="shared" si="28"/>
        <v>0</v>
      </c>
      <c r="BC212" s="19"/>
      <c r="BD212" s="19"/>
      <c r="BE212" s="19"/>
      <c r="BF212" s="20" t="str">
        <f t="shared" si="29"/>
        <v/>
      </c>
      <c r="BG212" s="21" t="str">
        <f t="shared" si="30"/>
        <v>0</v>
      </c>
      <c r="BH212" s="21" t="b">
        <f t="shared" si="27"/>
        <v>0</v>
      </c>
      <c r="BI212" s="16"/>
      <c r="BJ212" s="16"/>
      <c r="BK212" s="16"/>
      <c r="BL212" s="16"/>
      <c r="BM212" s="16"/>
      <c r="BN212" s="16"/>
      <c r="BO212" s="16"/>
    </row>
    <row r="213" spans="51:67" ht="20.25" customHeight="1" x14ac:dyDescent="0.4">
      <c r="AY213" s="95" t="s">
        <v>156</v>
      </c>
      <c r="AZ213" s="95"/>
      <c r="BB213" s="19">
        <f t="shared" si="28"/>
        <v>0</v>
      </c>
      <c r="BC213" s="19"/>
      <c r="BD213" s="19"/>
      <c r="BE213" s="19"/>
      <c r="BF213" s="20" t="str">
        <f t="shared" si="29"/>
        <v/>
      </c>
      <c r="BG213" s="21" t="str">
        <f t="shared" si="30"/>
        <v>0</v>
      </c>
      <c r="BH213" s="21" t="b">
        <f t="shared" ref="BH213:BH276" si="31">IF(AY213="BUENO","100",
IF(AY213="MALO","0",
IF(AY213="REGULAR","75",
IF(AY213="","0"))))</f>
        <v>0</v>
      </c>
      <c r="BI213" s="16"/>
      <c r="BJ213" s="16"/>
      <c r="BK213" s="16"/>
      <c r="BL213" s="16"/>
      <c r="BM213" s="16"/>
      <c r="BN213" s="16"/>
      <c r="BO213" s="16"/>
    </row>
    <row r="214" spans="51:67" ht="20.25" customHeight="1" x14ac:dyDescent="0.4">
      <c r="AY214" s="95" t="s">
        <v>156</v>
      </c>
      <c r="AZ214" s="95"/>
      <c r="BB214" s="19">
        <f t="shared" si="28"/>
        <v>0</v>
      </c>
      <c r="BC214" s="19"/>
      <c r="BD214" s="19"/>
      <c r="BE214" s="19"/>
      <c r="BF214" s="20" t="str">
        <f t="shared" si="29"/>
        <v/>
      </c>
      <c r="BG214" s="21" t="str">
        <f t="shared" si="30"/>
        <v>0</v>
      </c>
      <c r="BH214" s="21" t="b">
        <f t="shared" si="31"/>
        <v>0</v>
      </c>
      <c r="BI214" s="16"/>
      <c r="BJ214" s="16"/>
      <c r="BK214" s="16"/>
      <c r="BL214" s="16"/>
      <c r="BM214" s="16"/>
      <c r="BN214" s="16"/>
      <c r="BO214" s="16"/>
    </row>
    <row r="215" spans="51:67" ht="20.25" customHeight="1" x14ac:dyDescent="0.4">
      <c r="AY215" s="95" t="s">
        <v>156</v>
      </c>
      <c r="AZ215" s="95"/>
      <c r="BB215" s="19">
        <f t="shared" si="28"/>
        <v>0</v>
      </c>
      <c r="BC215" s="19"/>
      <c r="BD215" s="19"/>
      <c r="BE215" s="19"/>
      <c r="BF215" s="20" t="str">
        <f t="shared" si="29"/>
        <v/>
      </c>
      <c r="BG215" s="21" t="str">
        <f t="shared" si="30"/>
        <v>0</v>
      </c>
      <c r="BH215" s="21" t="b">
        <f t="shared" si="31"/>
        <v>0</v>
      </c>
      <c r="BI215" s="16"/>
      <c r="BJ215" s="16"/>
      <c r="BK215" s="16"/>
      <c r="BL215" s="16"/>
      <c r="BM215" s="16"/>
      <c r="BN215" s="16"/>
      <c r="BO215" s="16"/>
    </row>
    <row r="216" spans="51:67" ht="20.25" customHeight="1" x14ac:dyDescent="0.4">
      <c r="AY216" s="95" t="s">
        <v>156</v>
      </c>
      <c r="AZ216" s="95"/>
      <c r="BB216" s="19">
        <f t="shared" si="28"/>
        <v>0</v>
      </c>
      <c r="BC216" s="19"/>
      <c r="BD216" s="19"/>
      <c r="BE216" s="19"/>
      <c r="BF216" s="20" t="str">
        <f t="shared" si="29"/>
        <v/>
      </c>
      <c r="BG216" s="21" t="str">
        <f t="shared" si="30"/>
        <v>0</v>
      </c>
      <c r="BH216" s="21" t="b">
        <f t="shared" si="31"/>
        <v>0</v>
      </c>
      <c r="BI216" s="16"/>
      <c r="BJ216" s="16"/>
      <c r="BK216" s="16"/>
      <c r="BL216" s="16"/>
      <c r="BM216" s="16"/>
      <c r="BN216" s="16"/>
      <c r="BO216" s="16"/>
    </row>
    <row r="217" spans="51:67" ht="20.25" customHeight="1" x14ac:dyDescent="0.4">
      <c r="AY217" s="95" t="s">
        <v>156</v>
      </c>
      <c r="AZ217" s="95"/>
      <c r="BB217" s="19">
        <f t="shared" si="28"/>
        <v>0</v>
      </c>
      <c r="BC217" s="19"/>
      <c r="BD217" s="19"/>
      <c r="BE217" s="19"/>
      <c r="BF217" s="20" t="str">
        <f t="shared" si="29"/>
        <v/>
      </c>
      <c r="BG217" s="21" t="str">
        <f t="shared" si="30"/>
        <v>0</v>
      </c>
      <c r="BH217" s="21" t="b">
        <f t="shared" si="31"/>
        <v>0</v>
      </c>
      <c r="BI217" s="16"/>
      <c r="BJ217" s="16"/>
      <c r="BK217" s="16"/>
      <c r="BL217" s="16"/>
      <c r="BM217" s="16"/>
      <c r="BN217" s="16"/>
      <c r="BO217" s="16"/>
    </row>
    <row r="218" spans="51:67" ht="20.25" customHeight="1" x14ac:dyDescent="0.4">
      <c r="AY218" s="95" t="s">
        <v>156</v>
      </c>
      <c r="AZ218" s="95"/>
      <c r="BB218" s="19">
        <f t="shared" si="28"/>
        <v>0</v>
      </c>
      <c r="BC218" s="19"/>
      <c r="BD218" s="19"/>
      <c r="BE218" s="19"/>
      <c r="BF218" s="20" t="str">
        <f t="shared" si="29"/>
        <v/>
      </c>
      <c r="BG218" s="21" t="str">
        <f t="shared" si="30"/>
        <v>0</v>
      </c>
      <c r="BH218" s="21" t="b">
        <f t="shared" si="31"/>
        <v>0</v>
      </c>
      <c r="BI218" s="16"/>
      <c r="BJ218" s="16"/>
      <c r="BK218" s="16"/>
      <c r="BL218" s="16"/>
      <c r="BM218" s="16"/>
      <c r="BN218" s="16"/>
      <c r="BO218" s="16"/>
    </row>
    <row r="219" spans="51:67" ht="20.25" customHeight="1" x14ac:dyDescent="0.4">
      <c r="AY219" s="95" t="s">
        <v>156</v>
      </c>
      <c r="AZ219" s="95"/>
      <c r="BB219" s="19">
        <f t="shared" si="28"/>
        <v>0</v>
      </c>
      <c r="BC219" s="19"/>
      <c r="BD219" s="19"/>
      <c r="BE219" s="19"/>
      <c r="BF219" s="20" t="str">
        <f t="shared" si="29"/>
        <v/>
      </c>
      <c r="BG219" s="21" t="str">
        <f t="shared" si="30"/>
        <v>0</v>
      </c>
      <c r="BH219" s="21" t="b">
        <f t="shared" si="31"/>
        <v>0</v>
      </c>
      <c r="BI219" s="16"/>
      <c r="BJ219" s="16"/>
      <c r="BK219" s="16"/>
      <c r="BL219" s="16"/>
      <c r="BM219" s="16"/>
      <c r="BN219" s="16"/>
      <c r="BO219" s="16"/>
    </row>
    <row r="220" spans="51:67" ht="20.25" customHeight="1" x14ac:dyDescent="0.4">
      <c r="AY220" s="95" t="s">
        <v>156</v>
      </c>
      <c r="AZ220" s="95"/>
      <c r="BB220" s="19">
        <f t="shared" si="28"/>
        <v>0</v>
      </c>
      <c r="BC220" s="19"/>
      <c r="BD220" s="19"/>
      <c r="BE220" s="19"/>
      <c r="BF220" s="20" t="str">
        <f t="shared" si="29"/>
        <v/>
      </c>
      <c r="BG220" s="21" t="str">
        <f t="shared" si="30"/>
        <v>0</v>
      </c>
      <c r="BH220" s="21" t="b">
        <f t="shared" si="31"/>
        <v>0</v>
      </c>
      <c r="BI220" s="16"/>
      <c r="BJ220" s="16"/>
      <c r="BK220" s="16"/>
      <c r="BL220" s="16"/>
      <c r="BM220" s="16"/>
      <c r="BN220" s="16"/>
      <c r="BO220" s="16"/>
    </row>
    <row r="221" spans="51:67" ht="20.25" customHeight="1" x14ac:dyDescent="0.4">
      <c r="AY221" s="95" t="s">
        <v>156</v>
      </c>
      <c r="AZ221" s="95"/>
      <c r="BB221" s="19">
        <f t="shared" si="28"/>
        <v>0</v>
      </c>
      <c r="BC221" s="19"/>
      <c r="BD221" s="19"/>
      <c r="BE221" s="19"/>
      <c r="BF221" s="20" t="str">
        <f t="shared" si="29"/>
        <v/>
      </c>
      <c r="BG221" s="21" t="str">
        <f t="shared" si="30"/>
        <v>0</v>
      </c>
      <c r="BH221" s="21" t="b">
        <f t="shared" si="31"/>
        <v>0</v>
      </c>
      <c r="BI221" s="16"/>
      <c r="BJ221" s="16"/>
      <c r="BK221" s="16"/>
      <c r="BL221" s="16"/>
      <c r="BM221" s="16"/>
      <c r="BN221" s="16"/>
      <c r="BO221" s="16"/>
    </row>
    <row r="222" spans="51:67" ht="20.25" customHeight="1" x14ac:dyDescent="0.4">
      <c r="AY222" s="95" t="s">
        <v>156</v>
      </c>
      <c r="AZ222" s="95"/>
      <c r="BB222" s="19">
        <f t="shared" si="28"/>
        <v>0</v>
      </c>
      <c r="BC222" s="19"/>
      <c r="BD222" s="19"/>
      <c r="BE222" s="19"/>
      <c r="BF222" s="20" t="str">
        <f t="shared" si="29"/>
        <v/>
      </c>
      <c r="BG222" s="21" t="str">
        <f t="shared" si="30"/>
        <v>0</v>
      </c>
      <c r="BH222" s="21" t="b">
        <f t="shared" si="31"/>
        <v>0</v>
      </c>
      <c r="BI222" s="16"/>
      <c r="BJ222" s="16"/>
      <c r="BK222" s="16"/>
      <c r="BL222" s="16"/>
      <c r="BM222" s="16"/>
      <c r="BN222" s="16"/>
      <c r="BO222" s="16"/>
    </row>
    <row r="223" spans="51:67" ht="20.25" customHeight="1" x14ac:dyDescent="0.4">
      <c r="AY223" s="95" t="s">
        <v>156</v>
      </c>
      <c r="AZ223" s="95"/>
      <c r="BB223" s="19">
        <f t="shared" si="28"/>
        <v>0</v>
      </c>
      <c r="BC223" s="19"/>
      <c r="BD223" s="19"/>
      <c r="BE223" s="19"/>
      <c r="BF223" s="20" t="str">
        <f t="shared" si="29"/>
        <v/>
      </c>
      <c r="BG223" s="21" t="str">
        <f t="shared" si="30"/>
        <v>0</v>
      </c>
      <c r="BH223" s="21" t="b">
        <f t="shared" si="31"/>
        <v>0</v>
      </c>
      <c r="BI223" s="16"/>
      <c r="BJ223" s="16"/>
      <c r="BK223" s="16"/>
      <c r="BL223" s="16"/>
      <c r="BM223" s="16"/>
      <c r="BN223" s="16"/>
      <c r="BO223" s="16"/>
    </row>
    <row r="224" spans="51:67" ht="20.25" customHeight="1" x14ac:dyDescent="0.4">
      <c r="AY224" s="95" t="s">
        <v>156</v>
      </c>
      <c r="AZ224" s="95"/>
      <c r="BB224" s="19">
        <f t="shared" si="28"/>
        <v>0</v>
      </c>
      <c r="BC224" s="19"/>
      <c r="BD224" s="19"/>
      <c r="BE224" s="19"/>
      <c r="BF224" s="20" t="str">
        <f t="shared" si="29"/>
        <v/>
      </c>
      <c r="BG224" s="21" t="str">
        <f t="shared" si="30"/>
        <v>0</v>
      </c>
      <c r="BH224" s="21" t="b">
        <f t="shared" si="31"/>
        <v>0</v>
      </c>
      <c r="BI224" s="16"/>
      <c r="BJ224" s="16"/>
      <c r="BK224" s="16"/>
      <c r="BL224" s="16"/>
      <c r="BM224" s="16"/>
      <c r="BN224" s="16"/>
      <c r="BO224" s="16"/>
    </row>
    <row r="225" spans="51:67" ht="20.25" customHeight="1" x14ac:dyDescent="0.4">
      <c r="AY225" s="95" t="s">
        <v>156</v>
      </c>
      <c r="AZ225" s="95"/>
      <c r="BB225" s="19">
        <f t="shared" si="28"/>
        <v>0</v>
      </c>
      <c r="BC225" s="19"/>
      <c r="BD225" s="19"/>
      <c r="BE225" s="19"/>
      <c r="BF225" s="20" t="str">
        <f t="shared" si="29"/>
        <v/>
      </c>
      <c r="BG225" s="21" t="str">
        <f t="shared" si="30"/>
        <v>0</v>
      </c>
      <c r="BH225" s="21" t="b">
        <f t="shared" si="31"/>
        <v>0</v>
      </c>
      <c r="BI225" s="16"/>
      <c r="BJ225" s="16"/>
      <c r="BK225" s="16"/>
      <c r="BL225" s="16"/>
      <c r="BM225" s="16"/>
      <c r="BN225" s="16"/>
      <c r="BO225" s="16"/>
    </row>
    <row r="226" spans="51:67" ht="20.25" customHeight="1" x14ac:dyDescent="0.4">
      <c r="AY226" s="95" t="s">
        <v>156</v>
      </c>
      <c r="AZ226" s="95"/>
      <c r="BB226" s="19">
        <f t="shared" si="28"/>
        <v>0</v>
      </c>
      <c r="BC226" s="19"/>
      <c r="BD226" s="19"/>
      <c r="BE226" s="19"/>
      <c r="BF226" s="20" t="str">
        <f t="shared" si="29"/>
        <v/>
      </c>
      <c r="BG226" s="21" t="str">
        <f t="shared" si="30"/>
        <v>0</v>
      </c>
      <c r="BH226" s="21" t="b">
        <f t="shared" si="31"/>
        <v>0</v>
      </c>
      <c r="BI226" s="16"/>
      <c r="BJ226" s="16"/>
      <c r="BK226" s="16"/>
      <c r="BL226" s="16"/>
      <c r="BM226" s="16"/>
      <c r="BN226" s="16"/>
      <c r="BO226" s="16"/>
    </row>
    <row r="227" spans="51:67" ht="20.25" customHeight="1" x14ac:dyDescent="0.4">
      <c r="AY227" s="95" t="s">
        <v>156</v>
      </c>
      <c r="AZ227" s="95"/>
      <c r="BB227" s="19">
        <f t="shared" si="28"/>
        <v>0</v>
      </c>
      <c r="BC227" s="19"/>
      <c r="BD227" s="19"/>
      <c r="BE227" s="19"/>
      <c r="BF227" s="20" t="str">
        <f t="shared" si="29"/>
        <v/>
      </c>
      <c r="BG227" s="21" t="str">
        <f t="shared" si="30"/>
        <v>0</v>
      </c>
      <c r="BH227" s="21" t="b">
        <f t="shared" si="31"/>
        <v>0</v>
      </c>
      <c r="BI227" s="16"/>
      <c r="BJ227" s="16"/>
      <c r="BK227" s="16"/>
      <c r="BL227" s="16"/>
      <c r="BM227" s="16"/>
      <c r="BN227" s="16"/>
      <c r="BO227" s="16"/>
    </row>
    <row r="228" spans="51:67" ht="20.25" customHeight="1" x14ac:dyDescent="0.4">
      <c r="AY228" s="95" t="s">
        <v>156</v>
      </c>
      <c r="AZ228" s="95"/>
      <c r="BB228" s="19">
        <f t="shared" si="28"/>
        <v>0</v>
      </c>
      <c r="BC228" s="19"/>
      <c r="BD228" s="19"/>
      <c r="BE228" s="19"/>
      <c r="BF228" s="20" t="str">
        <f t="shared" si="29"/>
        <v/>
      </c>
      <c r="BG228" s="21" t="str">
        <f t="shared" si="30"/>
        <v>0</v>
      </c>
      <c r="BH228" s="21" t="b">
        <f t="shared" si="31"/>
        <v>0</v>
      </c>
      <c r="BI228" s="16"/>
      <c r="BJ228" s="16"/>
      <c r="BK228" s="16"/>
      <c r="BL228" s="16"/>
      <c r="BM228" s="16"/>
      <c r="BN228" s="16"/>
      <c r="BO228" s="16"/>
    </row>
    <row r="229" spans="51:67" ht="20.25" customHeight="1" x14ac:dyDescent="0.4">
      <c r="AY229" s="95" t="s">
        <v>156</v>
      </c>
      <c r="AZ229" s="95"/>
      <c r="BB229" s="19">
        <f t="shared" si="28"/>
        <v>0</v>
      </c>
      <c r="BC229" s="19"/>
      <c r="BD229" s="19"/>
      <c r="BE229" s="19"/>
      <c r="BF229" s="20" t="str">
        <f t="shared" si="29"/>
        <v/>
      </c>
      <c r="BG229" s="21" t="str">
        <f t="shared" si="30"/>
        <v>0</v>
      </c>
      <c r="BH229" s="21" t="b">
        <f t="shared" si="31"/>
        <v>0</v>
      </c>
      <c r="BI229" s="16"/>
      <c r="BJ229" s="16"/>
      <c r="BK229" s="16"/>
      <c r="BL229" s="16"/>
      <c r="BM229" s="16"/>
      <c r="BN229" s="16"/>
      <c r="BO229" s="16"/>
    </row>
    <row r="230" spans="51:67" ht="20.25" customHeight="1" x14ac:dyDescent="0.4">
      <c r="AY230" s="95" t="s">
        <v>156</v>
      </c>
      <c r="AZ230" s="95"/>
      <c r="BB230" s="19">
        <f t="shared" si="28"/>
        <v>0</v>
      </c>
      <c r="BC230" s="19"/>
      <c r="BD230" s="19"/>
      <c r="BE230" s="19"/>
      <c r="BF230" s="20" t="str">
        <f t="shared" si="29"/>
        <v/>
      </c>
      <c r="BG230" s="21" t="str">
        <f t="shared" si="30"/>
        <v>0</v>
      </c>
      <c r="BH230" s="21" t="b">
        <f t="shared" si="31"/>
        <v>0</v>
      </c>
      <c r="BI230" s="16"/>
      <c r="BJ230" s="16"/>
      <c r="BK230" s="16"/>
      <c r="BL230" s="16"/>
      <c r="BM230" s="16"/>
      <c r="BN230" s="16"/>
      <c r="BO230" s="16"/>
    </row>
    <row r="231" spans="51:67" ht="20.25" customHeight="1" x14ac:dyDescent="0.4">
      <c r="AY231" s="95" t="s">
        <v>156</v>
      </c>
      <c r="AZ231" s="95"/>
      <c r="BB231" s="19">
        <f t="shared" si="28"/>
        <v>0</v>
      </c>
      <c r="BC231" s="19"/>
      <c r="BD231" s="19"/>
      <c r="BE231" s="19"/>
      <c r="BF231" s="20" t="str">
        <f t="shared" si="29"/>
        <v/>
      </c>
      <c r="BG231" s="21" t="str">
        <f t="shared" si="30"/>
        <v>0</v>
      </c>
      <c r="BH231" s="21" t="b">
        <f t="shared" si="31"/>
        <v>0</v>
      </c>
      <c r="BI231" s="16"/>
      <c r="BJ231" s="16"/>
      <c r="BK231" s="16"/>
      <c r="BL231" s="16"/>
      <c r="BM231" s="16"/>
      <c r="BN231" s="16"/>
      <c r="BO231" s="16"/>
    </row>
    <row r="232" spans="51:67" ht="20.25" customHeight="1" x14ac:dyDescent="0.4">
      <c r="AY232" s="95" t="s">
        <v>156</v>
      </c>
      <c r="AZ232" s="95"/>
      <c r="BB232" s="19">
        <f t="shared" si="28"/>
        <v>0</v>
      </c>
      <c r="BC232" s="19"/>
      <c r="BD232" s="19"/>
      <c r="BE232" s="19"/>
      <c r="BF232" s="20" t="str">
        <f t="shared" si="29"/>
        <v/>
      </c>
      <c r="BG232" s="21" t="str">
        <f t="shared" si="30"/>
        <v>0</v>
      </c>
      <c r="BH232" s="21" t="b">
        <f t="shared" si="31"/>
        <v>0</v>
      </c>
      <c r="BI232" s="16"/>
      <c r="BJ232" s="16"/>
      <c r="BK232" s="16"/>
      <c r="BL232" s="16"/>
      <c r="BM232" s="16"/>
      <c r="BN232" s="16"/>
      <c r="BO232" s="16"/>
    </row>
    <row r="233" spans="51:67" ht="20.25" customHeight="1" x14ac:dyDescent="0.4">
      <c r="AY233" s="95" t="s">
        <v>156</v>
      </c>
      <c r="AZ233" s="95"/>
      <c r="BB233" s="19">
        <f t="shared" si="28"/>
        <v>0</v>
      </c>
      <c r="BC233" s="19"/>
      <c r="BD233" s="19"/>
      <c r="BE233" s="19"/>
      <c r="BF233" s="20" t="str">
        <f t="shared" si="29"/>
        <v/>
      </c>
      <c r="BG233" s="21" t="str">
        <f t="shared" si="30"/>
        <v>0</v>
      </c>
      <c r="BH233" s="21" t="b">
        <f t="shared" si="31"/>
        <v>0</v>
      </c>
      <c r="BI233" s="16"/>
      <c r="BJ233" s="16"/>
      <c r="BK233" s="16"/>
      <c r="BL233" s="16"/>
      <c r="BM233" s="16"/>
      <c r="BN233" s="16"/>
      <c r="BO233" s="16"/>
    </row>
    <row r="234" spans="51:67" ht="20.25" customHeight="1" x14ac:dyDescent="0.4">
      <c r="AY234" s="95" t="s">
        <v>156</v>
      </c>
      <c r="AZ234" s="95"/>
      <c r="BB234" s="19">
        <f t="shared" si="28"/>
        <v>0</v>
      </c>
      <c r="BC234" s="19"/>
      <c r="BD234" s="19"/>
      <c r="BE234" s="19"/>
      <c r="BF234" s="20" t="str">
        <f t="shared" si="29"/>
        <v/>
      </c>
      <c r="BG234" s="21" t="str">
        <f t="shared" si="30"/>
        <v>0</v>
      </c>
      <c r="BH234" s="21" t="b">
        <f t="shared" si="31"/>
        <v>0</v>
      </c>
      <c r="BI234" s="16"/>
      <c r="BJ234" s="16"/>
      <c r="BK234" s="16"/>
      <c r="BL234" s="16"/>
      <c r="BM234" s="16"/>
      <c r="BN234" s="16"/>
      <c r="BO234" s="16"/>
    </row>
    <row r="235" spans="51:67" ht="20.25" customHeight="1" x14ac:dyDescent="0.4">
      <c r="AY235" s="95" t="s">
        <v>156</v>
      </c>
      <c r="AZ235" s="95"/>
      <c r="BB235" s="19">
        <f t="shared" si="28"/>
        <v>0</v>
      </c>
      <c r="BC235" s="19"/>
      <c r="BD235" s="19"/>
      <c r="BE235" s="19"/>
      <c r="BF235" s="20" t="str">
        <f t="shared" si="29"/>
        <v/>
      </c>
      <c r="BG235" s="21" t="str">
        <f t="shared" si="30"/>
        <v>0</v>
      </c>
      <c r="BH235" s="21" t="b">
        <f t="shared" si="31"/>
        <v>0</v>
      </c>
      <c r="BI235" s="16"/>
      <c r="BJ235" s="16"/>
      <c r="BK235" s="16"/>
      <c r="BL235" s="16"/>
      <c r="BM235" s="16"/>
      <c r="BN235" s="16"/>
      <c r="BO235" s="16"/>
    </row>
    <row r="236" spans="51:67" ht="20.25" customHeight="1" x14ac:dyDescent="0.4">
      <c r="AY236" s="95" t="s">
        <v>156</v>
      </c>
      <c r="AZ236" s="95"/>
      <c r="BB236" s="19">
        <f t="shared" si="28"/>
        <v>0</v>
      </c>
      <c r="BC236" s="19"/>
      <c r="BD236" s="19"/>
      <c r="BE236" s="19"/>
      <c r="BF236" s="20" t="str">
        <f t="shared" si="29"/>
        <v/>
      </c>
      <c r="BG236" s="21" t="str">
        <f t="shared" si="30"/>
        <v>0</v>
      </c>
      <c r="BH236" s="21" t="b">
        <f t="shared" si="31"/>
        <v>0</v>
      </c>
      <c r="BI236" s="16"/>
      <c r="BJ236" s="16"/>
      <c r="BK236" s="16"/>
      <c r="BL236" s="16"/>
      <c r="BM236" s="16"/>
      <c r="BN236" s="16"/>
      <c r="BO236" s="16"/>
    </row>
    <row r="237" spans="51:67" ht="20.25" customHeight="1" x14ac:dyDescent="0.4">
      <c r="AY237" s="95" t="s">
        <v>156</v>
      </c>
      <c r="AZ237" s="95"/>
      <c r="BB237" s="19">
        <f t="shared" si="28"/>
        <v>0</v>
      </c>
      <c r="BC237" s="19"/>
      <c r="BD237" s="19"/>
      <c r="BE237" s="19"/>
      <c r="BF237" s="20" t="str">
        <f t="shared" si="29"/>
        <v/>
      </c>
      <c r="BG237" s="21" t="str">
        <f t="shared" si="30"/>
        <v>0</v>
      </c>
      <c r="BH237" s="21" t="b">
        <f t="shared" si="31"/>
        <v>0</v>
      </c>
      <c r="BI237" s="16"/>
      <c r="BJ237" s="16"/>
      <c r="BK237" s="16"/>
      <c r="BL237" s="16"/>
      <c r="BM237" s="16"/>
      <c r="BN237" s="16"/>
      <c r="BO237" s="16"/>
    </row>
    <row r="238" spans="51:67" ht="20.25" customHeight="1" x14ac:dyDescent="0.4">
      <c r="AY238" s="95" t="s">
        <v>156</v>
      </c>
      <c r="AZ238" s="95"/>
      <c r="BB238" s="19">
        <f t="shared" si="28"/>
        <v>0</v>
      </c>
      <c r="BC238" s="19"/>
      <c r="BD238" s="19"/>
      <c r="BE238" s="19"/>
      <c r="BF238" s="20" t="str">
        <f t="shared" si="29"/>
        <v/>
      </c>
      <c r="BG238" s="21" t="str">
        <f t="shared" si="30"/>
        <v>0</v>
      </c>
      <c r="BH238" s="21" t="b">
        <f t="shared" si="31"/>
        <v>0</v>
      </c>
      <c r="BI238" s="16"/>
      <c r="BJ238" s="16"/>
      <c r="BK238" s="16"/>
      <c r="BL238" s="16"/>
      <c r="BM238" s="16"/>
      <c r="BN238" s="16"/>
      <c r="BO238" s="16"/>
    </row>
    <row r="239" spans="51:67" ht="20.25" customHeight="1" x14ac:dyDescent="0.4">
      <c r="AY239" s="95" t="s">
        <v>156</v>
      </c>
      <c r="AZ239" s="95"/>
      <c r="BB239" s="19">
        <f t="shared" si="28"/>
        <v>0</v>
      </c>
      <c r="BC239" s="19"/>
      <c r="BD239" s="19"/>
      <c r="BE239" s="19"/>
      <c r="BF239" s="20" t="str">
        <f t="shared" si="29"/>
        <v/>
      </c>
      <c r="BG239" s="21" t="str">
        <f t="shared" si="30"/>
        <v>0</v>
      </c>
      <c r="BH239" s="21" t="b">
        <f t="shared" si="31"/>
        <v>0</v>
      </c>
      <c r="BI239" s="16"/>
      <c r="BJ239" s="16"/>
      <c r="BK239" s="16"/>
      <c r="BL239" s="16"/>
      <c r="BM239" s="16"/>
      <c r="BN239" s="16"/>
      <c r="BO239" s="16"/>
    </row>
    <row r="240" spans="51:67" ht="20.25" customHeight="1" x14ac:dyDescent="0.4">
      <c r="AY240" s="95" t="s">
        <v>156</v>
      </c>
      <c r="AZ240" s="95"/>
      <c r="BB240" s="19">
        <f t="shared" si="28"/>
        <v>0</v>
      </c>
      <c r="BC240" s="19"/>
      <c r="BD240" s="19"/>
      <c r="BE240" s="19"/>
      <c r="BF240" s="20" t="str">
        <f t="shared" si="29"/>
        <v/>
      </c>
      <c r="BG240" s="21" t="str">
        <f t="shared" si="30"/>
        <v>0</v>
      </c>
      <c r="BH240" s="21" t="b">
        <f t="shared" si="31"/>
        <v>0</v>
      </c>
      <c r="BI240" s="16"/>
      <c r="BJ240" s="16"/>
      <c r="BK240" s="16"/>
      <c r="BL240" s="16"/>
      <c r="BM240" s="16"/>
      <c r="BN240" s="16"/>
      <c r="BO240" s="16"/>
    </row>
    <row r="241" spans="51:67" ht="20.25" customHeight="1" x14ac:dyDescent="0.4">
      <c r="AY241" s="95" t="s">
        <v>156</v>
      </c>
      <c r="AZ241" s="95"/>
      <c r="BB241" s="19">
        <f t="shared" si="28"/>
        <v>0</v>
      </c>
      <c r="BC241" s="19"/>
      <c r="BD241" s="19"/>
      <c r="BE241" s="19"/>
      <c r="BF241" s="20" t="str">
        <f t="shared" si="29"/>
        <v/>
      </c>
      <c r="BG241" s="21" t="str">
        <f t="shared" si="30"/>
        <v>0</v>
      </c>
      <c r="BH241" s="21" t="b">
        <f t="shared" si="31"/>
        <v>0</v>
      </c>
      <c r="BI241" s="16"/>
      <c r="BJ241" s="16"/>
      <c r="BK241" s="16"/>
      <c r="BL241" s="16"/>
      <c r="BM241" s="16"/>
      <c r="BN241" s="16"/>
      <c r="BO241" s="16"/>
    </row>
    <row r="242" spans="51:67" ht="20.25" customHeight="1" x14ac:dyDescent="0.4">
      <c r="AY242" s="95" t="s">
        <v>156</v>
      </c>
      <c r="AZ242" s="95"/>
      <c r="BB242" s="19">
        <f t="shared" si="28"/>
        <v>0</v>
      </c>
      <c r="BC242" s="19"/>
      <c r="BD242" s="19"/>
      <c r="BE242" s="19"/>
      <c r="BF242" s="20" t="str">
        <f t="shared" si="29"/>
        <v/>
      </c>
      <c r="BG242" s="21" t="str">
        <f t="shared" si="30"/>
        <v>0</v>
      </c>
      <c r="BH242" s="21" t="b">
        <f t="shared" si="31"/>
        <v>0</v>
      </c>
      <c r="BI242" s="16"/>
      <c r="BJ242" s="16"/>
      <c r="BK242" s="16"/>
      <c r="BL242" s="16"/>
      <c r="BM242" s="16"/>
      <c r="BN242" s="16"/>
      <c r="BO242" s="16"/>
    </row>
    <row r="243" spans="51:67" ht="20.25" customHeight="1" x14ac:dyDescent="0.4">
      <c r="AY243" s="95" t="s">
        <v>156</v>
      </c>
      <c r="AZ243" s="95"/>
      <c r="BB243" s="19">
        <f t="shared" si="28"/>
        <v>0</v>
      </c>
      <c r="BC243" s="19"/>
      <c r="BD243" s="19"/>
      <c r="BE243" s="19"/>
      <c r="BF243" s="20" t="str">
        <f t="shared" si="29"/>
        <v/>
      </c>
      <c r="BG243" s="21" t="str">
        <f t="shared" si="30"/>
        <v>0</v>
      </c>
      <c r="BH243" s="21" t="b">
        <f t="shared" si="31"/>
        <v>0</v>
      </c>
      <c r="BI243" s="16"/>
      <c r="BJ243" s="16"/>
      <c r="BK243" s="16"/>
      <c r="BL243" s="16"/>
      <c r="BM243" s="16"/>
      <c r="BN243" s="16"/>
      <c r="BO243" s="16"/>
    </row>
    <row r="244" spans="51:67" ht="20.25" customHeight="1" x14ac:dyDescent="0.4">
      <c r="AY244" s="95" t="s">
        <v>156</v>
      </c>
      <c r="AZ244" s="95"/>
      <c r="BB244" s="19">
        <f t="shared" si="28"/>
        <v>0</v>
      </c>
      <c r="BC244" s="19"/>
      <c r="BD244" s="19"/>
      <c r="BE244" s="19"/>
      <c r="BF244" s="20" t="str">
        <f t="shared" si="29"/>
        <v/>
      </c>
      <c r="BG244" s="21" t="str">
        <f t="shared" si="30"/>
        <v>0</v>
      </c>
      <c r="BH244" s="21" t="b">
        <f t="shared" si="31"/>
        <v>0</v>
      </c>
      <c r="BI244" s="16"/>
      <c r="BJ244" s="16"/>
      <c r="BK244" s="16"/>
      <c r="BL244" s="16"/>
      <c r="BM244" s="16"/>
      <c r="BN244" s="16"/>
      <c r="BO244" s="16"/>
    </row>
    <row r="245" spans="51:67" ht="20.25" customHeight="1" x14ac:dyDescent="0.4">
      <c r="AY245" s="95" t="s">
        <v>156</v>
      </c>
      <c r="AZ245" s="95"/>
      <c r="BB245" s="19">
        <f t="shared" si="28"/>
        <v>0</v>
      </c>
      <c r="BC245" s="19"/>
      <c r="BD245" s="19"/>
      <c r="BE245" s="19"/>
      <c r="BF245" s="20" t="str">
        <f t="shared" si="29"/>
        <v/>
      </c>
      <c r="BG245" s="21" t="str">
        <f t="shared" si="30"/>
        <v>0</v>
      </c>
      <c r="BH245" s="21" t="b">
        <f t="shared" si="31"/>
        <v>0</v>
      </c>
      <c r="BI245" s="16"/>
      <c r="BJ245" s="16"/>
      <c r="BK245" s="16"/>
      <c r="BL245" s="16"/>
      <c r="BM245" s="16"/>
      <c r="BN245" s="16"/>
      <c r="BO245" s="16"/>
    </row>
    <row r="246" spans="51:67" ht="20.25" customHeight="1" x14ac:dyDescent="0.4">
      <c r="AY246" s="95" t="s">
        <v>156</v>
      </c>
      <c r="AZ246" s="95"/>
      <c r="BB246" s="19">
        <f t="shared" si="28"/>
        <v>0</v>
      </c>
      <c r="BC246" s="19"/>
      <c r="BD246" s="19"/>
      <c r="BE246" s="19"/>
      <c r="BF246" s="20" t="str">
        <f t="shared" si="29"/>
        <v/>
      </c>
      <c r="BG246" s="21" t="str">
        <f t="shared" si="30"/>
        <v>0</v>
      </c>
      <c r="BH246" s="21" t="b">
        <f t="shared" si="31"/>
        <v>0</v>
      </c>
      <c r="BI246" s="16"/>
      <c r="BJ246" s="16"/>
      <c r="BK246" s="16"/>
      <c r="BL246" s="16"/>
      <c r="BM246" s="16"/>
      <c r="BN246" s="16"/>
      <c r="BO246" s="16"/>
    </row>
    <row r="247" spans="51:67" ht="20.25" customHeight="1" x14ac:dyDescent="0.4">
      <c r="AY247" s="95" t="s">
        <v>156</v>
      </c>
      <c r="AZ247" s="95"/>
      <c r="BB247" s="19">
        <f t="shared" si="28"/>
        <v>0</v>
      </c>
      <c r="BC247" s="19"/>
      <c r="BD247" s="19"/>
      <c r="BE247" s="19"/>
      <c r="BF247" s="20" t="str">
        <f t="shared" si="29"/>
        <v/>
      </c>
      <c r="BG247" s="21" t="str">
        <f t="shared" si="30"/>
        <v>0</v>
      </c>
      <c r="BH247" s="21" t="b">
        <f t="shared" si="31"/>
        <v>0</v>
      </c>
      <c r="BI247" s="16"/>
      <c r="BJ247" s="16"/>
      <c r="BK247" s="16"/>
      <c r="BL247" s="16"/>
      <c r="BM247" s="16"/>
      <c r="BN247" s="16"/>
      <c r="BO247" s="16"/>
    </row>
    <row r="248" spans="51:67" ht="20.25" customHeight="1" x14ac:dyDescent="0.4">
      <c r="AY248" s="95" t="s">
        <v>156</v>
      </c>
      <c r="AZ248" s="95"/>
      <c r="BB248" s="19">
        <f t="shared" si="28"/>
        <v>0</v>
      </c>
      <c r="BC248" s="19"/>
      <c r="BD248" s="19"/>
      <c r="BE248" s="19"/>
      <c r="BF248" s="20" t="str">
        <f t="shared" si="29"/>
        <v/>
      </c>
      <c r="BG248" s="21" t="str">
        <f t="shared" si="30"/>
        <v>0</v>
      </c>
      <c r="BH248" s="21" t="b">
        <f t="shared" si="31"/>
        <v>0</v>
      </c>
      <c r="BI248" s="16"/>
      <c r="BJ248" s="16"/>
      <c r="BK248" s="16"/>
      <c r="BL248" s="16"/>
      <c r="BM248" s="16"/>
      <c r="BN248" s="16"/>
      <c r="BO248" s="16"/>
    </row>
    <row r="249" spans="51:67" ht="20.25" customHeight="1" x14ac:dyDescent="0.4">
      <c r="AY249" s="95" t="s">
        <v>156</v>
      </c>
      <c r="AZ249" s="95"/>
      <c r="BB249" s="19">
        <f t="shared" si="28"/>
        <v>0</v>
      </c>
      <c r="BC249" s="19"/>
      <c r="BD249" s="19"/>
      <c r="BE249" s="19"/>
      <c r="BF249" s="20" t="str">
        <f t="shared" si="29"/>
        <v/>
      </c>
      <c r="BG249" s="21" t="str">
        <f t="shared" si="30"/>
        <v>0</v>
      </c>
      <c r="BH249" s="21" t="b">
        <f t="shared" si="31"/>
        <v>0</v>
      </c>
      <c r="BI249" s="16"/>
      <c r="BJ249" s="16"/>
      <c r="BK249" s="16"/>
      <c r="BL249" s="16"/>
      <c r="BM249" s="16"/>
      <c r="BN249" s="16"/>
      <c r="BO249" s="16"/>
    </row>
    <row r="250" spans="51:67" ht="20.25" customHeight="1" x14ac:dyDescent="0.4">
      <c r="AY250" s="95" t="s">
        <v>156</v>
      </c>
      <c r="AZ250" s="95"/>
      <c r="BB250" s="19">
        <f t="shared" si="28"/>
        <v>0</v>
      </c>
      <c r="BC250" s="19"/>
      <c r="BD250" s="19"/>
      <c r="BE250" s="19"/>
      <c r="BF250" s="20" t="str">
        <f t="shared" si="29"/>
        <v/>
      </c>
      <c r="BG250" s="21" t="str">
        <f t="shared" si="30"/>
        <v>0</v>
      </c>
      <c r="BH250" s="21" t="b">
        <f t="shared" si="31"/>
        <v>0</v>
      </c>
      <c r="BI250" s="16"/>
      <c r="BJ250" s="16"/>
      <c r="BK250" s="16"/>
      <c r="BL250" s="16"/>
      <c r="BM250" s="16"/>
      <c r="BN250" s="16"/>
      <c r="BO250" s="16"/>
    </row>
    <row r="251" spans="51:67" ht="20.25" customHeight="1" x14ac:dyDescent="0.4">
      <c r="AY251" s="95" t="s">
        <v>156</v>
      </c>
      <c r="AZ251" s="95"/>
      <c r="BB251" s="19">
        <f t="shared" si="28"/>
        <v>0</v>
      </c>
      <c r="BC251" s="19"/>
      <c r="BD251" s="19"/>
      <c r="BE251" s="19"/>
      <c r="BF251" s="20" t="str">
        <f t="shared" si="29"/>
        <v/>
      </c>
      <c r="BG251" s="21" t="str">
        <f t="shared" si="30"/>
        <v>0</v>
      </c>
      <c r="BH251" s="21" t="b">
        <f t="shared" si="31"/>
        <v>0</v>
      </c>
      <c r="BI251" s="16"/>
      <c r="BJ251" s="16"/>
      <c r="BK251" s="16"/>
      <c r="BL251" s="16"/>
      <c r="BM251" s="16"/>
      <c r="BN251" s="16"/>
      <c r="BO251" s="16"/>
    </row>
    <row r="252" spans="51:67" ht="20.25" customHeight="1" x14ac:dyDescent="0.4">
      <c r="AY252" s="95" t="s">
        <v>156</v>
      </c>
      <c r="AZ252" s="95"/>
      <c r="BB252" s="28">
        <f t="shared" si="28"/>
        <v>0</v>
      </c>
      <c r="BC252" s="28"/>
      <c r="BD252" s="28"/>
      <c r="BE252" s="28"/>
      <c r="BF252" s="29" t="str">
        <f t="shared" si="29"/>
        <v/>
      </c>
      <c r="BG252" s="30" t="str">
        <f t="shared" si="30"/>
        <v>0</v>
      </c>
      <c r="BH252" s="30" t="b">
        <f t="shared" si="31"/>
        <v>0</v>
      </c>
    </row>
    <row r="253" spans="51:67" ht="20.25" customHeight="1" x14ac:dyDescent="0.4">
      <c r="AY253" s="95" t="s">
        <v>156</v>
      </c>
      <c r="AZ253" s="95"/>
      <c r="BB253" s="28">
        <f t="shared" si="28"/>
        <v>0</v>
      </c>
      <c r="BC253" s="28"/>
      <c r="BD253" s="28"/>
      <c r="BE253" s="28"/>
      <c r="BF253" s="29" t="str">
        <f t="shared" si="29"/>
        <v/>
      </c>
      <c r="BG253" s="30" t="str">
        <f t="shared" si="30"/>
        <v>0</v>
      </c>
      <c r="BH253" s="30" t="b">
        <f t="shared" si="31"/>
        <v>0</v>
      </c>
    </row>
    <row r="254" spans="51:67" ht="20.25" customHeight="1" x14ac:dyDescent="0.4">
      <c r="AY254" s="95" t="s">
        <v>156</v>
      </c>
      <c r="AZ254" s="95"/>
      <c r="BB254" s="28">
        <f t="shared" si="28"/>
        <v>0</v>
      </c>
      <c r="BC254" s="28"/>
      <c r="BD254" s="28"/>
      <c r="BE254" s="28"/>
      <c r="BF254" s="29" t="str">
        <f t="shared" si="29"/>
        <v/>
      </c>
      <c r="BG254" s="30" t="str">
        <f t="shared" si="30"/>
        <v>0</v>
      </c>
      <c r="BH254" s="30" t="b">
        <f t="shared" si="31"/>
        <v>0</v>
      </c>
    </row>
    <row r="255" spans="51:67" ht="20.25" customHeight="1" x14ac:dyDescent="0.4">
      <c r="AY255" s="95" t="s">
        <v>156</v>
      </c>
      <c r="AZ255" s="95"/>
      <c r="BB255" s="28">
        <f t="shared" si="28"/>
        <v>0</v>
      </c>
      <c r="BC255" s="28"/>
      <c r="BD255" s="28"/>
      <c r="BE255" s="28"/>
      <c r="BF255" s="29" t="str">
        <f t="shared" si="29"/>
        <v/>
      </c>
      <c r="BG255" s="30" t="str">
        <f t="shared" si="30"/>
        <v>0</v>
      </c>
      <c r="BH255" s="30" t="b">
        <f t="shared" si="31"/>
        <v>0</v>
      </c>
    </row>
    <row r="256" spans="51:67" ht="20.25" customHeight="1" x14ac:dyDescent="0.4">
      <c r="AY256" s="95" t="s">
        <v>156</v>
      </c>
      <c r="AZ256" s="95"/>
      <c r="BB256" s="28">
        <f t="shared" si="28"/>
        <v>0</v>
      </c>
      <c r="BC256" s="28"/>
      <c r="BD256" s="28"/>
      <c r="BE256" s="28"/>
      <c r="BF256" s="29" t="str">
        <f t="shared" si="29"/>
        <v/>
      </c>
      <c r="BG256" s="30" t="str">
        <f t="shared" si="30"/>
        <v>0</v>
      </c>
      <c r="BH256" s="30" t="b">
        <f t="shared" si="31"/>
        <v>0</v>
      </c>
    </row>
    <row r="257" spans="51:60" ht="20.25" customHeight="1" x14ac:dyDescent="0.4">
      <c r="AY257" s="95" t="s">
        <v>156</v>
      </c>
      <c r="AZ257" s="95"/>
      <c r="BB257" s="28">
        <f t="shared" si="28"/>
        <v>0</v>
      </c>
      <c r="BC257" s="28"/>
      <c r="BD257" s="28"/>
      <c r="BE257" s="28"/>
      <c r="BF257" s="29" t="str">
        <f t="shared" si="29"/>
        <v/>
      </c>
      <c r="BG257" s="30" t="str">
        <f t="shared" si="30"/>
        <v>0</v>
      </c>
      <c r="BH257" s="30" t="b">
        <f t="shared" si="31"/>
        <v>0</v>
      </c>
    </row>
    <row r="258" spans="51:60" ht="20.25" customHeight="1" x14ac:dyDescent="0.4">
      <c r="AY258" s="95" t="s">
        <v>156</v>
      </c>
      <c r="AZ258" s="95"/>
      <c r="BB258" s="28">
        <f t="shared" si="28"/>
        <v>0</v>
      </c>
      <c r="BC258" s="28"/>
      <c r="BD258" s="28"/>
      <c r="BE258" s="28"/>
      <c r="BF258" s="29" t="str">
        <f t="shared" si="29"/>
        <v/>
      </c>
      <c r="BG258" s="30" t="str">
        <f t="shared" si="30"/>
        <v>0</v>
      </c>
      <c r="BH258" s="30" t="b">
        <f t="shared" si="31"/>
        <v>0</v>
      </c>
    </row>
    <row r="259" spans="51:60" ht="20.25" customHeight="1" x14ac:dyDescent="0.4">
      <c r="AY259" s="95" t="s">
        <v>156</v>
      </c>
      <c r="AZ259" s="95"/>
      <c r="BB259" s="28">
        <f t="shared" si="28"/>
        <v>0</v>
      </c>
      <c r="BC259" s="28"/>
      <c r="BD259" s="28"/>
      <c r="BE259" s="28"/>
      <c r="BF259" s="29" t="str">
        <f t="shared" si="29"/>
        <v/>
      </c>
      <c r="BG259" s="30" t="str">
        <f t="shared" si="30"/>
        <v>0</v>
      </c>
      <c r="BH259" s="30" t="b">
        <f t="shared" si="31"/>
        <v>0</v>
      </c>
    </row>
    <row r="260" spans="51:60" ht="20.25" customHeight="1" x14ac:dyDescent="0.4">
      <c r="AY260" s="95" t="s">
        <v>156</v>
      </c>
      <c r="AZ260" s="95"/>
      <c r="BB260" s="28">
        <f t="shared" si="28"/>
        <v>0</v>
      </c>
      <c r="BC260" s="28"/>
      <c r="BD260" s="28"/>
      <c r="BE260" s="28"/>
      <c r="BF260" s="29" t="str">
        <f t="shared" si="29"/>
        <v/>
      </c>
      <c r="BG260" s="30" t="str">
        <f t="shared" si="30"/>
        <v>0</v>
      </c>
      <c r="BH260" s="30" t="b">
        <f t="shared" si="31"/>
        <v>0</v>
      </c>
    </row>
    <row r="261" spans="51:60" ht="20.25" customHeight="1" x14ac:dyDescent="0.4">
      <c r="AY261" s="95" t="s">
        <v>156</v>
      </c>
      <c r="AZ261" s="95"/>
      <c r="BB261" s="28">
        <f t="shared" si="28"/>
        <v>0</v>
      </c>
      <c r="BC261" s="28"/>
      <c r="BD261" s="28"/>
      <c r="BE261" s="28"/>
      <c r="BF261" s="29" t="str">
        <f t="shared" si="29"/>
        <v/>
      </c>
      <c r="BG261" s="30" t="str">
        <f t="shared" si="30"/>
        <v>0</v>
      </c>
      <c r="BH261" s="30" t="b">
        <f t="shared" si="31"/>
        <v>0</v>
      </c>
    </row>
    <row r="262" spans="51:60" ht="20.25" customHeight="1" x14ac:dyDescent="0.4">
      <c r="AY262" s="95" t="s">
        <v>156</v>
      </c>
      <c r="AZ262" s="95"/>
      <c r="BB262" s="28">
        <f t="shared" si="28"/>
        <v>0</v>
      </c>
      <c r="BC262" s="28"/>
      <c r="BD262" s="28"/>
      <c r="BE262" s="28"/>
      <c r="BF262" s="29" t="str">
        <f t="shared" si="29"/>
        <v/>
      </c>
      <c r="BG262" s="30" t="str">
        <f t="shared" si="30"/>
        <v>0</v>
      </c>
      <c r="BH262" s="30" t="b">
        <f t="shared" si="31"/>
        <v>0</v>
      </c>
    </row>
    <row r="263" spans="51:60" ht="20.25" customHeight="1" x14ac:dyDescent="0.4">
      <c r="AY263" s="95" t="s">
        <v>156</v>
      </c>
      <c r="AZ263" s="95"/>
      <c r="BB263" s="28">
        <f t="shared" si="28"/>
        <v>0</v>
      </c>
      <c r="BC263" s="28"/>
      <c r="BD263" s="28"/>
      <c r="BE263" s="28"/>
      <c r="BF263" s="29" t="str">
        <f t="shared" si="29"/>
        <v/>
      </c>
      <c r="BG263" s="30" t="str">
        <f t="shared" si="30"/>
        <v>0</v>
      </c>
      <c r="BH263" s="30" t="b">
        <f t="shared" si="31"/>
        <v>0</v>
      </c>
    </row>
    <row r="264" spans="51:60" ht="20.25" customHeight="1" x14ac:dyDescent="0.4">
      <c r="AY264" s="95" t="s">
        <v>156</v>
      </c>
      <c r="AZ264" s="95"/>
      <c r="BB264" s="28">
        <f t="shared" si="28"/>
        <v>0</v>
      </c>
      <c r="BC264" s="28"/>
      <c r="BD264" s="28"/>
      <c r="BE264" s="28"/>
      <c r="BF264" s="29" t="str">
        <f t="shared" si="29"/>
        <v/>
      </c>
      <c r="BG264" s="30" t="str">
        <f t="shared" si="30"/>
        <v>0</v>
      </c>
      <c r="BH264" s="30" t="b">
        <f t="shared" si="31"/>
        <v>0</v>
      </c>
    </row>
    <row r="265" spans="51:60" ht="20.25" customHeight="1" x14ac:dyDescent="0.4">
      <c r="AY265" s="95" t="s">
        <v>156</v>
      </c>
      <c r="AZ265" s="95"/>
      <c r="BB265" s="28">
        <f t="shared" si="28"/>
        <v>0</v>
      </c>
      <c r="BC265" s="28"/>
      <c r="BD265" s="28"/>
      <c r="BE265" s="28"/>
      <c r="BF265" s="29" t="str">
        <f t="shared" si="29"/>
        <v/>
      </c>
      <c r="BG265" s="30" t="str">
        <f t="shared" si="30"/>
        <v>0</v>
      </c>
      <c r="BH265" s="30" t="b">
        <f t="shared" si="31"/>
        <v>0</v>
      </c>
    </row>
    <row r="266" spans="51:60" ht="20.25" customHeight="1" x14ac:dyDescent="0.4">
      <c r="AY266" s="95" t="s">
        <v>156</v>
      </c>
      <c r="AZ266" s="95"/>
      <c r="BB266" s="28">
        <f t="shared" si="28"/>
        <v>0</v>
      </c>
      <c r="BC266" s="28"/>
      <c r="BD266" s="28"/>
      <c r="BE266" s="28"/>
      <c r="BF266" s="29" t="str">
        <f t="shared" si="29"/>
        <v/>
      </c>
      <c r="BG266" s="30" t="str">
        <f t="shared" si="30"/>
        <v>0</v>
      </c>
      <c r="BH266" s="30" t="b">
        <f t="shared" si="31"/>
        <v>0</v>
      </c>
    </row>
    <row r="267" spans="51:60" ht="20.25" customHeight="1" x14ac:dyDescent="0.4">
      <c r="AY267" s="95" t="s">
        <v>156</v>
      </c>
      <c r="AZ267" s="95"/>
      <c r="BB267" s="28">
        <f t="shared" si="28"/>
        <v>0</v>
      </c>
      <c r="BC267" s="28"/>
      <c r="BD267" s="28"/>
      <c r="BE267" s="28"/>
      <c r="BF267" s="29" t="str">
        <f t="shared" si="29"/>
        <v/>
      </c>
      <c r="BG267" s="30" t="str">
        <f t="shared" si="30"/>
        <v>0</v>
      </c>
      <c r="BH267" s="30" t="b">
        <f t="shared" si="31"/>
        <v>0</v>
      </c>
    </row>
    <row r="268" spans="51:60" ht="20.25" customHeight="1" x14ac:dyDescent="0.4">
      <c r="AY268" s="95" t="s">
        <v>156</v>
      </c>
      <c r="AZ268" s="95"/>
      <c r="BB268" s="28">
        <f t="shared" si="28"/>
        <v>0</v>
      </c>
      <c r="BC268" s="28"/>
      <c r="BD268" s="28"/>
      <c r="BE268" s="28"/>
      <c r="BF268" s="29" t="str">
        <f t="shared" si="29"/>
        <v/>
      </c>
      <c r="BG268" s="30" t="str">
        <f t="shared" si="30"/>
        <v>0</v>
      </c>
      <c r="BH268" s="30" t="b">
        <f t="shared" si="31"/>
        <v>0</v>
      </c>
    </row>
    <row r="269" spans="51:60" ht="20.25" customHeight="1" x14ac:dyDescent="0.4">
      <c r="AY269" s="95" t="s">
        <v>156</v>
      </c>
      <c r="AZ269" s="95"/>
      <c r="BB269" s="28">
        <f t="shared" si="28"/>
        <v>0</v>
      </c>
      <c r="BC269" s="28"/>
      <c r="BD269" s="28"/>
      <c r="BE269" s="28"/>
      <c r="BF269" s="29" t="str">
        <f t="shared" si="29"/>
        <v/>
      </c>
      <c r="BG269" s="30" t="str">
        <f t="shared" si="30"/>
        <v>0</v>
      </c>
      <c r="BH269" s="30" t="b">
        <f t="shared" si="31"/>
        <v>0</v>
      </c>
    </row>
    <row r="270" spans="51:60" ht="20.25" customHeight="1" x14ac:dyDescent="0.4">
      <c r="AY270" s="95" t="s">
        <v>156</v>
      </c>
      <c r="AZ270" s="95"/>
      <c r="BB270" s="28">
        <f t="shared" si="28"/>
        <v>0</v>
      </c>
      <c r="BC270" s="28"/>
      <c r="BD270" s="28"/>
      <c r="BE270" s="28"/>
      <c r="BF270" s="29" t="str">
        <f t="shared" si="29"/>
        <v/>
      </c>
      <c r="BG270" s="30" t="str">
        <f t="shared" si="30"/>
        <v>0</v>
      </c>
      <c r="BH270" s="30" t="b">
        <f t="shared" si="31"/>
        <v>0</v>
      </c>
    </row>
    <row r="271" spans="51:60" ht="20.25" customHeight="1" x14ac:dyDescent="0.4">
      <c r="AY271" s="95" t="s">
        <v>156</v>
      </c>
      <c r="AZ271" s="95"/>
      <c r="BB271" s="28">
        <f t="shared" si="28"/>
        <v>0</v>
      </c>
      <c r="BC271" s="28"/>
      <c r="BD271" s="28"/>
      <c r="BE271" s="28"/>
      <c r="BF271" s="29" t="str">
        <f t="shared" si="29"/>
        <v/>
      </c>
      <c r="BG271" s="30" t="str">
        <f t="shared" si="30"/>
        <v>0</v>
      </c>
      <c r="BH271" s="30" t="b">
        <f t="shared" si="31"/>
        <v>0</v>
      </c>
    </row>
    <row r="272" spans="51:60" ht="20.25" customHeight="1" x14ac:dyDescent="0.4">
      <c r="AY272" s="95" t="s">
        <v>156</v>
      </c>
      <c r="AZ272" s="95"/>
      <c r="BB272" s="28">
        <f t="shared" ref="BB272:BB335" si="32">((IF(AU272="BUENO","100",IF(AU272="REGULAR","75",IF(AU272="MALO","50",IF(AU272="NA","0",IF(AU272="","0"))))))
+(IF(AW272="BUENO","100",IF(AW272="REGULAR","75",IF(AW272="MALO","50",IF(AW272="NA","NA",IF(AW272="","0"))))))
+(IF(AY272="BUENO","100",IF(AY272="MALO","0",IF(AY272="REGULAR","75")))))
/((IF(AT272&lt;&gt;"NO APLICA","1"))+(IF(AV272&lt;&gt;"NO APLICA","1"))+IF(AX272&lt;&gt;"NO APLICA","1"))</f>
        <v>0</v>
      </c>
      <c r="BC272" s="28"/>
      <c r="BD272" s="28"/>
      <c r="BE272" s="28"/>
      <c r="BF272" s="29" t="str">
        <f t="shared" ref="BF272:BF335" si="33">((
IF(AU272="BUENO","100",
IF(AU272="REGULAR","50",
IF(AU272="MALO","0",
IF(AU272="NO APLICA","NA",
IF(AU272="","")))))))</f>
        <v/>
      </c>
      <c r="BG272" s="30" t="str">
        <f t="shared" ref="BG272:BG335" si="34">IF(AW272="BUENO","100",
IF(AW272="REGULAR","50",
IF(AW272="MALO","0",
IF(AW272="NO APLICA","NA",
IF(AW272="","0")))))</f>
        <v>0</v>
      </c>
      <c r="BH272" s="30" t="b">
        <f t="shared" si="31"/>
        <v>0</v>
      </c>
    </row>
    <row r="273" spans="51:60" ht="20.25" customHeight="1" x14ac:dyDescent="0.4">
      <c r="AY273" s="95" t="s">
        <v>156</v>
      </c>
      <c r="AZ273" s="95"/>
      <c r="BB273" s="28">
        <f t="shared" si="32"/>
        <v>0</v>
      </c>
      <c r="BC273" s="28"/>
      <c r="BD273" s="28"/>
      <c r="BE273" s="28"/>
      <c r="BF273" s="29" t="str">
        <f t="shared" si="33"/>
        <v/>
      </c>
      <c r="BG273" s="30" t="str">
        <f t="shared" si="34"/>
        <v>0</v>
      </c>
      <c r="BH273" s="30" t="b">
        <f t="shared" si="31"/>
        <v>0</v>
      </c>
    </row>
    <row r="274" spans="51:60" ht="20.25" customHeight="1" x14ac:dyDescent="0.4">
      <c r="AY274" s="95" t="s">
        <v>156</v>
      </c>
      <c r="AZ274" s="95"/>
      <c r="BB274" s="28">
        <f t="shared" si="32"/>
        <v>0</v>
      </c>
      <c r="BC274" s="28"/>
      <c r="BD274" s="28"/>
      <c r="BE274" s="28"/>
      <c r="BF274" s="29" t="str">
        <f t="shared" si="33"/>
        <v/>
      </c>
      <c r="BG274" s="30" t="str">
        <f t="shared" si="34"/>
        <v>0</v>
      </c>
      <c r="BH274" s="30" t="b">
        <f t="shared" si="31"/>
        <v>0</v>
      </c>
    </row>
    <row r="275" spans="51:60" ht="20.25" customHeight="1" x14ac:dyDescent="0.4">
      <c r="AY275" s="95" t="s">
        <v>156</v>
      </c>
      <c r="AZ275" s="95"/>
      <c r="BB275" s="28">
        <f t="shared" si="32"/>
        <v>0</v>
      </c>
      <c r="BC275" s="28"/>
      <c r="BD275" s="28"/>
      <c r="BE275" s="28"/>
      <c r="BF275" s="29" t="str">
        <f t="shared" si="33"/>
        <v/>
      </c>
      <c r="BG275" s="30" t="str">
        <f t="shared" si="34"/>
        <v>0</v>
      </c>
      <c r="BH275" s="30" t="b">
        <f t="shared" si="31"/>
        <v>0</v>
      </c>
    </row>
    <row r="276" spans="51:60" ht="20.25" customHeight="1" x14ac:dyDescent="0.4">
      <c r="AY276" s="95" t="s">
        <v>156</v>
      </c>
      <c r="AZ276" s="95"/>
      <c r="BB276" s="28">
        <f t="shared" si="32"/>
        <v>0</v>
      </c>
      <c r="BC276" s="28"/>
      <c r="BD276" s="28"/>
      <c r="BE276" s="28"/>
      <c r="BF276" s="29" t="str">
        <f t="shared" si="33"/>
        <v/>
      </c>
      <c r="BG276" s="30" t="str">
        <f t="shared" si="34"/>
        <v>0</v>
      </c>
      <c r="BH276" s="30" t="b">
        <f t="shared" si="31"/>
        <v>0</v>
      </c>
    </row>
    <row r="277" spans="51:60" ht="20.25" customHeight="1" x14ac:dyDescent="0.4">
      <c r="AY277" s="95" t="s">
        <v>156</v>
      </c>
      <c r="AZ277" s="95"/>
      <c r="BB277" s="28">
        <f t="shared" si="32"/>
        <v>0</v>
      </c>
      <c r="BC277" s="28"/>
      <c r="BD277" s="28"/>
      <c r="BE277" s="28"/>
      <c r="BF277" s="29" t="str">
        <f t="shared" si="33"/>
        <v/>
      </c>
      <c r="BG277" s="30" t="str">
        <f t="shared" si="34"/>
        <v>0</v>
      </c>
      <c r="BH277" s="30" t="b">
        <f t="shared" ref="BH277:BH335" si="35">IF(AY277="BUENO","100",
IF(AY277="MALO","0",
IF(AY277="REGULAR","75",
IF(AY277="","0"))))</f>
        <v>0</v>
      </c>
    </row>
    <row r="278" spans="51:60" ht="20.25" customHeight="1" x14ac:dyDescent="0.4">
      <c r="AY278" s="95" t="s">
        <v>156</v>
      </c>
      <c r="AZ278" s="95"/>
      <c r="BB278" s="28">
        <f t="shared" si="32"/>
        <v>0</v>
      </c>
      <c r="BC278" s="28"/>
      <c r="BD278" s="28"/>
      <c r="BE278" s="28"/>
      <c r="BF278" s="29" t="str">
        <f t="shared" si="33"/>
        <v/>
      </c>
      <c r="BG278" s="30" t="str">
        <f t="shared" si="34"/>
        <v>0</v>
      </c>
      <c r="BH278" s="30" t="b">
        <f t="shared" si="35"/>
        <v>0</v>
      </c>
    </row>
    <row r="279" spans="51:60" ht="20.25" customHeight="1" x14ac:dyDescent="0.4">
      <c r="AY279" s="95" t="s">
        <v>156</v>
      </c>
      <c r="AZ279" s="95"/>
      <c r="BB279" s="28">
        <f t="shared" si="32"/>
        <v>0</v>
      </c>
      <c r="BC279" s="28"/>
      <c r="BD279" s="28"/>
      <c r="BE279" s="28"/>
      <c r="BF279" s="29" t="str">
        <f t="shared" si="33"/>
        <v/>
      </c>
      <c r="BG279" s="30" t="str">
        <f t="shared" si="34"/>
        <v>0</v>
      </c>
      <c r="BH279" s="30" t="b">
        <f t="shared" si="35"/>
        <v>0</v>
      </c>
    </row>
    <row r="280" spans="51:60" ht="20.25" customHeight="1" x14ac:dyDescent="0.4">
      <c r="AY280" s="95" t="s">
        <v>156</v>
      </c>
      <c r="AZ280" s="95"/>
      <c r="BB280" s="28">
        <f t="shared" si="32"/>
        <v>0</v>
      </c>
      <c r="BC280" s="28"/>
      <c r="BD280" s="28"/>
      <c r="BE280" s="28"/>
      <c r="BF280" s="29" t="str">
        <f t="shared" si="33"/>
        <v/>
      </c>
      <c r="BG280" s="30" t="str">
        <f t="shared" si="34"/>
        <v>0</v>
      </c>
      <c r="BH280" s="30" t="b">
        <f t="shared" si="35"/>
        <v>0</v>
      </c>
    </row>
    <row r="281" spans="51:60" ht="20.25" customHeight="1" x14ac:dyDescent="0.4">
      <c r="AY281" s="95" t="s">
        <v>156</v>
      </c>
      <c r="AZ281" s="95"/>
      <c r="BB281" s="28">
        <f t="shared" si="32"/>
        <v>0</v>
      </c>
      <c r="BC281" s="28"/>
      <c r="BD281" s="28"/>
      <c r="BE281" s="28"/>
      <c r="BF281" s="29" t="str">
        <f t="shared" si="33"/>
        <v/>
      </c>
      <c r="BG281" s="30" t="str">
        <f t="shared" si="34"/>
        <v>0</v>
      </c>
      <c r="BH281" s="30" t="b">
        <f t="shared" si="35"/>
        <v>0</v>
      </c>
    </row>
    <row r="282" spans="51:60" ht="20.25" customHeight="1" x14ac:dyDescent="0.4">
      <c r="AY282" s="95" t="s">
        <v>156</v>
      </c>
      <c r="AZ282" s="95"/>
      <c r="BB282" s="28">
        <f t="shared" si="32"/>
        <v>0</v>
      </c>
      <c r="BC282" s="28"/>
      <c r="BD282" s="28"/>
      <c r="BE282" s="28"/>
      <c r="BF282" s="29" t="str">
        <f t="shared" si="33"/>
        <v/>
      </c>
      <c r="BG282" s="30" t="str">
        <f t="shared" si="34"/>
        <v>0</v>
      </c>
      <c r="BH282" s="30" t="b">
        <f t="shared" si="35"/>
        <v>0</v>
      </c>
    </row>
    <row r="283" spans="51:60" ht="20.25" customHeight="1" x14ac:dyDescent="0.4">
      <c r="AY283" s="95" t="s">
        <v>156</v>
      </c>
      <c r="AZ283" s="95"/>
      <c r="BB283" s="28">
        <f t="shared" si="32"/>
        <v>0</v>
      </c>
      <c r="BC283" s="28"/>
      <c r="BD283" s="28"/>
      <c r="BE283" s="28"/>
      <c r="BF283" s="29" t="str">
        <f t="shared" si="33"/>
        <v/>
      </c>
      <c r="BG283" s="30" t="str">
        <f t="shared" si="34"/>
        <v>0</v>
      </c>
      <c r="BH283" s="30" t="b">
        <f t="shared" si="35"/>
        <v>0</v>
      </c>
    </row>
    <row r="284" spans="51:60" ht="20.25" customHeight="1" x14ac:dyDescent="0.4">
      <c r="AY284" s="95" t="s">
        <v>156</v>
      </c>
      <c r="AZ284" s="95"/>
      <c r="BB284" s="28">
        <f t="shared" si="32"/>
        <v>0</v>
      </c>
      <c r="BC284" s="28"/>
      <c r="BD284" s="28"/>
      <c r="BE284" s="28"/>
      <c r="BF284" s="29" t="str">
        <f t="shared" si="33"/>
        <v/>
      </c>
      <c r="BG284" s="30" t="str">
        <f t="shared" si="34"/>
        <v>0</v>
      </c>
      <c r="BH284" s="30" t="b">
        <f t="shared" si="35"/>
        <v>0</v>
      </c>
    </row>
    <row r="285" spans="51:60" ht="20.25" customHeight="1" x14ac:dyDescent="0.4">
      <c r="AY285" s="95" t="s">
        <v>156</v>
      </c>
      <c r="AZ285" s="95"/>
      <c r="BB285" s="28">
        <f t="shared" si="32"/>
        <v>0</v>
      </c>
      <c r="BC285" s="28"/>
      <c r="BD285" s="28"/>
      <c r="BE285" s="28"/>
      <c r="BF285" s="29" t="str">
        <f t="shared" si="33"/>
        <v/>
      </c>
      <c r="BG285" s="30" t="str">
        <f t="shared" si="34"/>
        <v>0</v>
      </c>
      <c r="BH285" s="30" t="b">
        <f t="shared" si="35"/>
        <v>0</v>
      </c>
    </row>
    <row r="286" spans="51:60" ht="20.25" customHeight="1" x14ac:dyDescent="0.4">
      <c r="AY286" s="95" t="s">
        <v>156</v>
      </c>
      <c r="AZ286" s="95"/>
      <c r="BB286" s="28">
        <f t="shared" si="32"/>
        <v>0</v>
      </c>
      <c r="BC286" s="28"/>
      <c r="BD286" s="28"/>
      <c r="BE286" s="28"/>
      <c r="BF286" s="29" t="str">
        <f t="shared" si="33"/>
        <v/>
      </c>
      <c r="BG286" s="30" t="str">
        <f t="shared" si="34"/>
        <v>0</v>
      </c>
      <c r="BH286" s="30" t="b">
        <f t="shared" si="35"/>
        <v>0</v>
      </c>
    </row>
    <row r="287" spans="51:60" ht="20.25" customHeight="1" x14ac:dyDescent="0.4">
      <c r="AY287" s="95" t="s">
        <v>156</v>
      </c>
      <c r="AZ287" s="95"/>
      <c r="BB287" s="28">
        <f t="shared" si="32"/>
        <v>0</v>
      </c>
      <c r="BC287" s="28"/>
      <c r="BD287" s="28"/>
      <c r="BE287" s="28"/>
      <c r="BF287" s="29" t="str">
        <f t="shared" si="33"/>
        <v/>
      </c>
      <c r="BG287" s="30" t="str">
        <f t="shared" si="34"/>
        <v>0</v>
      </c>
      <c r="BH287" s="30" t="b">
        <f t="shared" si="35"/>
        <v>0</v>
      </c>
    </row>
    <row r="288" spans="51:60" ht="20.25" customHeight="1" x14ac:dyDescent="0.4">
      <c r="AY288" s="95" t="s">
        <v>156</v>
      </c>
      <c r="AZ288" s="95"/>
      <c r="BB288" s="28">
        <f t="shared" si="32"/>
        <v>0</v>
      </c>
      <c r="BC288" s="28"/>
      <c r="BD288" s="28"/>
      <c r="BE288" s="28"/>
      <c r="BF288" s="29" t="str">
        <f t="shared" si="33"/>
        <v/>
      </c>
      <c r="BG288" s="30" t="str">
        <f t="shared" si="34"/>
        <v>0</v>
      </c>
      <c r="BH288" s="30" t="b">
        <f t="shared" si="35"/>
        <v>0</v>
      </c>
    </row>
    <row r="289" spans="51:60" ht="20.25" customHeight="1" x14ac:dyDescent="0.4">
      <c r="AY289" s="95" t="s">
        <v>156</v>
      </c>
      <c r="AZ289" s="95"/>
      <c r="BB289" s="28">
        <f t="shared" si="32"/>
        <v>0</v>
      </c>
      <c r="BC289" s="28"/>
      <c r="BD289" s="28"/>
      <c r="BE289" s="28"/>
      <c r="BF289" s="29" t="str">
        <f t="shared" si="33"/>
        <v/>
      </c>
      <c r="BG289" s="30" t="str">
        <f t="shared" si="34"/>
        <v>0</v>
      </c>
      <c r="BH289" s="30" t="b">
        <f t="shared" si="35"/>
        <v>0</v>
      </c>
    </row>
    <row r="290" spans="51:60" ht="20.25" customHeight="1" x14ac:dyDescent="0.4">
      <c r="AY290" s="95" t="s">
        <v>156</v>
      </c>
      <c r="AZ290" s="95"/>
      <c r="BB290" s="28">
        <f t="shared" si="32"/>
        <v>0</v>
      </c>
      <c r="BC290" s="28"/>
      <c r="BD290" s="28"/>
      <c r="BE290" s="28"/>
      <c r="BF290" s="29" t="str">
        <f t="shared" si="33"/>
        <v/>
      </c>
      <c r="BG290" s="30" t="str">
        <f t="shared" si="34"/>
        <v>0</v>
      </c>
      <c r="BH290" s="30" t="b">
        <f t="shared" si="35"/>
        <v>0</v>
      </c>
    </row>
    <row r="291" spans="51:60" ht="20.25" customHeight="1" x14ac:dyDescent="0.4">
      <c r="AY291" s="95" t="s">
        <v>156</v>
      </c>
      <c r="AZ291" s="95"/>
      <c r="BB291" s="28">
        <f t="shared" si="32"/>
        <v>0</v>
      </c>
      <c r="BC291" s="28"/>
      <c r="BD291" s="28"/>
      <c r="BE291" s="28"/>
      <c r="BF291" s="29" t="str">
        <f t="shared" si="33"/>
        <v/>
      </c>
      <c r="BG291" s="30" t="str">
        <f t="shared" si="34"/>
        <v>0</v>
      </c>
      <c r="BH291" s="30" t="b">
        <f t="shared" si="35"/>
        <v>0</v>
      </c>
    </row>
    <row r="292" spans="51:60" ht="20.25" customHeight="1" x14ac:dyDescent="0.4">
      <c r="AY292" s="95" t="s">
        <v>156</v>
      </c>
      <c r="AZ292" s="95"/>
      <c r="BB292" s="28">
        <f t="shared" si="32"/>
        <v>0</v>
      </c>
      <c r="BC292" s="28"/>
      <c r="BD292" s="28"/>
      <c r="BE292" s="28"/>
      <c r="BF292" s="29" t="str">
        <f t="shared" si="33"/>
        <v/>
      </c>
      <c r="BG292" s="30" t="str">
        <f t="shared" si="34"/>
        <v>0</v>
      </c>
      <c r="BH292" s="30" t="b">
        <f t="shared" si="35"/>
        <v>0</v>
      </c>
    </row>
    <row r="293" spans="51:60" ht="20.25" customHeight="1" x14ac:dyDescent="0.4">
      <c r="AY293" s="95" t="s">
        <v>156</v>
      </c>
      <c r="AZ293" s="95"/>
      <c r="BB293" s="28">
        <f t="shared" si="32"/>
        <v>0</v>
      </c>
      <c r="BC293" s="28"/>
      <c r="BD293" s="28"/>
      <c r="BE293" s="28"/>
      <c r="BF293" s="29" t="str">
        <f t="shared" si="33"/>
        <v/>
      </c>
      <c r="BG293" s="30" t="str">
        <f t="shared" si="34"/>
        <v>0</v>
      </c>
      <c r="BH293" s="30" t="b">
        <f t="shared" si="35"/>
        <v>0</v>
      </c>
    </row>
    <row r="294" spans="51:60" ht="20.25" customHeight="1" x14ac:dyDescent="0.4">
      <c r="AY294" s="95" t="s">
        <v>156</v>
      </c>
      <c r="AZ294" s="95"/>
      <c r="BB294" s="28">
        <f t="shared" si="32"/>
        <v>0</v>
      </c>
      <c r="BC294" s="28"/>
      <c r="BD294" s="28"/>
      <c r="BE294" s="28"/>
      <c r="BF294" s="29" t="str">
        <f t="shared" si="33"/>
        <v/>
      </c>
      <c r="BG294" s="30" t="str">
        <f t="shared" si="34"/>
        <v>0</v>
      </c>
      <c r="BH294" s="30" t="b">
        <f t="shared" si="35"/>
        <v>0</v>
      </c>
    </row>
    <row r="295" spans="51:60" ht="20.25" customHeight="1" x14ac:dyDescent="0.4">
      <c r="AY295" s="95" t="s">
        <v>156</v>
      </c>
      <c r="AZ295" s="95"/>
      <c r="BB295" s="28">
        <f t="shared" si="32"/>
        <v>0</v>
      </c>
      <c r="BC295" s="28"/>
      <c r="BD295" s="28"/>
      <c r="BE295" s="28"/>
      <c r="BF295" s="29" t="str">
        <f t="shared" si="33"/>
        <v/>
      </c>
      <c r="BG295" s="30" t="str">
        <f t="shared" si="34"/>
        <v>0</v>
      </c>
      <c r="BH295" s="30" t="b">
        <f t="shared" si="35"/>
        <v>0</v>
      </c>
    </row>
    <row r="296" spans="51:60" ht="20.25" customHeight="1" x14ac:dyDescent="0.4">
      <c r="AY296" s="95" t="s">
        <v>156</v>
      </c>
      <c r="AZ296" s="95"/>
      <c r="BB296" s="28">
        <f t="shared" si="32"/>
        <v>0</v>
      </c>
      <c r="BC296" s="28"/>
      <c r="BD296" s="28"/>
      <c r="BE296" s="28"/>
      <c r="BF296" s="29" t="str">
        <f t="shared" si="33"/>
        <v/>
      </c>
      <c r="BG296" s="30" t="str">
        <f t="shared" si="34"/>
        <v>0</v>
      </c>
      <c r="BH296" s="30" t="b">
        <f t="shared" si="35"/>
        <v>0</v>
      </c>
    </row>
    <row r="297" spans="51:60" ht="20.25" customHeight="1" x14ac:dyDescent="0.4">
      <c r="AY297" s="95" t="s">
        <v>156</v>
      </c>
      <c r="AZ297" s="95"/>
      <c r="BB297" s="28">
        <f t="shared" si="32"/>
        <v>0</v>
      </c>
      <c r="BC297" s="28"/>
      <c r="BD297" s="28"/>
      <c r="BE297" s="28"/>
      <c r="BF297" s="29" t="str">
        <f t="shared" si="33"/>
        <v/>
      </c>
      <c r="BG297" s="30" t="str">
        <f t="shared" si="34"/>
        <v>0</v>
      </c>
      <c r="BH297" s="30" t="b">
        <f t="shared" si="35"/>
        <v>0</v>
      </c>
    </row>
    <row r="298" spans="51:60" ht="20.25" customHeight="1" x14ac:dyDescent="0.4">
      <c r="AY298" s="95" t="s">
        <v>156</v>
      </c>
      <c r="AZ298" s="95"/>
      <c r="BB298" s="28">
        <f t="shared" si="32"/>
        <v>0</v>
      </c>
      <c r="BC298" s="28"/>
      <c r="BD298" s="28"/>
      <c r="BE298" s="28"/>
      <c r="BF298" s="29" t="str">
        <f t="shared" si="33"/>
        <v/>
      </c>
      <c r="BG298" s="30" t="str">
        <f t="shared" si="34"/>
        <v>0</v>
      </c>
      <c r="BH298" s="30" t="b">
        <f t="shared" si="35"/>
        <v>0</v>
      </c>
    </row>
    <row r="299" spans="51:60" ht="20.25" customHeight="1" x14ac:dyDescent="0.4">
      <c r="AY299" s="95" t="s">
        <v>156</v>
      </c>
      <c r="AZ299" s="95"/>
      <c r="BB299" s="28">
        <f t="shared" si="32"/>
        <v>0</v>
      </c>
      <c r="BC299" s="28"/>
      <c r="BD299" s="28"/>
      <c r="BE299" s="28"/>
      <c r="BF299" s="29" t="str">
        <f t="shared" si="33"/>
        <v/>
      </c>
      <c r="BG299" s="30" t="str">
        <f t="shared" si="34"/>
        <v>0</v>
      </c>
      <c r="BH299" s="30" t="b">
        <f t="shared" si="35"/>
        <v>0</v>
      </c>
    </row>
    <row r="300" spans="51:60" ht="20.25" customHeight="1" x14ac:dyDescent="0.4">
      <c r="AY300" s="95" t="s">
        <v>156</v>
      </c>
      <c r="AZ300" s="95"/>
      <c r="BB300" s="28">
        <f t="shared" si="32"/>
        <v>0</v>
      </c>
      <c r="BC300" s="28"/>
      <c r="BD300" s="28"/>
      <c r="BE300" s="28"/>
      <c r="BF300" s="29" t="str">
        <f t="shared" si="33"/>
        <v/>
      </c>
      <c r="BG300" s="30" t="str">
        <f t="shared" si="34"/>
        <v>0</v>
      </c>
      <c r="BH300" s="30" t="b">
        <f t="shared" si="35"/>
        <v>0</v>
      </c>
    </row>
    <row r="301" spans="51:60" ht="20.25" customHeight="1" x14ac:dyDescent="0.4">
      <c r="AY301" s="95" t="s">
        <v>156</v>
      </c>
      <c r="AZ301" s="95"/>
      <c r="BB301" s="28">
        <f t="shared" si="32"/>
        <v>0</v>
      </c>
      <c r="BC301" s="28"/>
      <c r="BD301" s="28"/>
      <c r="BE301" s="28"/>
      <c r="BF301" s="29" t="str">
        <f t="shared" si="33"/>
        <v/>
      </c>
      <c r="BG301" s="30" t="str">
        <f t="shared" si="34"/>
        <v>0</v>
      </c>
      <c r="BH301" s="30" t="b">
        <f t="shared" si="35"/>
        <v>0</v>
      </c>
    </row>
    <row r="302" spans="51:60" ht="20.25" customHeight="1" x14ac:dyDescent="0.4">
      <c r="AY302" s="95" t="s">
        <v>156</v>
      </c>
      <c r="AZ302" s="95"/>
      <c r="BB302" s="28">
        <f t="shared" si="32"/>
        <v>0</v>
      </c>
      <c r="BC302" s="28"/>
      <c r="BD302" s="28"/>
      <c r="BE302" s="28"/>
      <c r="BF302" s="29" t="str">
        <f t="shared" si="33"/>
        <v/>
      </c>
      <c r="BG302" s="30" t="str">
        <f t="shared" si="34"/>
        <v>0</v>
      </c>
      <c r="BH302" s="30" t="b">
        <f t="shared" si="35"/>
        <v>0</v>
      </c>
    </row>
    <row r="303" spans="51:60" ht="20.25" customHeight="1" x14ac:dyDescent="0.4">
      <c r="AY303" s="95" t="s">
        <v>156</v>
      </c>
      <c r="AZ303" s="95"/>
      <c r="BB303" s="28">
        <f t="shared" si="32"/>
        <v>0</v>
      </c>
      <c r="BC303" s="28"/>
      <c r="BD303" s="28"/>
      <c r="BE303" s="28"/>
      <c r="BF303" s="29" t="str">
        <f t="shared" si="33"/>
        <v/>
      </c>
      <c r="BG303" s="30" t="str">
        <f t="shared" si="34"/>
        <v>0</v>
      </c>
      <c r="BH303" s="30" t="b">
        <f t="shared" si="35"/>
        <v>0</v>
      </c>
    </row>
    <row r="304" spans="51:60" ht="20.25" customHeight="1" x14ac:dyDescent="0.4">
      <c r="AY304" s="95" t="s">
        <v>156</v>
      </c>
      <c r="AZ304" s="95"/>
      <c r="BB304" s="28">
        <f t="shared" si="32"/>
        <v>0</v>
      </c>
      <c r="BC304" s="28"/>
      <c r="BD304" s="28"/>
      <c r="BE304" s="28"/>
      <c r="BF304" s="29" t="str">
        <f t="shared" si="33"/>
        <v/>
      </c>
      <c r="BG304" s="30" t="str">
        <f t="shared" si="34"/>
        <v>0</v>
      </c>
      <c r="BH304" s="30" t="b">
        <f t="shared" si="35"/>
        <v>0</v>
      </c>
    </row>
    <row r="305" spans="51:60" ht="20.25" customHeight="1" x14ac:dyDescent="0.4">
      <c r="AY305" s="95" t="s">
        <v>156</v>
      </c>
      <c r="AZ305" s="95"/>
      <c r="BB305" s="28">
        <f t="shared" si="32"/>
        <v>0</v>
      </c>
      <c r="BC305" s="28"/>
      <c r="BD305" s="28"/>
      <c r="BE305" s="28"/>
      <c r="BF305" s="29" t="str">
        <f t="shared" si="33"/>
        <v/>
      </c>
      <c r="BG305" s="30" t="str">
        <f t="shared" si="34"/>
        <v>0</v>
      </c>
      <c r="BH305" s="30" t="b">
        <f t="shared" si="35"/>
        <v>0</v>
      </c>
    </row>
    <row r="306" spans="51:60" ht="20.25" customHeight="1" x14ac:dyDescent="0.4">
      <c r="AY306" s="95" t="s">
        <v>156</v>
      </c>
      <c r="AZ306" s="95"/>
      <c r="BB306" s="28">
        <f t="shared" si="32"/>
        <v>0</v>
      </c>
      <c r="BC306" s="28"/>
      <c r="BD306" s="28"/>
      <c r="BE306" s="28"/>
      <c r="BF306" s="29" t="str">
        <f t="shared" si="33"/>
        <v/>
      </c>
      <c r="BG306" s="30" t="str">
        <f t="shared" si="34"/>
        <v>0</v>
      </c>
      <c r="BH306" s="30" t="b">
        <f t="shared" si="35"/>
        <v>0</v>
      </c>
    </row>
    <row r="307" spans="51:60" ht="20.25" customHeight="1" x14ac:dyDescent="0.4">
      <c r="AY307" s="95" t="s">
        <v>156</v>
      </c>
      <c r="AZ307" s="95"/>
      <c r="BB307" s="28">
        <f t="shared" si="32"/>
        <v>0</v>
      </c>
      <c r="BC307" s="28"/>
      <c r="BD307" s="28"/>
      <c r="BE307" s="28"/>
      <c r="BF307" s="29" t="str">
        <f t="shared" si="33"/>
        <v/>
      </c>
      <c r="BG307" s="30" t="str">
        <f t="shared" si="34"/>
        <v>0</v>
      </c>
      <c r="BH307" s="30" t="b">
        <f t="shared" si="35"/>
        <v>0</v>
      </c>
    </row>
    <row r="308" spans="51:60" ht="20.25" customHeight="1" x14ac:dyDescent="0.4">
      <c r="AY308" s="95" t="s">
        <v>156</v>
      </c>
      <c r="AZ308" s="95"/>
      <c r="BB308" s="28">
        <f t="shared" si="32"/>
        <v>0</v>
      </c>
      <c r="BC308" s="28"/>
      <c r="BD308" s="28"/>
      <c r="BE308" s="28"/>
      <c r="BF308" s="29" t="str">
        <f t="shared" si="33"/>
        <v/>
      </c>
      <c r="BG308" s="30" t="str">
        <f t="shared" si="34"/>
        <v>0</v>
      </c>
      <c r="BH308" s="30" t="b">
        <f t="shared" si="35"/>
        <v>0</v>
      </c>
    </row>
    <row r="309" spans="51:60" ht="20.25" customHeight="1" x14ac:dyDescent="0.4">
      <c r="AY309" s="95" t="s">
        <v>156</v>
      </c>
      <c r="AZ309" s="95"/>
      <c r="BB309" s="28">
        <f t="shared" si="32"/>
        <v>0</v>
      </c>
      <c r="BC309" s="28"/>
      <c r="BD309" s="28"/>
      <c r="BE309" s="28"/>
      <c r="BF309" s="29" t="str">
        <f t="shared" si="33"/>
        <v/>
      </c>
      <c r="BG309" s="30" t="str">
        <f t="shared" si="34"/>
        <v>0</v>
      </c>
      <c r="BH309" s="30" t="b">
        <f t="shared" si="35"/>
        <v>0</v>
      </c>
    </row>
    <row r="310" spans="51:60" ht="20.25" customHeight="1" x14ac:dyDescent="0.4">
      <c r="AY310" s="95" t="s">
        <v>156</v>
      </c>
      <c r="AZ310" s="95"/>
      <c r="BB310" s="28">
        <f t="shared" si="32"/>
        <v>0</v>
      </c>
      <c r="BC310" s="28"/>
      <c r="BD310" s="28"/>
      <c r="BE310" s="28"/>
      <c r="BF310" s="29" t="str">
        <f t="shared" si="33"/>
        <v/>
      </c>
      <c r="BG310" s="30" t="str">
        <f t="shared" si="34"/>
        <v>0</v>
      </c>
      <c r="BH310" s="30" t="b">
        <f t="shared" si="35"/>
        <v>0</v>
      </c>
    </row>
    <row r="311" spans="51:60" ht="20.25" customHeight="1" x14ac:dyDescent="0.4">
      <c r="AY311" s="95" t="s">
        <v>156</v>
      </c>
      <c r="AZ311" s="95"/>
      <c r="BB311" s="28">
        <f t="shared" si="32"/>
        <v>0</v>
      </c>
      <c r="BC311" s="28"/>
      <c r="BD311" s="28"/>
      <c r="BE311" s="28"/>
      <c r="BF311" s="29" t="str">
        <f t="shared" si="33"/>
        <v/>
      </c>
      <c r="BG311" s="30" t="str">
        <f t="shared" si="34"/>
        <v>0</v>
      </c>
      <c r="BH311" s="30" t="b">
        <f t="shared" si="35"/>
        <v>0</v>
      </c>
    </row>
    <row r="312" spans="51:60" ht="20.25" customHeight="1" x14ac:dyDescent="0.4">
      <c r="AY312" s="95" t="s">
        <v>156</v>
      </c>
      <c r="AZ312" s="95"/>
      <c r="BB312" s="28">
        <f t="shared" si="32"/>
        <v>0</v>
      </c>
      <c r="BC312" s="28"/>
      <c r="BD312" s="28"/>
      <c r="BE312" s="28"/>
      <c r="BF312" s="29" t="str">
        <f t="shared" si="33"/>
        <v/>
      </c>
      <c r="BG312" s="30" t="str">
        <f t="shared" si="34"/>
        <v>0</v>
      </c>
      <c r="BH312" s="30" t="b">
        <f t="shared" si="35"/>
        <v>0</v>
      </c>
    </row>
    <row r="313" spans="51:60" ht="20.25" customHeight="1" x14ac:dyDescent="0.4">
      <c r="AY313" s="95" t="s">
        <v>156</v>
      </c>
      <c r="AZ313" s="95"/>
      <c r="BB313" s="28">
        <f t="shared" si="32"/>
        <v>0</v>
      </c>
      <c r="BC313" s="28"/>
      <c r="BD313" s="28"/>
      <c r="BE313" s="28"/>
      <c r="BF313" s="29" t="str">
        <f t="shared" si="33"/>
        <v/>
      </c>
      <c r="BG313" s="30" t="str">
        <f t="shared" si="34"/>
        <v>0</v>
      </c>
      <c r="BH313" s="30" t="b">
        <f t="shared" si="35"/>
        <v>0</v>
      </c>
    </row>
    <row r="314" spans="51:60" ht="20.25" customHeight="1" x14ac:dyDescent="0.4">
      <c r="AY314" s="95" t="s">
        <v>156</v>
      </c>
      <c r="AZ314" s="95"/>
      <c r="BB314" s="28">
        <f t="shared" si="32"/>
        <v>0</v>
      </c>
      <c r="BC314" s="28"/>
      <c r="BD314" s="28"/>
      <c r="BE314" s="28"/>
      <c r="BF314" s="29" t="str">
        <f t="shared" si="33"/>
        <v/>
      </c>
      <c r="BG314" s="30" t="str">
        <f t="shared" si="34"/>
        <v>0</v>
      </c>
      <c r="BH314" s="30" t="b">
        <f t="shared" si="35"/>
        <v>0</v>
      </c>
    </row>
    <row r="315" spans="51:60" ht="20.25" customHeight="1" x14ac:dyDescent="0.4">
      <c r="AY315" s="95" t="s">
        <v>156</v>
      </c>
      <c r="AZ315" s="95"/>
      <c r="BB315" s="28">
        <f t="shared" si="32"/>
        <v>0</v>
      </c>
      <c r="BC315" s="28"/>
      <c r="BD315" s="28"/>
      <c r="BE315" s="28"/>
      <c r="BF315" s="29" t="str">
        <f t="shared" si="33"/>
        <v/>
      </c>
      <c r="BG315" s="30" t="str">
        <f t="shared" si="34"/>
        <v>0</v>
      </c>
      <c r="BH315" s="30" t="b">
        <f t="shared" si="35"/>
        <v>0</v>
      </c>
    </row>
    <row r="316" spans="51:60" ht="20.25" customHeight="1" x14ac:dyDescent="0.4">
      <c r="AY316" s="95" t="s">
        <v>156</v>
      </c>
      <c r="AZ316" s="95"/>
      <c r="BB316" s="28">
        <f t="shared" si="32"/>
        <v>0</v>
      </c>
      <c r="BC316" s="28"/>
      <c r="BD316" s="28"/>
      <c r="BE316" s="28"/>
      <c r="BF316" s="29" t="str">
        <f t="shared" si="33"/>
        <v/>
      </c>
      <c r="BG316" s="30" t="str">
        <f t="shared" si="34"/>
        <v>0</v>
      </c>
      <c r="BH316" s="30" t="b">
        <f t="shared" si="35"/>
        <v>0</v>
      </c>
    </row>
    <row r="317" spans="51:60" ht="20.25" customHeight="1" x14ac:dyDescent="0.4">
      <c r="AY317" s="95" t="s">
        <v>156</v>
      </c>
      <c r="AZ317" s="95"/>
      <c r="BB317" s="28">
        <f t="shared" si="32"/>
        <v>0</v>
      </c>
      <c r="BC317" s="28"/>
      <c r="BD317" s="28"/>
      <c r="BE317" s="28"/>
      <c r="BF317" s="29" t="str">
        <f t="shared" si="33"/>
        <v/>
      </c>
      <c r="BG317" s="30" t="str">
        <f t="shared" si="34"/>
        <v>0</v>
      </c>
      <c r="BH317" s="30" t="b">
        <f t="shared" si="35"/>
        <v>0</v>
      </c>
    </row>
    <row r="318" spans="51:60" ht="20.25" customHeight="1" x14ac:dyDescent="0.4">
      <c r="AY318" s="95" t="s">
        <v>156</v>
      </c>
      <c r="AZ318" s="95"/>
      <c r="BB318" s="28">
        <f t="shared" si="32"/>
        <v>0</v>
      </c>
      <c r="BC318" s="28"/>
      <c r="BD318" s="28"/>
      <c r="BE318" s="28"/>
      <c r="BF318" s="29" t="str">
        <f t="shared" si="33"/>
        <v/>
      </c>
      <c r="BG318" s="30" t="str">
        <f t="shared" si="34"/>
        <v>0</v>
      </c>
      <c r="BH318" s="30" t="b">
        <f t="shared" si="35"/>
        <v>0</v>
      </c>
    </row>
    <row r="319" spans="51:60" ht="20.25" customHeight="1" x14ac:dyDescent="0.4">
      <c r="AY319" s="95" t="s">
        <v>156</v>
      </c>
      <c r="AZ319" s="95"/>
      <c r="BB319" s="28">
        <f t="shared" si="32"/>
        <v>0</v>
      </c>
      <c r="BC319" s="28"/>
      <c r="BD319" s="28"/>
      <c r="BE319" s="28"/>
      <c r="BF319" s="29" t="str">
        <f t="shared" si="33"/>
        <v/>
      </c>
      <c r="BG319" s="30" t="str">
        <f t="shared" si="34"/>
        <v>0</v>
      </c>
      <c r="BH319" s="30" t="b">
        <f t="shared" si="35"/>
        <v>0</v>
      </c>
    </row>
    <row r="320" spans="51:60" ht="20.25" customHeight="1" x14ac:dyDescent="0.4">
      <c r="AY320" s="95" t="s">
        <v>156</v>
      </c>
      <c r="AZ320" s="95"/>
      <c r="BB320" s="28">
        <f t="shared" si="32"/>
        <v>0</v>
      </c>
      <c r="BC320" s="28"/>
      <c r="BD320" s="28"/>
      <c r="BE320" s="28"/>
      <c r="BF320" s="29" t="str">
        <f t="shared" si="33"/>
        <v/>
      </c>
      <c r="BG320" s="30" t="str">
        <f t="shared" si="34"/>
        <v>0</v>
      </c>
      <c r="BH320" s="30" t="b">
        <f t="shared" si="35"/>
        <v>0</v>
      </c>
    </row>
    <row r="321" spans="51:60" ht="20.25" customHeight="1" x14ac:dyDescent="0.4">
      <c r="AY321" s="95" t="s">
        <v>156</v>
      </c>
      <c r="AZ321" s="95"/>
      <c r="BB321" s="28">
        <f t="shared" si="32"/>
        <v>0</v>
      </c>
      <c r="BC321" s="28"/>
      <c r="BD321" s="28"/>
      <c r="BE321" s="28"/>
      <c r="BF321" s="29" t="str">
        <f t="shared" si="33"/>
        <v/>
      </c>
      <c r="BG321" s="30" t="str">
        <f t="shared" si="34"/>
        <v>0</v>
      </c>
      <c r="BH321" s="30" t="b">
        <f t="shared" si="35"/>
        <v>0</v>
      </c>
    </row>
    <row r="322" spans="51:60" ht="20.25" customHeight="1" x14ac:dyDescent="0.4">
      <c r="AY322" s="95" t="s">
        <v>156</v>
      </c>
      <c r="AZ322" s="95"/>
      <c r="BB322" s="28">
        <f t="shared" si="32"/>
        <v>0</v>
      </c>
      <c r="BC322" s="28"/>
      <c r="BD322" s="28"/>
      <c r="BE322" s="28"/>
      <c r="BF322" s="29" t="str">
        <f t="shared" si="33"/>
        <v/>
      </c>
      <c r="BG322" s="30" t="str">
        <f t="shared" si="34"/>
        <v>0</v>
      </c>
      <c r="BH322" s="30" t="b">
        <f t="shared" si="35"/>
        <v>0</v>
      </c>
    </row>
    <row r="323" spans="51:60" ht="20.25" customHeight="1" x14ac:dyDescent="0.4">
      <c r="AY323" s="95" t="s">
        <v>156</v>
      </c>
      <c r="AZ323" s="95"/>
      <c r="BB323" s="28">
        <f t="shared" si="32"/>
        <v>0</v>
      </c>
      <c r="BC323" s="28"/>
      <c r="BD323" s="28"/>
      <c r="BE323" s="28"/>
      <c r="BF323" s="29" t="str">
        <f t="shared" si="33"/>
        <v/>
      </c>
      <c r="BG323" s="30" t="str">
        <f t="shared" si="34"/>
        <v>0</v>
      </c>
      <c r="BH323" s="30" t="b">
        <f t="shared" si="35"/>
        <v>0</v>
      </c>
    </row>
    <row r="324" spans="51:60" ht="20.25" customHeight="1" x14ac:dyDescent="0.4">
      <c r="AY324" s="95" t="s">
        <v>156</v>
      </c>
      <c r="AZ324" s="95"/>
      <c r="BB324" s="28">
        <f t="shared" si="32"/>
        <v>0</v>
      </c>
      <c r="BC324" s="28"/>
      <c r="BD324" s="28"/>
      <c r="BE324" s="28"/>
      <c r="BF324" s="29" t="str">
        <f t="shared" si="33"/>
        <v/>
      </c>
      <c r="BG324" s="30" t="str">
        <f t="shared" si="34"/>
        <v>0</v>
      </c>
      <c r="BH324" s="30" t="b">
        <f t="shared" si="35"/>
        <v>0</v>
      </c>
    </row>
    <row r="325" spans="51:60" ht="20.25" customHeight="1" x14ac:dyDescent="0.4">
      <c r="AY325" s="95" t="s">
        <v>156</v>
      </c>
      <c r="AZ325" s="95"/>
      <c r="BB325" s="28">
        <f t="shared" si="32"/>
        <v>0</v>
      </c>
      <c r="BC325" s="28"/>
      <c r="BD325" s="28"/>
      <c r="BE325" s="28"/>
      <c r="BF325" s="29" t="str">
        <f t="shared" si="33"/>
        <v/>
      </c>
      <c r="BG325" s="30" t="str">
        <f t="shared" si="34"/>
        <v>0</v>
      </c>
      <c r="BH325" s="30" t="b">
        <f t="shared" si="35"/>
        <v>0</v>
      </c>
    </row>
    <row r="326" spans="51:60" ht="20.25" customHeight="1" x14ac:dyDescent="0.4">
      <c r="AY326" s="95" t="s">
        <v>156</v>
      </c>
      <c r="AZ326" s="95"/>
      <c r="BB326" s="28">
        <f t="shared" si="32"/>
        <v>0</v>
      </c>
      <c r="BC326" s="28"/>
      <c r="BD326" s="28"/>
      <c r="BE326" s="28"/>
      <c r="BF326" s="29" t="str">
        <f t="shared" si="33"/>
        <v/>
      </c>
      <c r="BG326" s="30" t="str">
        <f t="shared" si="34"/>
        <v>0</v>
      </c>
      <c r="BH326" s="30" t="b">
        <f t="shared" si="35"/>
        <v>0</v>
      </c>
    </row>
    <row r="327" spans="51:60" ht="20.25" customHeight="1" x14ac:dyDescent="0.4">
      <c r="AY327" s="95" t="s">
        <v>156</v>
      </c>
      <c r="AZ327" s="95"/>
      <c r="BB327" s="28">
        <f t="shared" si="32"/>
        <v>0</v>
      </c>
      <c r="BC327" s="28"/>
      <c r="BD327" s="28"/>
      <c r="BE327" s="28"/>
      <c r="BF327" s="29" t="str">
        <f t="shared" si="33"/>
        <v/>
      </c>
      <c r="BG327" s="30" t="str">
        <f t="shared" si="34"/>
        <v>0</v>
      </c>
      <c r="BH327" s="30" t="b">
        <f t="shared" si="35"/>
        <v>0</v>
      </c>
    </row>
    <row r="328" spans="51:60" ht="20.25" customHeight="1" x14ac:dyDescent="0.4">
      <c r="AY328" s="95" t="s">
        <v>156</v>
      </c>
      <c r="AZ328" s="95"/>
      <c r="BB328" s="28">
        <f t="shared" si="32"/>
        <v>0</v>
      </c>
      <c r="BC328" s="28"/>
      <c r="BD328" s="28"/>
      <c r="BE328" s="28"/>
      <c r="BF328" s="29" t="str">
        <f t="shared" si="33"/>
        <v/>
      </c>
      <c r="BG328" s="30" t="str">
        <f t="shared" si="34"/>
        <v>0</v>
      </c>
      <c r="BH328" s="30" t="b">
        <f t="shared" si="35"/>
        <v>0</v>
      </c>
    </row>
    <row r="329" spans="51:60" ht="20.25" customHeight="1" x14ac:dyDescent="0.4">
      <c r="AY329" s="95" t="s">
        <v>156</v>
      </c>
      <c r="AZ329" s="95"/>
      <c r="BB329" s="28">
        <f t="shared" si="32"/>
        <v>0</v>
      </c>
      <c r="BC329" s="28"/>
      <c r="BD329" s="28"/>
      <c r="BE329" s="28"/>
      <c r="BF329" s="29" t="str">
        <f t="shared" si="33"/>
        <v/>
      </c>
      <c r="BG329" s="30" t="str">
        <f t="shared" si="34"/>
        <v>0</v>
      </c>
      <c r="BH329" s="30" t="b">
        <f t="shared" si="35"/>
        <v>0</v>
      </c>
    </row>
    <row r="330" spans="51:60" ht="20.25" customHeight="1" x14ac:dyDescent="0.4">
      <c r="AY330" s="95" t="s">
        <v>156</v>
      </c>
      <c r="AZ330" s="95"/>
      <c r="BB330" s="28">
        <f t="shared" si="32"/>
        <v>0</v>
      </c>
      <c r="BC330" s="28"/>
      <c r="BD330" s="28"/>
      <c r="BE330" s="28"/>
      <c r="BF330" s="29" t="str">
        <f t="shared" si="33"/>
        <v/>
      </c>
      <c r="BG330" s="30" t="str">
        <f t="shared" si="34"/>
        <v>0</v>
      </c>
      <c r="BH330" s="30" t="b">
        <f t="shared" si="35"/>
        <v>0</v>
      </c>
    </row>
    <row r="331" spans="51:60" ht="20.25" customHeight="1" x14ac:dyDescent="0.4">
      <c r="AY331" s="95" t="s">
        <v>156</v>
      </c>
      <c r="AZ331" s="95"/>
      <c r="BB331" s="28">
        <f t="shared" si="32"/>
        <v>0</v>
      </c>
      <c r="BC331" s="28"/>
      <c r="BD331" s="28"/>
      <c r="BE331" s="28"/>
      <c r="BF331" s="29" t="str">
        <f t="shared" si="33"/>
        <v/>
      </c>
      <c r="BG331" s="30" t="str">
        <f t="shared" si="34"/>
        <v>0</v>
      </c>
      <c r="BH331" s="30" t="b">
        <f t="shared" si="35"/>
        <v>0</v>
      </c>
    </row>
    <row r="332" spans="51:60" ht="20.25" customHeight="1" x14ac:dyDescent="0.4">
      <c r="AY332" s="95" t="s">
        <v>156</v>
      </c>
      <c r="AZ332" s="95"/>
      <c r="BB332" s="28">
        <f t="shared" si="32"/>
        <v>0</v>
      </c>
      <c r="BC332" s="28"/>
      <c r="BD332" s="28"/>
      <c r="BE332" s="28"/>
      <c r="BF332" s="29" t="str">
        <f t="shared" si="33"/>
        <v/>
      </c>
      <c r="BG332" s="30" t="str">
        <f t="shared" si="34"/>
        <v>0</v>
      </c>
      <c r="BH332" s="30" t="b">
        <f t="shared" si="35"/>
        <v>0</v>
      </c>
    </row>
    <row r="333" spans="51:60" ht="20.25" customHeight="1" x14ac:dyDescent="0.4">
      <c r="AY333" s="95" t="s">
        <v>156</v>
      </c>
      <c r="AZ333" s="95"/>
      <c r="BB333" s="28">
        <f t="shared" si="32"/>
        <v>0</v>
      </c>
      <c r="BC333" s="28"/>
      <c r="BD333" s="28"/>
      <c r="BE333" s="28"/>
      <c r="BF333" s="29" t="str">
        <f t="shared" si="33"/>
        <v/>
      </c>
      <c r="BG333" s="30" t="str">
        <f t="shared" si="34"/>
        <v>0</v>
      </c>
      <c r="BH333" s="30" t="b">
        <f t="shared" si="35"/>
        <v>0</v>
      </c>
    </row>
    <row r="334" spans="51:60" ht="20.25" customHeight="1" x14ac:dyDescent="0.4">
      <c r="AY334" s="95" t="s">
        <v>156</v>
      </c>
      <c r="AZ334" s="95"/>
      <c r="BB334" s="28">
        <f t="shared" si="32"/>
        <v>0</v>
      </c>
      <c r="BC334" s="28"/>
      <c r="BD334" s="28"/>
      <c r="BE334" s="28"/>
      <c r="BF334" s="29" t="str">
        <f t="shared" si="33"/>
        <v/>
      </c>
      <c r="BG334" s="30" t="str">
        <f t="shared" si="34"/>
        <v>0</v>
      </c>
      <c r="BH334" s="30" t="b">
        <f t="shared" si="35"/>
        <v>0</v>
      </c>
    </row>
    <row r="335" spans="51:60" ht="20.25" customHeight="1" x14ac:dyDescent="0.4">
      <c r="AY335" s="95" t="s">
        <v>156</v>
      </c>
      <c r="AZ335" s="95"/>
      <c r="BB335" s="28">
        <f t="shared" si="32"/>
        <v>0</v>
      </c>
      <c r="BC335" s="28"/>
      <c r="BD335" s="28"/>
      <c r="BE335" s="28"/>
      <c r="BF335" s="29" t="str">
        <f t="shared" si="33"/>
        <v/>
      </c>
      <c r="BG335" s="30" t="str">
        <f t="shared" si="34"/>
        <v>0</v>
      </c>
      <c r="BH335" s="30" t="b">
        <f t="shared" si="35"/>
        <v>0</v>
      </c>
    </row>
    <row r="336" spans="51:60" ht="20.25" customHeight="1" x14ac:dyDescent="0.4">
      <c r="AY336" s="95" t="s">
        <v>156</v>
      </c>
      <c r="AZ336" s="95"/>
    </row>
    <row r="337" spans="51:52" ht="20.25" customHeight="1" x14ac:dyDescent="0.4">
      <c r="AY337" s="95" t="s">
        <v>156</v>
      </c>
      <c r="AZ337" s="95"/>
    </row>
    <row r="338" spans="51:52" ht="20.25" customHeight="1" x14ac:dyDescent="0.4">
      <c r="AY338" s="95" t="s">
        <v>156</v>
      </c>
      <c r="AZ338" s="95"/>
    </row>
    <row r="339" spans="51:52" ht="20.25" customHeight="1" x14ac:dyDescent="0.4">
      <c r="AY339" s="95" t="s">
        <v>156</v>
      </c>
      <c r="AZ339" s="95"/>
    </row>
    <row r="340" spans="51:52" ht="20.25" customHeight="1" x14ac:dyDescent="0.4">
      <c r="AY340" s="95" t="s">
        <v>156</v>
      </c>
      <c r="AZ340" s="95"/>
    </row>
    <row r="341" spans="51:52" ht="20.25" customHeight="1" x14ac:dyDescent="0.4">
      <c r="AY341" s="95" t="s">
        <v>156</v>
      </c>
      <c r="AZ341" s="95"/>
    </row>
    <row r="342" spans="51:52" ht="20.25" customHeight="1" x14ac:dyDescent="0.4">
      <c r="AY342" s="95" t="s">
        <v>156</v>
      </c>
      <c r="AZ342" s="95"/>
    </row>
    <row r="343" spans="51:52" ht="20.25" customHeight="1" x14ac:dyDescent="0.4">
      <c r="AY343" s="95" t="s">
        <v>156</v>
      </c>
      <c r="AZ343" s="95"/>
    </row>
    <row r="344" spans="51:52" ht="20.25" customHeight="1" x14ac:dyDescent="0.4">
      <c r="AY344" s="95" t="s">
        <v>156</v>
      </c>
      <c r="AZ344" s="95"/>
    </row>
    <row r="345" spans="51:52" ht="20.25" customHeight="1" x14ac:dyDescent="0.4">
      <c r="AY345" s="95" t="s">
        <v>156</v>
      </c>
      <c r="AZ345" s="95"/>
    </row>
    <row r="346" spans="51:52" ht="20.25" customHeight="1" x14ac:dyDescent="0.4">
      <c r="AY346" s="95" t="s">
        <v>156</v>
      </c>
      <c r="AZ346" s="95"/>
    </row>
    <row r="347" spans="51:52" ht="20.25" customHeight="1" x14ac:dyDescent="0.4">
      <c r="AY347" s="95" t="s">
        <v>156</v>
      </c>
      <c r="AZ347" s="95"/>
    </row>
    <row r="348" spans="51:52" ht="20.25" customHeight="1" x14ac:dyDescent="0.4">
      <c r="AY348" s="95" t="s">
        <v>156</v>
      </c>
      <c r="AZ348" s="95"/>
    </row>
    <row r="349" spans="51:52" ht="20.25" customHeight="1" x14ac:dyDescent="0.4">
      <c r="AY349" s="95" t="s">
        <v>156</v>
      </c>
      <c r="AZ349" s="95"/>
    </row>
    <row r="350" spans="51:52" ht="20.25" customHeight="1" x14ac:dyDescent="0.4">
      <c r="AY350" s="95" t="s">
        <v>156</v>
      </c>
      <c r="AZ350" s="95"/>
    </row>
    <row r="351" spans="51:52" ht="20.25" customHeight="1" x14ac:dyDescent="0.4">
      <c r="AY351" s="95" t="s">
        <v>156</v>
      </c>
      <c r="AZ351" s="95"/>
    </row>
    <row r="352" spans="51:52" ht="20.25" customHeight="1" x14ac:dyDescent="0.4">
      <c r="AY352" s="95" t="s">
        <v>156</v>
      </c>
      <c r="AZ352" s="95"/>
    </row>
    <row r="3384" spans="38:48" ht="20.25" customHeight="1" x14ac:dyDescent="0.4">
      <c r="AT3384" s="56" t="s">
        <v>157</v>
      </c>
      <c r="AV3384" s="56" t="s">
        <v>158</v>
      </c>
    </row>
    <row r="3385" spans="38:48" ht="20.25" customHeight="1" x14ac:dyDescent="0.4">
      <c r="AL3385" s="98" t="s">
        <v>119</v>
      </c>
      <c r="AM3385" s="98"/>
      <c r="AN3385" s="98"/>
      <c r="AT3385" s="56" t="s">
        <v>159</v>
      </c>
      <c r="AV3385" s="56" t="s">
        <v>160</v>
      </c>
    </row>
    <row r="3386" spans="38:48" ht="20.25" customHeight="1" x14ac:dyDescent="0.4">
      <c r="AL3386" s="98" t="s">
        <v>161</v>
      </c>
      <c r="AM3386" s="98"/>
      <c r="AN3386" s="98"/>
      <c r="AT3386" s="56" t="s">
        <v>162</v>
      </c>
      <c r="AV3386" s="56" t="s">
        <v>163</v>
      </c>
    </row>
    <row r="3387" spans="38:48" ht="20.25" customHeight="1" x14ac:dyDescent="0.4">
      <c r="AL3387" s="98" t="s">
        <v>164</v>
      </c>
      <c r="AM3387" s="98"/>
      <c r="AN3387" s="98"/>
      <c r="AT3387" s="99" t="s">
        <v>118</v>
      </c>
      <c r="AV3387" s="56" t="s">
        <v>165</v>
      </c>
    </row>
    <row r="3388" spans="38:48" ht="20.25" customHeight="1" x14ac:dyDescent="0.4">
      <c r="AL3388" s="93" t="s">
        <v>118</v>
      </c>
      <c r="AV3388" s="56" t="s">
        <v>166</v>
      </c>
    </row>
    <row r="3389" spans="38:48" ht="20.25" customHeight="1" x14ac:dyDescent="0.4">
      <c r="AV3389" s="56" t="s">
        <v>167</v>
      </c>
    </row>
    <row r="3390" spans="38:48" ht="20.25" customHeight="1" x14ac:dyDescent="0.4">
      <c r="AV3390" s="60" t="s">
        <v>118</v>
      </c>
    </row>
  </sheetData>
  <sheetProtection sheet="1" formatCells="0" formatColumns="0"/>
  <mergeCells count="103">
    <mergeCell ref="AT28:BA29"/>
    <mergeCell ref="AT30:BA30"/>
    <mergeCell ref="AL1:AM2"/>
    <mergeCell ref="AO1:AY1"/>
    <mergeCell ref="AO2:AY2"/>
    <mergeCell ref="AT3:BA3"/>
    <mergeCell ref="AL5:AS5"/>
    <mergeCell ref="AT5:BA7"/>
    <mergeCell ref="AL6:AS6"/>
    <mergeCell ref="AL7:AO7"/>
    <mergeCell ref="AP7:AS7"/>
    <mergeCell ref="AL9:AL14"/>
    <mergeCell ref="AM9:AM14"/>
    <mergeCell ref="AN9:AN14"/>
    <mergeCell ref="AO9:AO14"/>
    <mergeCell ref="AL15:AL20"/>
    <mergeCell ref="AM15:AM20"/>
    <mergeCell ref="AN15:AN20"/>
    <mergeCell ref="AO15:AO20"/>
    <mergeCell ref="AL24:AS30"/>
    <mergeCell ref="AJ2:AK2"/>
    <mergeCell ref="AJ1:AK1"/>
    <mergeCell ref="AG2:AI2"/>
    <mergeCell ref="AG1:AI1"/>
    <mergeCell ref="C1:D1"/>
    <mergeCell ref="C2:D2"/>
    <mergeCell ref="Y6:AC7"/>
    <mergeCell ref="AD6:AD8"/>
    <mergeCell ref="AE6:AG7"/>
    <mergeCell ref="AH6:AI7"/>
    <mergeCell ref="AJ6:AJ8"/>
    <mergeCell ref="AK6:AK8"/>
    <mergeCell ref="E1:AF1"/>
    <mergeCell ref="E2:AF2"/>
    <mergeCell ref="A3:B3"/>
    <mergeCell ref="AJ3:AK3"/>
    <mergeCell ref="A5:J6"/>
    <mergeCell ref="K5:AK5"/>
    <mergeCell ref="K6:O7"/>
    <mergeCell ref="P6:X6"/>
    <mergeCell ref="R7:R8"/>
    <mergeCell ref="S7:W7"/>
    <mergeCell ref="X7:X8"/>
    <mergeCell ref="I7:I8"/>
    <mergeCell ref="J7:J8"/>
    <mergeCell ref="P7:P8"/>
    <mergeCell ref="Q7:Q8"/>
    <mergeCell ref="G7:G8"/>
    <mergeCell ref="H7:H8"/>
    <mergeCell ref="A7:A8"/>
    <mergeCell ref="B7:B8"/>
    <mergeCell ref="C7:C8"/>
    <mergeCell ref="D7:D8"/>
    <mergeCell ref="E7:E8"/>
    <mergeCell ref="F7:F8"/>
    <mergeCell ref="G9:G14"/>
    <mergeCell ref="I9:I14"/>
    <mergeCell ref="J9:J14"/>
    <mergeCell ref="K9:K14"/>
    <mergeCell ref="L9:L14"/>
    <mergeCell ref="M9:M14"/>
    <mergeCell ref="A9:A14"/>
    <mergeCell ref="B9:B14"/>
    <mergeCell ref="C9:C14"/>
    <mergeCell ref="D9:D14"/>
    <mergeCell ref="E9:E14"/>
    <mergeCell ref="F9:F14"/>
    <mergeCell ref="AC9:AC14"/>
    <mergeCell ref="AD9:AD14"/>
    <mergeCell ref="AJ9:AJ11"/>
    <mergeCell ref="AK9:AK11"/>
    <mergeCell ref="AJ12:AJ14"/>
    <mergeCell ref="AK12:AK14"/>
    <mergeCell ref="N9:N14"/>
    <mergeCell ref="O9:O14"/>
    <mergeCell ref="Y9:Y14"/>
    <mergeCell ref="Z9:Z14"/>
    <mergeCell ref="AA9:AA14"/>
    <mergeCell ref="AB9:AB14"/>
    <mergeCell ref="G15:G20"/>
    <mergeCell ref="I15:I20"/>
    <mergeCell ref="J15:J20"/>
    <mergeCell ref="K15:K20"/>
    <mergeCell ref="L15:L20"/>
    <mergeCell ref="M15:M20"/>
    <mergeCell ref="A15:A20"/>
    <mergeCell ref="B15:B20"/>
    <mergeCell ref="C15:C20"/>
    <mergeCell ref="D15:D20"/>
    <mergeCell ref="E15:E20"/>
    <mergeCell ref="F15:F20"/>
    <mergeCell ref="AC15:AC20"/>
    <mergeCell ref="AD15:AD20"/>
    <mergeCell ref="AJ15:AJ17"/>
    <mergeCell ref="AK15:AK17"/>
    <mergeCell ref="AJ18:AJ20"/>
    <mergeCell ref="AK18:AK20"/>
    <mergeCell ref="N15:N20"/>
    <mergeCell ref="O15:O20"/>
    <mergeCell ref="Y15:Y20"/>
    <mergeCell ref="Z15:Z20"/>
    <mergeCell ref="AA15:AA20"/>
    <mergeCell ref="AB15:AB20"/>
  </mergeCells>
  <conditionalFormatting sqref="K9">
    <cfRule type="cellIs" dxfId="64" priority="64" operator="equal">
      <formula>"Baja"</formula>
    </cfRule>
    <cfRule type="cellIs" dxfId="63" priority="63" operator="equal">
      <formula>"Media"</formula>
    </cfRule>
    <cfRule type="cellIs" dxfId="62" priority="62" operator="equal">
      <formula>"Alta"</formula>
    </cfRule>
    <cfRule type="cellIs" dxfId="61" priority="61" operator="equal">
      <formula>"Muy Alta"</formula>
    </cfRule>
    <cfRule type="cellIs" dxfId="60" priority="65" operator="equal">
      <formula>"Muy Baja"</formula>
    </cfRule>
  </conditionalFormatting>
  <conditionalFormatting sqref="K15">
    <cfRule type="cellIs" dxfId="59" priority="33" operator="equal">
      <formula>"Muy Alta"</formula>
    </cfRule>
    <cfRule type="cellIs" dxfId="58" priority="37" operator="equal">
      <formula>"Muy Baja"</formula>
    </cfRule>
    <cfRule type="cellIs" dxfId="57" priority="36" operator="equal">
      <formula>"Baja"</formula>
    </cfRule>
    <cfRule type="cellIs" dxfId="56" priority="35" operator="equal">
      <formula>"Media"</formula>
    </cfRule>
    <cfRule type="cellIs" dxfId="55" priority="34" operator="equal">
      <formula>"Alta"</formula>
    </cfRule>
  </conditionalFormatting>
  <conditionalFormatting sqref="M9">
    <cfRule type="cellIs" dxfId="54" priority="57" operator="equal">
      <formula>"Mayor"</formula>
    </cfRule>
    <cfRule type="cellIs" dxfId="53" priority="60" operator="equal">
      <formula>"Leve"</formula>
    </cfRule>
    <cfRule type="cellIs" dxfId="52" priority="59" operator="equal">
      <formula>"Menor"</formula>
    </cfRule>
    <cfRule type="cellIs" dxfId="51" priority="58" operator="equal">
      <formula>"Moderado"</formula>
    </cfRule>
    <cfRule type="cellIs" dxfId="50" priority="56" operator="equal">
      <formula>"Catastrófico"</formula>
    </cfRule>
  </conditionalFormatting>
  <conditionalFormatting sqref="M15">
    <cfRule type="cellIs" dxfId="49" priority="31" operator="equal">
      <formula>"Menor"</formula>
    </cfRule>
    <cfRule type="cellIs" dxfId="48" priority="32" operator="equal">
      <formula>"Leve"</formula>
    </cfRule>
    <cfRule type="cellIs" dxfId="47" priority="28" operator="equal">
      <formula>"Catastrófico"</formula>
    </cfRule>
    <cfRule type="cellIs" dxfId="46" priority="29" operator="equal">
      <formula>"Mayor"</formula>
    </cfRule>
    <cfRule type="cellIs" dxfId="45" priority="30" operator="equal">
      <formula>"Moderado"</formula>
    </cfRule>
  </conditionalFormatting>
  <conditionalFormatting sqref="O9">
    <cfRule type="cellIs" dxfId="44" priority="55" operator="equal">
      <formula>"Bajo"</formula>
    </cfRule>
    <cfRule type="cellIs" dxfId="43" priority="54" operator="equal">
      <formula>"Moderado"</formula>
    </cfRule>
    <cfRule type="cellIs" dxfId="42" priority="53" operator="equal">
      <formula>"Alto"</formula>
    </cfRule>
    <cfRule type="cellIs" dxfId="41" priority="52" operator="equal">
      <formula>"Extremo"</formula>
    </cfRule>
  </conditionalFormatting>
  <conditionalFormatting sqref="O15">
    <cfRule type="cellIs" dxfId="40" priority="25" operator="equal">
      <formula>"Alto"</formula>
    </cfRule>
    <cfRule type="cellIs" dxfId="39" priority="24" operator="equal">
      <formula>"Extremo"</formula>
    </cfRule>
    <cfRule type="cellIs" dxfId="38" priority="26" operator="equal">
      <formula>"Moderado"</formula>
    </cfRule>
    <cfRule type="cellIs" dxfId="37" priority="27" operator="equal">
      <formula>"Bajo"</formula>
    </cfRule>
  </conditionalFormatting>
  <conditionalFormatting sqref="Y9">
    <cfRule type="cellIs" dxfId="36" priority="47" operator="equal">
      <formula>"Muy Alta"</formula>
    </cfRule>
    <cfRule type="cellIs" dxfId="35" priority="51" operator="equal">
      <formula>"Muy Baja"</formula>
    </cfRule>
    <cfRule type="cellIs" dxfId="34" priority="49" operator="equal">
      <formula>"Media"</formula>
    </cfRule>
    <cfRule type="cellIs" dxfId="33" priority="48" operator="equal">
      <formula>"Alta"</formula>
    </cfRule>
    <cfRule type="cellIs" dxfId="32" priority="50" operator="equal">
      <formula>"Baja"</formula>
    </cfRule>
  </conditionalFormatting>
  <conditionalFormatting sqref="Y15">
    <cfRule type="cellIs" dxfId="31" priority="23" operator="equal">
      <formula>"Muy Baja"</formula>
    </cfRule>
    <cfRule type="cellIs" dxfId="30" priority="22" operator="equal">
      <formula>"Baja"</formula>
    </cfRule>
    <cfRule type="cellIs" dxfId="29" priority="21" operator="equal">
      <formula>"Media"</formula>
    </cfRule>
    <cfRule type="cellIs" dxfId="28" priority="20" operator="equal">
      <formula>"Alta"</formula>
    </cfRule>
    <cfRule type="cellIs" dxfId="27" priority="19" operator="equal">
      <formula>"Muy Alta"</formula>
    </cfRule>
  </conditionalFormatting>
  <conditionalFormatting sqref="AA9">
    <cfRule type="cellIs" dxfId="26" priority="42" operator="equal">
      <formula>"Catastrófico"</formula>
    </cfRule>
    <cfRule type="cellIs" dxfId="25" priority="43" operator="equal">
      <formula>"Mayor"</formula>
    </cfRule>
    <cfRule type="cellIs" dxfId="24" priority="44" operator="equal">
      <formula>"Moderado"</formula>
    </cfRule>
    <cfRule type="cellIs" dxfId="23" priority="45" operator="equal">
      <formula>"Menor"</formula>
    </cfRule>
    <cfRule type="cellIs" dxfId="22" priority="46" operator="equal">
      <formula>"Leve"</formula>
    </cfRule>
  </conditionalFormatting>
  <conditionalFormatting sqref="AA15">
    <cfRule type="cellIs" dxfId="21" priority="18" operator="equal">
      <formula>"Leve"</formula>
    </cfRule>
    <cfRule type="cellIs" dxfId="20" priority="16" operator="equal">
      <formula>"Moderado"</formula>
    </cfRule>
    <cfRule type="cellIs" dxfId="19" priority="15" operator="equal">
      <formula>"Mayor"</formula>
    </cfRule>
    <cfRule type="cellIs" dxfId="18" priority="14" operator="equal">
      <formula>"Catastrófico"</formula>
    </cfRule>
    <cfRule type="cellIs" dxfId="17" priority="17" operator="equal">
      <formula>"Menor"</formula>
    </cfRule>
  </conditionalFormatting>
  <conditionalFormatting sqref="AC9">
    <cfRule type="cellIs" dxfId="16" priority="38" operator="equal">
      <formula>"Extremo"</formula>
    </cfRule>
    <cfRule type="cellIs" dxfId="15" priority="39" operator="equal">
      <formula>"Alto"</formula>
    </cfRule>
    <cfRule type="cellIs" dxfId="14" priority="40" operator="equal">
      <formula>"Moderado"</formula>
    </cfRule>
    <cfRule type="cellIs" dxfId="13" priority="41" operator="equal">
      <formula>"Bajo"</formula>
    </cfRule>
  </conditionalFormatting>
  <conditionalFormatting sqref="AC15">
    <cfRule type="cellIs" dxfId="12" priority="13" operator="equal">
      <formula>"Bajo"</formula>
    </cfRule>
    <cfRule type="cellIs" dxfId="11" priority="12" operator="equal">
      <formula>"Moderado"</formula>
    </cfRule>
    <cfRule type="cellIs" dxfId="10" priority="11" operator="equal">
      <formula>"Alto"</formula>
    </cfRule>
    <cfRule type="cellIs" dxfId="9" priority="10" operator="equal">
      <formula>"Extremo"</formula>
    </cfRule>
  </conditionalFormatting>
  <conditionalFormatting sqref="AN9:AN20">
    <cfRule type="containsText" dxfId="8" priority="2" operator="containsText" text="REGULAR">
      <formula>NOT(ISERROR(SEARCH("REGULAR",AN9)))</formula>
    </cfRule>
    <cfRule type="containsText" dxfId="7" priority="3" operator="containsText" text="BUENO">
      <formula>NOT(ISERROR(SEARCH("BUENO",AN9)))</formula>
    </cfRule>
    <cfRule type="containsText" dxfId="6" priority="1" operator="containsText" text="MALO">
      <formula>NOT(ISERROR(SEARCH("MALO",AN9)))</formula>
    </cfRule>
  </conditionalFormatting>
  <conditionalFormatting sqref="AT9:AT20 AV9:AV20 AX9:AX20 AT22:AT23 AV22:AV23 AX22:AX23">
    <cfRule type="cellIs" dxfId="5" priority="9" operator="equal">
      <formula>0</formula>
    </cfRule>
    <cfRule type="cellIs" dxfId="4" priority="8" operator="equal">
      <formula>50</formula>
    </cfRule>
    <cfRule type="cellIs" dxfId="3" priority="7" operator="equal">
      <formula>100</formula>
    </cfRule>
  </conditionalFormatting>
  <conditionalFormatting sqref="AU9:AU20 AW9:AW20 AY9:AZ20 BJ9:BJ20 AU22:AU23 AW22:AW23 AY22:AZ23 BJ22:BJ110 AT30 AY43:AZ352">
    <cfRule type="containsText" dxfId="2" priority="4" operator="containsText" text="REGULAR">
      <formula>NOT(ISERROR(SEARCH("REGULAR",AT9)))</formula>
    </cfRule>
    <cfRule type="containsText" dxfId="1" priority="5" operator="containsText" text="BUENO">
      <formula>NOT(ISERROR(SEARCH("BUENO",AT9)))</formula>
    </cfRule>
    <cfRule type="containsText" dxfId="0" priority="6" operator="containsText" text="MALO">
      <formula>NOT(ISERROR(SEARCH("MALO",AT9)))</formula>
    </cfRule>
  </conditionalFormatting>
  <dataValidations count="14">
    <dataValidation type="list" operator="notEqual" allowBlank="1" showInputMessage="1" showErrorMessage="1" sqref="AV9:AV16" xr:uid="{7529D380-A3E2-4CE2-8565-B2D0FF532B82}">
      <formula1>"BUENO, REGULAR, MALO, Se materializó el riesgo, NO APLICA,"</formula1>
    </dataValidation>
    <dataValidation type="list" allowBlank="1" showInputMessage="1" showErrorMessage="1" sqref="AP22:AR23 AP9:AP20 AR9:AR20" xr:uid="{61FDC74E-F8F0-4589-B748-C020080C4893}">
      <formula1>"SI,NO,NO APLICA"</formula1>
    </dataValidation>
    <dataValidation type="list" operator="notEqual" allowBlank="1" showInputMessage="1" showErrorMessage="1" sqref="AV17:AV20" xr:uid="{5332C1A4-0B66-417C-8EE1-4032E30907FC}">
      <formula1>$BB$1:$BB$6</formula1>
    </dataValidation>
    <dataValidation type="list" operator="notEqual" allowBlank="1" showInputMessage="1" showErrorMessage="1" sqref="AV22" xr:uid="{A51D575C-0A08-4D1A-93C4-0B935BA3E032}">
      <formula1>$AV$3384:$AV$3390</formula1>
    </dataValidation>
    <dataValidation type="list" operator="notEqual" allowBlank="1" showInputMessage="1" showErrorMessage="1" sqref="AX22" xr:uid="{2E2561F5-D04B-4128-B877-FC07EACF0D23}">
      <formula1>"En Tiempo,Fuera de Tiempo,En La semana al Cierre"</formula1>
    </dataValidation>
    <dataValidation type="list" operator="notEqual" allowBlank="1" showInputMessage="1" showErrorMessage="1" sqref="AT22" xr:uid="{97E02A96-66D5-438B-81DE-735DAD919AD4}">
      <formula1>"Sí Aplicó las actividades de Control y Sí reporta evidencia, Aplicó Algunas actividades de Control y Sí reporta evidencia, Sí Aplicó las actividades de Control/No reporta evidencia,  No Aplicó las actividades de Control/No reporta evidencia, NO APLICA"</formula1>
    </dataValidation>
    <dataValidation type="list" operator="notEqual" allowBlank="1" showInputMessage="1" showErrorMessage="1" sqref="AV23" xr:uid="{0E5F87FD-6115-4D11-A1E1-E24A519565BC}">
      <formula1>$AV$3384:$AV$3389</formula1>
    </dataValidation>
    <dataValidation type="list" operator="notEqual" allowBlank="1" showInputMessage="1" showErrorMessage="1" sqref="AT23" xr:uid="{920251D6-6107-45C6-8CC6-B7C7D0F3A3AC}">
      <formula1>$AT$3384:$AT$3387</formula1>
    </dataValidation>
    <dataValidation type="list" operator="lessThanOrEqual" allowBlank="1" showInputMessage="1" showErrorMessage="1" sqref="AN9 AN15" xr:uid="{288D78B4-8A27-4CE4-848D-DF95E04307AD}">
      <formula1>"BUENO,REGULAR,MALO,NO APLICA"</formula1>
    </dataValidation>
    <dataValidation operator="notEqual" allowBlank="1" showInputMessage="1" showErrorMessage="1" sqref="AW22:AW23 AU22:AU23 AU9:AU20 AW9:AW20" xr:uid="{CCBEF335-158C-4748-A304-BA204CE857D2}"/>
    <dataValidation type="list" operator="notEqual" allowBlank="1" showInputMessage="1" showErrorMessage="1" sqref="AT9:AT20" xr:uid="{EF46C68A-A005-4DDC-B568-E602ECC19B0B}">
      <mc:AlternateContent xmlns:x12ac="http://schemas.microsoft.com/office/spreadsheetml/2011/1/ac" xmlns:mc="http://schemas.openxmlformats.org/markup-compatibility/2006">
        <mc:Choice Requires="x12ac">
          <x12ac:list>"Sí, Reporta evidencia y ES coherente","Sí, Reporta evidencia y  NO es coherente", Sí y No reporta evidencia, No y Sí reporta evidencia, No y No reporta evidencia, N/A</x12ac:list>
        </mc:Choice>
        <mc:Fallback>
          <formula1>"Sí, Reporta evidencia y ES coherente,Sí, Reporta evidencia y  NO es coherente, Sí y No reporta evidencia, No y Sí reporta evidencia, No y No reporta evidencia, N/A"</formula1>
        </mc:Fallback>
      </mc:AlternateContent>
    </dataValidation>
    <dataValidation type="list" allowBlank="1" showInputMessage="1" showErrorMessage="1" error="Por favor una Opcion Valida" sqref="AL9:AL20" xr:uid="{065182DD-018F-434A-BE3E-86B703737DCB}">
      <mc:AlternateContent xmlns:x12ac="http://schemas.microsoft.com/office/spreadsheetml/2011/1/ac" xmlns:mc="http://schemas.openxmlformats.org/markup-compatibility/2006">
        <mc:Choice Requires="x12ac">
          <x12ac:list>NO,"SI,  Se comunicó y se ejecutó el Plan de Contingencia",Se materializó el riesgo pero NO se comunico</x12ac:list>
        </mc:Choice>
        <mc:Fallback>
          <formula1>"NO,SI,  Se comunicó y se ejecutó el Plan de Contingencia,Se materializó el riesgo pero NO se comunico"</formula1>
        </mc:Fallback>
      </mc:AlternateContent>
    </dataValidation>
    <dataValidation type="list" allowBlank="1" showInputMessage="1" showErrorMessage="1" error="Por favor una Opcion Valida" sqref="AM9:AM20" xr:uid="{B01AEF1A-9CCB-4FD7-A1C5-62C29F199811}">
      <formula1>"SI,NO,NO APLICA"</formula1>
    </dataValidation>
    <dataValidation type="list" errorStyle="information" operator="notEqual" allowBlank="1" showInputMessage="1" showErrorMessage="1" errorTitle="OPORTUNIDAD" error="No es opcion valida" sqref="AX9:AX20" xr:uid="{C3979BEB-4F79-4D37-AD9F-21FF104B204B}">
      <formula1>"BUENO,REGULAR,MALO,NO APLICA"</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afbaae2-3592-4791-8916-a701f9851280">
      <UserInfo>
        <DisplayName/>
        <AccountId xsi:nil="true"/>
        <AccountType/>
      </UserInfo>
    </SharedWithUsers>
    <_dlc_DocIdPersistId xmlns="0afbaae2-3592-4791-8916-a701f9851280" xsi:nil="true"/>
    <_dlc_DocIdUrl xmlns="0afbaae2-3592-4791-8916-a701f9851280">
      <Url xsi:nil="true"/>
      <Description xsi:nil="true"/>
    </_dlc_DocIdUrl>
    <_dlc_DocId xmlns="0afbaae2-3592-4791-8916-a701f985128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0B4E3DCFA115B4DA5C8C422A0695D83" ma:contentTypeVersion="15" ma:contentTypeDescription="Crear nuevo documento." ma:contentTypeScope="" ma:versionID="efb6d7ba8085f1850be4c410c0e645bb">
  <xsd:schema xmlns:xsd="http://www.w3.org/2001/XMLSchema" xmlns:xs="http://www.w3.org/2001/XMLSchema" xmlns:p="http://schemas.microsoft.com/office/2006/metadata/properties" xmlns:ns2="0afbaae2-3592-4791-8916-a701f9851280" xmlns:ns3="ffe14694-da73-4f6a-9e12-dd2f3bb3c8ac" targetNamespace="http://schemas.microsoft.com/office/2006/metadata/properties" ma:root="true" ma:fieldsID="72ba8408f5126e4e589e7b3abff47e99" ns2:_="" ns3:_="">
    <xsd:import namespace="0afbaae2-3592-4791-8916-a701f9851280"/>
    <xsd:import namespace="ffe14694-da73-4f6a-9e12-dd2f3bb3c8a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MediaServiceMetadata" minOccurs="0"/>
                <xsd:element ref="ns2:MediaServiceFastMetadata"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baae2-3592-4791-8916-a701f9851280"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false">
      <xsd:simpleType>
        <xsd:restriction base="dms:Text"/>
      </xsd:simpleType>
    </xsd:element>
    <xsd:element name="_dlc_DocIdUrl" ma:index="9" nillable="true" ma:displayName="Id. de documento" ma:description="Vínculo permanente a este documento."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1" nillable="true" ma:displayName="Compartido con"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14694-da73-4f6a-9e12-dd2f3bb3c8ac" elementFormDefault="qualified">
    <xsd:import namespace="http://schemas.microsoft.com/office/2006/documentManagement/types"/>
    <xsd:import namespace="http://schemas.microsoft.com/office/infopath/2007/PartnerControls"/>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5F1A6A-7F40-4D42-ACDA-B56D2483C739}">
  <ds:schemaRefs>
    <ds:schemaRef ds:uri="http://schemas.microsoft.com/office/2006/metadata/properties"/>
    <ds:schemaRef ds:uri="http://schemas.microsoft.com/office/infopath/2007/PartnerControls"/>
    <ds:schemaRef ds:uri="0afbaae2-3592-4791-8916-a701f9851280"/>
  </ds:schemaRefs>
</ds:datastoreItem>
</file>

<file path=customXml/itemProps2.xml><?xml version="1.0" encoding="utf-8"?>
<ds:datastoreItem xmlns:ds="http://schemas.openxmlformats.org/officeDocument/2006/customXml" ds:itemID="{11612B33-5FC9-4204-8FB5-ECA663471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baae2-3592-4791-8916-a701f9851280"/>
    <ds:schemaRef ds:uri="ffe14694-da73-4f6a-9e12-dd2f3bb3c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3248B2-2928-4F8F-BC0E-EDBE378C4F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PGFT24</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Edwin James Paez Munoz</cp:lastModifiedBy>
  <cp:revision/>
  <dcterms:created xsi:type="dcterms:W3CDTF">2021-04-29T22:10:18Z</dcterms:created>
  <dcterms:modified xsi:type="dcterms:W3CDTF">2024-09-06T21:07:47Z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0x01010090B4E3DCFA115B4DA5C8C422A0695D83</vt:lpwstr>
  </property>
</Properties>
</file>