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ozo\Documents\Vigencia 2023\Proyectos de inversión 2023\"/>
    </mc:Choice>
  </mc:AlternateContent>
  <xr:revisionPtr revIDLastSave="0" documentId="13_ncr:1_{5D8F2600-F9AE-4BAE-A159-2E6155F9ABB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FRR - " sheetId="21" state="hidden" r:id="rId1"/>
    <sheet name="Proyectos de la RNEC - 2023" sheetId="2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4" l="1"/>
  <c r="G9" i="24"/>
  <c r="H7" i="24"/>
  <c r="H9" i="24" s="1"/>
  <c r="F9" i="24" l="1"/>
  <c r="C14" i="21" l="1"/>
  <c r="C15" i="21"/>
  <c r="C16" i="21"/>
  <c r="C8" i="21" l="1"/>
  <c r="B21" i="21"/>
  <c r="D26" i="21"/>
  <c r="C10" i="21" l="1"/>
  <c r="C21" i="21" s="1"/>
  <c r="C26" i="21" l="1"/>
  <c r="B26" i="21"/>
  <c r="C36" i="21"/>
  <c r="B29" i="21"/>
  <c r="C29" i="21" l="1"/>
</calcChain>
</file>

<file path=xl/sharedStrings.xml><?xml version="1.0" encoding="utf-8"?>
<sst xmlns="http://schemas.openxmlformats.org/spreadsheetml/2006/main" count="43" uniqueCount="40">
  <si>
    <t>NOMBRE DEL PROYECTO</t>
  </si>
  <si>
    <t>Fortalecimiento del Centro de Estudios en Democracia y Asuntos Electorales - CEDAE - nacional</t>
  </si>
  <si>
    <t>Mejoramiento y mantenimiento de la infraestructura administrativa a nivel nacional</t>
  </si>
  <si>
    <t>Mejoramiento de la red eléctrica y de comunicaciones a nivel nacional. Nacional</t>
  </si>
  <si>
    <t>Mejoramiento y renovación de la infraestructura tecnológica para la Registraduría Nacional del Estado Civil nacional</t>
  </si>
  <si>
    <t>Fortalecimiento del servicio del sistema del Archivo Nacional de Identificación ANI y sistemas conexos nacional</t>
  </si>
  <si>
    <t>Servicio de respaldo de los sistemas de información de procesos de identificación, electorales y administrativos a nivel nacional</t>
  </si>
  <si>
    <t>Fortalecimiento de la red corporativa de telecomunicaciones - PMT, electoral y administrativa nacional</t>
  </si>
  <si>
    <t>Formación permanente para los servidores de la Registraduría Nacional del Estado Civil, en la gestión del desarrollo y en técnicas y competencias de aplicación misional. Nacional</t>
  </si>
  <si>
    <t>Fortalecimiento de la capacidad de atención en identificación para la población en condición de vulnerabilidad, APD nacional</t>
  </si>
  <si>
    <t>Fortalecimiento del sistema de información de registro civil nacional</t>
  </si>
  <si>
    <t>TOTAL</t>
  </si>
  <si>
    <t>Total inversión FRR (propios + nación)</t>
  </si>
  <si>
    <t>Fortalecimiento del sistema de servicio al colombiano de la Registraduría Nacional del Estado Civil</t>
  </si>
  <si>
    <t>Implementación del sistema de gestión documental Consejo Nacional Electoral</t>
  </si>
  <si>
    <t>Presupuesto 
Decreto 1805 del 31 de 
diciembre de 2020
(Nación)</t>
  </si>
  <si>
    <t>Total compromisos
del 02 de enero al 30 de junio de 2021</t>
  </si>
  <si>
    <t>PROYECTOS DE INVERSIÓN - 
VIGENCIA 2023</t>
  </si>
  <si>
    <t>Proyección 2023</t>
  </si>
  <si>
    <t>Techo nación: $ 2.259.093,452</t>
  </si>
  <si>
    <t>Disponibles para inversión 2023 (propios)</t>
  </si>
  <si>
    <t>No se requieren más de mil millones
$ 2.760.133.620</t>
  </si>
  <si>
    <t>Diferencia</t>
  </si>
  <si>
    <t>Analitica de datos</t>
  </si>
  <si>
    <t>Presupuesto 
Decreto 1793 del 21 de 
diciembre de 2021
Vigencia 2022</t>
  </si>
  <si>
    <t xml:space="preserve">     PROYECTOS DE INVERSIÓN 
VIGENCIA 2023</t>
  </si>
  <si>
    <t>Implementación Sistema de Gestión Documental Registraduría Nacional.</t>
  </si>
  <si>
    <t xml:space="preserve">Fortalecimiento de la plataforma tecnológica que soporta el sistema de identificación y registro civil PMT II. Nacional.                            </t>
  </si>
  <si>
    <t>Presupuesto 2023
Decreto 2590 del 23 de diciembre de 2022</t>
  </si>
  <si>
    <t>Programa presupuestal</t>
  </si>
  <si>
    <t>Código BPIN</t>
  </si>
  <si>
    <t>Fuente de financiación: Registraduría Nacional del Estado Civil (RNEC)</t>
  </si>
  <si>
    <r>
      <rPr>
        <b/>
        <sz val="10"/>
        <rFont val="Arial"/>
        <family val="2"/>
      </rPr>
      <t>Programa 2899</t>
    </r>
    <r>
      <rPr>
        <sz val="10"/>
        <rFont val="Arial"/>
        <family val="2"/>
      </rPr>
      <t xml:space="preserve"> -  Fortalecimiento de la gestión y dirección del Sector Registraduría </t>
    </r>
  </si>
  <si>
    <r>
      <rPr>
        <b/>
        <sz val="10"/>
        <rFont val="Arial"/>
        <family val="2"/>
      </rPr>
      <t>Programa 2802</t>
    </r>
    <r>
      <rPr>
        <sz val="10"/>
        <rFont val="Arial"/>
        <family val="2"/>
      </rPr>
      <t xml:space="preserve"> - Identificación y registro del estado civil de la población </t>
    </r>
  </si>
  <si>
    <t>Total inversión RNEC (nación)</t>
  </si>
  <si>
    <t>ID</t>
  </si>
  <si>
    <t>No. de proyecto</t>
  </si>
  <si>
    <t>Total presupuesto 2023</t>
  </si>
  <si>
    <t>Adición
Resolución 2485 del 02 de octubre de 2023</t>
  </si>
  <si>
    <t>Nombre del proyecto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</si>
</sst>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_-;\-&quot;$&quot;* #,##0_-;_-&quot;$&quot;* &quot;-&quot;??_-;_-@_-"/>
    <numFmt numFmtId="166" formatCode="[$$-240A]\ #,##0"/>
    <numFmt numFmtId="167" formatCode="_-&quot;$&quot;\ * #,##0_-;\-&quot;$&quot;\ * #,##0_-;_-&quot;$&quot;\ * &quot;-&quot;??_-;_-@_-"/>
    <numFmt numFmtId="170" formatCode="0_ ;\-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2"/>
      <color rgb="FF55555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6" fillId="2" borderId="6" xfId="0" applyFont="1" applyFill="1" applyBorder="1" applyAlignment="1">
      <alignment horizontal="justify" vertical="center" wrapText="1"/>
    </xf>
    <xf numFmtId="165" fontId="5" fillId="2" borderId="7" xfId="1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justify" vertical="center" wrapText="1"/>
    </xf>
    <xf numFmtId="165" fontId="5" fillId="2" borderId="8" xfId="1" applyNumberFormat="1" applyFont="1" applyFill="1" applyBorder="1" applyAlignment="1">
      <alignment horizontal="center" vertical="center" wrapText="1"/>
    </xf>
    <xf numFmtId="10" fontId="4" fillId="3" borderId="3" xfId="2" applyNumberFormat="1" applyFont="1" applyFill="1" applyBorder="1" applyAlignment="1">
      <alignment horizontal="center" vertical="center" wrapText="1"/>
    </xf>
    <xf numFmtId="167" fontId="4" fillId="3" borderId="10" xfId="1" applyNumberFormat="1" applyFont="1" applyFill="1" applyBorder="1" applyAlignment="1">
      <alignment vertical="center" wrapText="1"/>
    </xf>
    <xf numFmtId="165" fontId="4" fillId="3" borderId="10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justify" vertical="center" wrapText="1"/>
    </xf>
    <xf numFmtId="0" fontId="6" fillId="2" borderId="8" xfId="0" applyFont="1" applyFill="1" applyBorder="1" applyAlignment="1">
      <alignment vertical="center" wrapText="1"/>
    </xf>
    <xf numFmtId="166" fontId="2" fillId="2" borderId="0" xfId="0" applyNumberFormat="1" applyFont="1" applyFill="1" applyAlignment="1">
      <alignment vertical="center" wrapText="1"/>
    </xf>
    <xf numFmtId="167" fontId="5" fillId="2" borderId="8" xfId="1" applyNumberFormat="1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167" fontId="4" fillId="4" borderId="5" xfId="1" applyNumberFormat="1" applyFont="1" applyFill="1" applyBorder="1" applyAlignment="1">
      <alignment vertical="center" wrapText="1"/>
    </xf>
    <xf numFmtId="166" fontId="4" fillId="4" borderId="5" xfId="0" applyNumberFormat="1" applyFont="1" applyFill="1" applyBorder="1" applyAlignment="1">
      <alignment vertical="center" wrapText="1"/>
    </xf>
    <xf numFmtId="0" fontId="8" fillId="4" borderId="9" xfId="0" applyFont="1" applyFill="1" applyBorder="1" applyAlignment="1" applyProtection="1">
      <alignment horizontal="center" vertical="center" wrapText="1"/>
      <protection locked="0"/>
    </xf>
    <xf numFmtId="0" fontId="8" fillId="4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 applyAlignment="1">
      <alignment vertical="center" wrapText="1"/>
    </xf>
    <xf numFmtId="0" fontId="2" fillId="6" borderId="8" xfId="0" applyFont="1" applyFill="1" applyBorder="1" applyAlignment="1">
      <alignment vertical="center" wrapText="1"/>
    </xf>
    <xf numFmtId="166" fontId="4" fillId="6" borderId="8" xfId="0" applyNumberFormat="1" applyFont="1" applyFill="1" applyBorder="1" applyAlignment="1">
      <alignment vertical="center" wrapText="1"/>
    </xf>
    <xf numFmtId="165" fontId="5" fillId="5" borderId="7" xfId="1" applyNumberFormat="1" applyFont="1" applyFill="1" applyBorder="1" applyAlignment="1">
      <alignment horizontal="center" vertical="center" wrapText="1"/>
    </xf>
    <xf numFmtId="165" fontId="5" fillId="5" borderId="8" xfId="1" applyNumberFormat="1" applyFont="1" applyFill="1" applyBorder="1" applyAlignment="1">
      <alignment horizontal="center" vertical="center" wrapText="1"/>
    </xf>
    <xf numFmtId="43" fontId="2" fillId="0" borderId="0" xfId="3" applyFont="1" applyAlignment="1">
      <alignment vertical="center" wrapText="1"/>
    </xf>
    <xf numFmtId="43" fontId="2" fillId="0" borderId="0" xfId="0" applyNumberFormat="1" applyFont="1" applyAlignment="1">
      <alignment vertical="center" wrapText="1"/>
    </xf>
    <xf numFmtId="167" fontId="2" fillId="5" borderId="0" xfId="0" applyNumberFormat="1" applyFont="1" applyFill="1" applyAlignment="1">
      <alignment vertical="center" wrapText="1"/>
    </xf>
    <xf numFmtId="165" fontId="5" fillId="0" borderId="7" xfId="1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justify" vertical="center" wrapText="1"/>
    </xf>
    <xf numFmtId="165" fontId="5" fillId="2" borderId="13" xfId="1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164" fontId="5" fillId="2" borderId="8" xfId="4" applyFont="1" applyFill="1" applyBorder="1" applyAlignment="1">
      <alignment vertical="center" wrapText="1"/>
    </xf>
    <xf numFmtId="1" fontId="5" fillId="2" borderId="8" xfId="0" applyNumberFormat="1" applyFont="1" applyFill="1" applyBorder="1" applyAlignment="1">
      <alignment horizontal="center" vertical="center" wrapText="1"/>
    </xf>
    <xf numFmtId="10" fontId="9" fillId="7" borderId="10" xfId="2" applyNumberFormat="1" applyFont="1" applyFill="1" applyBorder="1" applyAlignment="1">
      <alignment horizontal="center" vertical="center" wrapText="1"/>
    </xf>
    <xf numFmtId="167" fontId="10" fillId="7" borderId="10" xfId="1" applyNumberFormat="1" applyFont="1" applyFill="1" applyBorder="1" applyAlignment="1">
      <alignment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170" fontId="11" fillId="2" borderId="8" xfId="3" applyNumberFormat="1" applyFont="1" applyFill="1" applyBorder="1" applyAlignment="1">
      <alignment horizontal="center" vertical="center"/>
    </xf>
    <xf numFmtId="10" fontId="9" fillId="7" borderId="10" xfId="2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164" fontId="5" fillId="2" borderId="15" xfId="4" applyFont="1" applyFill="1" applyBorder="1" applyAlignment="1">
      <alignment vertical="center" wrapText="1"/>
    </xf>
    <xf numFmtId="10" fontId="9" fillId="7" borderId="3" xfId="2" applyNumberFormat="1" applyFont="1" applyFill="1" applyBorder="1" applyAlignment="1">
      <alignment vertical="center" wrapText="1"/>
    </xf>
    <xf numFmtId="167" fontId="10" fillId="7" borderId="16" xfId="1" applyNumberFormat="1" applyFont="1" applyFill="1" applyBorder="1" applyAlignment="1">
      <alignment vertical="center" wrapText="1"/>
    </xf>
  </cellXfs>
  <cellStyles count="5">
    <cellStyle name="Millares" xfId="3" builtinId="3"/>
    <cellStyle name="Moneda" xfId="1" builtinId="4"/>
    <cellStyle name="Moneda [0]" xfId="4" builtinId="7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FFCC"/>
      <color rgb="FF00FFFF"/>
      <color rgb="FF66CCFF"/>
      <color rgb="FFCCFFCC"/>
      <color rgb="FF003366"/>
      <color rgb="FF666699"/>
      <color rgb="FF33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CF43A0.604D980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809625</xdr:colOff>
      <xdr:row>1</xdr:row>
      <xdr:rowOff>85725</xdr:rowOff>
    </xdr:from>
    <xdr:to>
      <xdr:col>0</xdr:col>
      <xdr:colOff>1859280</xdr:colOff>
      <xdr:row>4</xdr:row>
      <xdr:rowOff>204365</xdr:rowOff>
    </xdr:to>
    <xdr:pic>
      <xdr:nvPicPr>
        <xdr:cNvPr id="2" name="Picture 1" descr="fondo RR ne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53365"/>
          <a:ext cx="1049655" cy="68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733424</xdr:colOff>
      <xdr:row>1</xdr:row>
      <xdr:rowOff>180975</xdr:rowOff>
    </xdr:from>
    <xdr:to>
      <xdr:col>1</xdr:col>
      <xdr:colOff>1122151</xdr:colOff>
      <xdr:row>3</xdr:row>
      <xdr:rowOff>238125</xdr:rowOff>
    </xdr:to>
    <xdr:pic>
      <xdr:nvPicPr>
        <xdr:cNvPr id="3" name="2 Imagen" descr="Logo regi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4" y="238125"/>
          <a:ext cx="1379327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D36"/>
  <sheetViews>
    <sheetView workbookViewId="0">
      <selection activeCell="E8" sqref="E8"/>
    </sheetView>
  </sheetViews>
  <sheetFormatPr baseColWidth="10" defaultRowHeight="12.75" x14ac:dyDescent="0.25"/>
  <cols>
    <col min="1" max="1" width="70.5703125" style="1" customWidth="1"/>
    <col min="2" max="2" width="25.7109375" style="1" hidden="1" customWidth="1"/>
    <col min="3" max="3" width="25.7109375" style="1" customWidth="1"/>
    <col min="4" max="4" width="29.28515625" style="1" customWidth="1"/>
    <col min="5" max="216" width="11.5703125" style="1"/>
    <col min="217" max="217" width="45.7109375" style="1" customWidth="1"/>
    <col min="218" max="218" width="30.42578125" style="1" customWidth="1"/>
    <col min="219" max="219" width="32.42578125" style="1" customWidth="1"/>
    <col min="220" max="472" width="11.5703125" style="1"/>
    <col min="473" max="473" width="45.7109375" style="1" customWidth="1"/>
    <col min="474" max="474" width="30.42578125" style="1" customWidth="1"/>
    <col min="475" max="475" width="32.42578125" style="1" customWidth="1"/>
    <col min="476" max="728" width="11.5703125" style="1"/>
    <col min="729" max="729" width="45.7109375" style="1" customWidth="1"/>
    <col min="730" max="730" width="30.42578125" style="1" customWidth="1"/>
    <col min="731" max="731" width="32.42578125" style="1" customWidth="1"/>
    <col min="732" max="984" width="11.5703125" style="1"/>
    <col min="985" max="985" width="45.7109375" style="1" customWidth="1"/>
    <col min="986" max="986" width="30.42578125" style="1" customWidth="1"/>
    <col min="987" max="987" width="32.42578125" style="1" customWidth="1"/>
    <col min="988" max="1240" width="11.5703125" style="1"/>
    <col min="1241" max="1241" width="45.7109375" style="1" customWidth="1"/>
    <col min="1242" max="1242" width="30.42578125" style="1" customWidth="1"/>
    <col min="1243" max="1243" width="32.42578125" style="1" customWidth="1"/>
    <col min="1244" max="1496" width="11.5703125" style="1"/>
    <col min="1497" max="1497" width="45.7109375" style="1" customWidth="1"/>
    <col min="1498" max="1498" width="30.42578125" style="1" customWidth="1"/>
    <col min="1499" max="1499" width="32.42578125" style="1" customWidth="1"/>
    <col min="1500" max="1752" width="11.5703125" style="1"/>
    <col min="1753" max="1753" width="45.7109375" style="1" customWidth="1"/>
    <col min="1754" max="1754" width="30.42578125" style="1" customWidth="1"/>
    <col min="1755" max="1755" width="32.42578125" style="1" customWidth="1"/>
    <col min="1756" max="2008" width="11.5703125" style="1"/>
    <col min="2009" max="2009" width="45.7109375" style="1" customWidth="1"/>
    <col min="2010" max="2010" width="30.42578125" style="1" customWidth="1"/>
    <col min="2011" max="2011" width="32.42578125" style="1" customWidth="1"/>
    <col min="2012" max="2264" width="11.5703125" style="1"/>
    <col min="2265" max="2265" width="45.7109375" style="1" customWidth="1"/>
    <col min="2266" max="2266" width="30.42578125" style="1" customWidth="1"/>
    <col min="2267" max="2267" width="32.42578125" style="1" customWidth="1"/>
    <col min="2268" max="2520" width="11.5703125" style="1"/>
    <col min="2521" max="2521" width="45.7109375" style="1" customWidth="1"/>
    <col min="2522" max="2522" width="30.42578125" style="1" customWidth="1"/>
    <col min="2523" max="2523" width="32.42578125" style="1" customWidth="1"/>
    <col min="2524" max="2776" width="11.5703125" style="1"/>
    <col min="2777" max="2777" width="45.7109375" style="1" customWidth="1"/>
    <col min="2778" max="2778" width="30.42578125" style="1" customWidth="1"/>
    <col min="2779" max="2779" width="32.42578125" style="1" customWidth="1"/>
    <col min="2780" max="3032" width="11.5703125" style="1"/>
    <col min="3033" max="3033" width="45.7109375" style="1" customWidth="1"/>
    <col min="3034" max="3034" width="30.42578125" style="1" customWidth="1"/>
    <col min="3035" max="3035" width="32.42578125" style="1" customWidth="1"/>
    <col min="3036" max="3288" width="11.5703125" style="1"/>
    <col min="3289" max="3289" width="45.7109375" style="1" customWidth="1"/>
    <col min="3290" max="3290" width="30.42578125" style="1" customWidth="1"/>
    <col min="3291" max="3291" width="32.42578125" style="1" customWidth="1"/>
    <col min="3292" max="3544" width="11.5703125" style="1"/>
    <col min="3545" max="3545" width="45.7109375" style="1" customWidth="1"/>
    <col min="3546" max="3546" width="30.42578125" style="1" customWidth="1"/>
    <col min="3547" max="3547" width="32.42578125" style="1" customWidth="1"/>
    <col min="3548" max="3800" width="11.5703125" style="1"/>
    <col min="3801" max="3801" width="45.7109375" style="1" customWidth="1"/>
    <col min="3802" max="3802" width="30.42578125" style="1" customWidth="1"/>
    <col min="3803" max="3803" width="32.42578125" style="1" customWidth="1"/>
    <col min="3804" max="4056" width="11.5703125" style="1"/>
    <col min="4057" max="4057" width="45.7109375" style="1" customWidth="1"/>
    <col min="4058" max="4058" width="30.42578125" style="1" customWidth="1"/>
    <col min="4059" max="4059" width="32.42578125" style="1" customWidth="1"/>
    <col min="4060" max="4312" width="11.5703125" style="1"/>
    <col min="4313" max="4313" width="45.7109375" style="1" customWidth="1"/>
    <col min="4314" max="4314" width="30.42578125" style="1" customWidth="1"/>
    <col min="4315" max="4315" width="32.42578125" style="1" customWidth="1"/>
    <col min="4316" max="4568" width="11.5703125" style="1"/>
    <col min="4569" max="4569" width="45.7109375" style="1" customWidth="1"/>
    <col min="4570" max="4570" width="30.42578125" style="1" customWidth="1"/>
    <col min="4571" max="4571" width="32.42578125" style="1" customWidth="1"/>
    <col min="4572" max="4824" width="11.5703125" style="1"/>
    <col min="4825" max="4825" width="45.7109375" style="1" customWidth="1"/>
    <col min="4826" max="4826" width="30.42578125" style="1" customWidth="1"/>
    <col min="4827" max="4827" width="32.42578125" style="1" customWidth="1"/>
    <col min="4828" max="5080" width="11.5703125" style="1"/>
    <col min="5081" max="5081" width="45.7109375" style="1" customWidth="1"/>
    <col min="5082" max="5082" width="30.42578125" style="1" customWidth="1"/>
    <col min="5083" max="5083" width="32.42578125" style="1" customWidth="1"/>
    <col min="5084" max="5336" width="11.5703125" style="1"/>
    <col min="5337" max="5337" width="45.7109375" style="1" customWidth="1"/>
    <col min="5338" max="5338" width="30.42578125" style="1" customWidth="1"/>
    <col min="5339" max="5339" width="32.42578125" style="1" customWidth="1"/>
    <col min="5340" max="5592" width="11.5703125" style="1"/>
    <col min="5593" max="5593" width="45.7109375" style="1" customWidth="1"/>
    <col min="5594" max="5594" width="30.42578125" style="1" customWidth="1"/>
    <col min="5595" max="5595" width="32.42578125" style="1" customWidth="1"/>
    <col min="5596" max="5848" width="11.5703125" style="1"/>
    <col min="5849" max="5849" width="45.7109375" style="1" customWidth="1"/>
    <col min="5850" max="5850" width="30.42578125" style="1" customWidth="1"/>
    <col min="5851" max="5851" width="32.42578125" style="1" customWidth="1"/>
    <col min="5852" max="6104" width="11.5703125" style="1"/>
    <col min="6105" max="6105" width="45.7109375" style="1" customWidth="1"/>
    <col min="6106" max="6106" width="30.42578125" style="1" customWidth="1"/>
    <col min="6107" max="6107" width="32.42578125" style="1" customWidth="1"/>
    <col min="6108" max="6360" width="11.5703125" style="1"/>
    <col min="6361" max="6361" width="45.7109375" style="1" customWidth="1"/>
    <col min="6362" max="6362" width="30.42578125" style="1" customWidth="1"/>
    <col min="6363" max="6363" width="32.42578125" style="1" customWidth="1"/>
    <col min="6364" max="6616" width="11.5703125" style="1"/>
    <col min="6617" max="6617" width="45.7109375" style="1" customWidth="1"/>
    <col min="6618" max="6618" width="30.42578125" style="1" customWidth="1"/>
    <col min="6619" max="6619" width="32.42578125" style="1" customWidth="1"/>
    <col min="6620" max="6872" width="11.5703125" style="1"/>
    <col min="6873" max="6873" width="45.7109375" style="1" customWidth="1"/>
    <col min="6874" max="6874" width="30.42578125" style="1" customWidth="1"/>
    <col min="6875" max="6875" width="32.42578125" style="1" customWidth="1"/>
    <col min="6876" max="7128" width="11.5703125" style="1"/>
    <col min="7129" max="7129" width="45.7109375" style="1" customWidth="1"/>
    <col min="7130" max="7130" width="30.42578125" style="1" customWidth="1"/>
    <col min="7131" max="7131" width="32.42578125" style="1" customWidth="1"/>
    <col min="7132" max="7384" width="11.5703125" style="1"/>
    <col min="7385" max="7385" width="45.7109375" style="1" customWidth="1"/>
    <col min="7386" max="7386" width="30.42578125" style="1" customWidth="1"/>
    <col min="7387" max="7387" width="32.42578125" style="1" customWidth="1"/>
    <col min="7388" max="7640" width="11.5703125" style="1"/>
    <col min="7641" max="7641" width="45.7109375" style="1" customWidth="1"/>
    <col min="7642" max="7642" width="30.42578125" style="1" customWidth="1"/>
    <col min="7643" max="7643" width="32.42578125" style="1" customWidth="1"/>
    <col min="7644" max="7896" width="11.5703125" style="1"/>
    <col min="7897" max="7897" width="45.7109375" style="1" customWidth="1"/>
    <col min="7898" max="7898" width="30.42578125" style="1" customWidth="1"/>
    <col min="7899" max="7899" width="32.42578125" style="1" customWidth="1"/>
    <col min="7900" max="8152" width="11.5703125" style="1"/>
    <col min="8153" max="8153" width="45.7109375" style="1" customWidth="1"/>
    <col min="8154" max="8154" width="30.42578125" style="1" customWidth="1"/>
    <col min="8155" max="8155" width="32.42578125" style="1" customWidth="1"/>
    <col min="8156" max="8408" width="11.5703125" style="1"/>
    <col min="8409" max="8409" width="45.7109375" style="1" customWidth="1"/>
    <col min="8410" max="8410" width="30.42578125" style="1" customWidth="1"/>
    <col min="8411" max="8411" width="32.42578125" style="1" customWidth="1"/>
    <col min="8412" max="8664" width="11.5703125" style="1"/>
    <col min="8665" max="8665" width="45.7109375" style="1" customWidth="1"/>
    <col min="8666" max="8666" width="30.42578125" style="1" customWidth="1"/>
    <col min="8667" max="8667" width="32.42578125" style="1" customWidth="1"/>
    <col min="8668" max="8920" width="11.5703125" style="1"/>
    <col min="8921" max="8921" width="45.7109375" style="1" customWidth="1"/>
    <col min="8922" max="8922" width="30.42578125" style="1" customWidth="1"/>
    <col min="8923" max="8923" width="32.42578125" style="1" customWidth="1"/>
    <col min="8924" max="9176" width="11.5703125" style="1"/>
    <col min="9177" max="9177" width="45.7109375" style="1" customWidth="1"/>
    <col min="9178" max="9178" width="30.42578125" style="1" customWidth="1"/>
    <col min="9179" max="9179" width="32.42578125" style="1" customWidth="1"/>
    <col min="9180" max="9432" width="11.5703125" style="1"/>
    <col min="9433" max="9433" width="45.7109375" style="1" customWidth="1"/>
    <col min="9434" max="9434" width="30.42578125" style="1" customWidth="1"/>
    <col min="9435" max="9435" width="32.42578125" style="1" customWidth="1"/>
    <col min="9436" max="9688" width="11.5703125" style="1"/>
    <col min="9689" max="9689" width="45.7109375" style="1" customWidth="1"/>
    <col min="9690" max="9690" width="30.42578125" style="1" customWidth="1"/>
    <col min="9691" max="9691" width="32.42578125" style="1" customWidth="1"/>
    <col min="9692" max="9944" width="11.5703125" style="1"/>
    <col min="9945" max="9945" width="45.7109375" style="1" customWidth="1"/>
    <col min="9946" max="9946" width="30.42578125" style="1" customWidth="1"/>
    <col min="9947" max="9947" width="32.42578125" style="1" customWidth="1"/>
    <col min="9948" max="10200" width="11.5703125" style="1"/>
    <col min="10201" max="10201" width="45.7109375" style="1" customWidth="1"/>
    <col min="10202" max="10202" width="30.42578125" style="1" customWidth="1"/>
    <col min="10203" max="10203" width="32.42578125" style="1" customWidth="1"/>
    <col min="10204" max="10456" width="11.5703125" style="1"/>
    <col min="10457" max="10457" width="45.7109375" style="1" customWidth="1"/>
    <col min="10458" max="10458" width="30.42578125" style="1" customWidth="1"/>
    <col min="10459" max="10459" width="32.42578125" style="1" customWidth="1"/>
    <col min="10460" max="10712" width="11.5703125" style="1"/>
    <col min="10713" max="10713" width="45.7109375" style="1" customWidth="1"/>
    <col min="10714" max="10714" width="30.42578125" style="1" customWidth="1"/>
    <col min="10715" max="10715" width="32.42578125" style="1" customWidth="1"/>
    <col min="10716" max="10968" width="11.5703125" style="1"/>
    <col min="10969" max="10969" width="45.7109375" style="1" customWidth="1"/>
    <col min="10970" max="10970" width="30.42578125" style="1" customWidth="1"/>
    <col min="10971" max="10971" width="32.42578125" style="1" customWidth="1"/>
    <col min="10972" max="11224" width="11.5703125" style="1"/>
    <col min="11225" max="11225" width="45.7109375" style="1" customWidth="1"/>
    <col min="11226" max="11226" width="30.42578125" style="1" customWidth="1"/>
    <col min="11227" max="11227" width="32.42578125" style="1" customWidth="1"/>
    <col min="11228" max="11480" width="11.5703125" style="1"/>
    <col min="11481" max="11481" width="45.7109375" style="1" customWidth="1"/>
    <col min="11482" max="11482" width="30.42578125" style="1" customWidth="1"/>
    <col min="11483" max="11483" width="32.42578125" style="1" customWidth="1"/>
    <col min="11484" max="11736" width="11.5703125" style="1"/>
    <col min="11737" max="11737" width="45.7109375" style="1" customWidth="1"/>
    <col min="11738" max="11738" width="30.42578125" style="1" customWidth="1"/>
    <col min="11739" max="11739" width="32.42578125" style="1" customWidth="1"/>
    <col min="11740" max="11992" width="11.5703125" style="1"/>
    <col min="11993" max="11993" width="45.7109375" style="1" customWidth="1"/>
    <col min="11994" max="11994" width="30.42578125" style="1" customWidth="1"/>
    <col min="11995" max="11995" width="32.42578125" style="1" customWidth="1"/>
    <col min="11996" max="12248" width="11.5703125" style="1"/>
    <col min="12249" max="12249" width="45.7109375" style="1" customWidth="1"/>
    <col min="12250" max="12250" width="30.42578125" style="1" customWidth="1"/>
    <col min="12251" max="12251" width="32.42578125" style="1" customWidth="1"/>
    <col min="12252" max="12504" width="11.5703125" style="1"/>
    <col min="12505" max="12505" width="45.7109375" style="1" customWidth="1"/>
    <col min="12506" max="12506" width="30.42578125" style="1" customWidth="1"/>
    <col min="12507" max="12507" width="32.42578125" style="1" customWidth="1"/>
    <col min="12508" max="12760" width="11.5703125" style="1"/>
    <col min="12761" max="12761" width="45.7109375" style="1" customWidth="1"/>
    <col min="12762" max="12762" width="30.42578125" style="1" customWidth="1"/>
    <col min="12763" max="12763" width="32.42578125" style="1" customWidth="1"/>
    <col min="12764" max="13016" width="11.5703125" style="1"/>
    <col min="13017" max="13017" width="45.7109375" style="1" customWidth="1"/>
    <col min="13018" max="13018" width="30.42578125" style="1" customWidth="1"/>
    <col min="13019" max="13019" width="32.42578125" style="1" customWidth="1"/>
    <col min="13020" max="13272" width="11.5703125" style="1"/>
    <col min="13273" max="13273" width="45.7109375" style="1" customWidth="1"/>
    <col min="13274" max="13274" width="30.42578125" style="1" customWidth="1"/>
    <col min="13275" max="13275" width="32.42578125" style="1" customWidth="1"/>
    <col min="13276" max="13528" width="11.5703125" style="1"/>
    <col min="13529" max="13529" width="45.7109375" style="1" customWidth="1"/>
    <col min="13530" max="13530" width="30.42578125" style="1" customWidth="1"/>
    <col min="13531" max="13531" width="32.42578125" style="1" customWidth="1"/>
    <col min="13532" max="13784" width="11.5703125" style="1"/>
    <col min="13785" max="13785" width="45.7109375" style="1" customWidth="1"/>
    <col min="13786" max="13786" width="30.42578125" style="1" customWidth="1"/>
    <col min="13787" max="13787" width="32.42578125" style="1" customWidth="1"/>
    <col min="13788" max="14040" width="11.5703125" style="1"/>
    <col min="14041" max="14041" width="45.7109375" style="1" customWidth="1"/>
    <col min="14042" max="14042" width="30.42578125" style="1" customWidth="1"/>
    <col min="14043" max="14043" width="32.42578125" style="1" customWidth="1"/>
    <col min="14044" max="14296" width="11.5703125" style="1"/>
    <col min="14297" max="14297" width="45.7109375" style="1" customWidth="1"/>
    <col min="14298" max="14298" width="30.42578125" style="1" customWidth="1"/>
    <col min="14299" max="14299" width="32.42578125" style="1" customWidth="1"/>
    <col min="14300" max="14552" width="11.5703125" style="1"/>
    <col min="14553" max="14553" width="45.7109375" style="1" customWidth="1"/>
    <col min="14554" max="14554" width="30.42578125" style="1" customWidth="1"/>
    <col min="14555" max="14555" width="32.42578125" style="1" customWidth="1"/>
    <col min="14556" max="14808" width="11.5703125" style="1"/>
    <col min="14809" max="14809" width="45.7109375" style="1" customWidth="1"/>
    <col min="14810" max="14810" width="30.42578125" style="1" customWidth="1"/>
    <col min="14811" max="14811" width="32.42578125" style="1" customWidth="1"/>
    <col min="14812" max="15064" width="11.5703125" style="1"/>
    <col min="15065" max="15065" width="45.7109375" style="1" customWidth="1"/>
    <col min="15066" max="15066" width="30.42578125" style="1" customWidth="1"/>
    <col min="15067" max="15067" width="32.42578125" style="1" customWidth="1"/>
    <col min="15068" max="15320" width="11.5703125" style="1"/>
    <col min="15321" max="15321" width="45.7109375" style="1" customWidth="1"/>
    <col min="15322" max="15322" width="30.42578125" style="1" customWidth="1"/>
    <col min="15323" max="15323" width="32.42578125" style="1" customWidth="1"/>
    <col min="15324" max="15576" width="11.5703125" style="1"/>
    <col min="15577" max="15577" width="45.7109375" style="1" customWidth="1"/>
    <col min="15578" max="15578" width="30.42578125" style="1" customWidth="1"/>
    <col min="15579" max="15579" width="32.42578125" style="1" customWidth="1"/>
    <col min="15580" max="15832" width="11.5703125" style="1"/>
    <col min="15833" max="15833" width="45.7109375" style="1" customWidth="1"/>
    <col min="15834" max="15834" width="30.42578125" style="1" customWidth="1"/>
    <col min="15835" max="15835" width="32.42578125" style="1" customWidth="1"/>
    <col min="15836" max="16088" width="11.5703125" style="1"/>
    <col min="16089" max="16089" width="45.7109375" style="1" customWidth="1"/>
    <col min="16090" max="16090" width="30.42578125" style="1" customWidth="1"/>
    <col min="16091" max="16091" width="32.42578125" style="1" customWidth="1"/>
    <col min="16092" max="16381" width="11.5703125" style="1"/>
    <col min="16382" max="16384" width="11.5703125" style="1" customWidth="1"/>
  </cols>
  <sheetData>
    <row r="1" spans="1:4" x14ac:dyDescent="0.25">
      <c r="A1" s="10"/>
      <c r="B1" s="10"/>
      <c r="C1" s="10"/>
    </row>
    <row r="2" spans="1:4" ht="18" customHeight="1" x14ac:dyDescent="0.25">
      <c r="A2" s="48" t="s">
        <v>17</v>
      </c>
      <c r="B2" s="48"/>
      <c r="C2" s="48"/>
    </row>
    <row r="3" spans="1:4" x14ac:dyDescent="0.25">
      <c r="A3" s="48"/>
      <c r="B3" s="48"/>
      <c r="C3" s="48"/>
    </row>
    <row r="4" spans="1:4" x14ac:dyDescent="0.25">
      <c r="A4" s="48"/>
      <c r="B4" s="48"/>
      <c r="C4" s="48"/>
    </row>
    <row r="5" spans="1:4" ht="18" customHeight="1" x14ac:dyDescent="0.25">
      <c r="A5" s="48"/>
      <c r="B5" s="48"/>
      <c r="C5" s="48"/>
    </row>
    <row r="6" spans="1:4" ht="18.75" thickBot="1" x14ac:dyDescent="0.3">
      <c r="A6" s="11"/>
      <c r="B6" s="11"/>
      <c r="C6" s="12"/>
    </row>
    <row r="7" spans="1:4" ht="69.75" customHeight="1" thickBot="1" x14ac:dyDescent="0.3">
      <c r="A7" s="21" t="s">
        <v>0</v>
      </c>
      <c r="B7" s="20" t="s">
        <v>24</v>
      </c>
      <c r="C7" s="20" t="s">
        <v>18</v>
      </c>
    </row>
    <row r="8" spans="1:4" s="10" customFormat="1" ht="36.950000000000003" customHeight="1" x14ac:dyDescent="0.25">
      <c r="A8" s="3" t="s">
        <v>1</v>
      </c>
      <c r="B8" s="4">
        <v>2230053000</v>
      </c>
      <c r="C8" s="27">
        <f>2296954590+500000000</f>
        <v>2796954590</v>
      </c>
    </row>
    <row r="9" spans="1:4" s="10" customFormat="1" ht="36.950000000000003" customHeight="1" x14ac:dyDescent="0.25">
      <c r="A9" s="5" t="s">
        <v>5</v>
      </c>
      <c r="B9" s="4">
        <v>2948890339</v>
      </c>
      <c r="C9" s="32">
        <v>3037357049</v>
      </c>
    </row>
    <row r="10" spans="1:4" s="10" customFormat="1" ht="36.950000000000003" customHeight="1" x14ac:dyDescent="0.25">
      <c r="A10" s="5" t="s">
        <v>10</v>
      </c>
      <c r="B10" s="4">
        <v>2123860000</v>
      </c>
      <c r="C10" s="4">
        <f>+B10*1.03</f>
        <v>2187575800</v>
      </c>
    </row>
    <row r="11" spans="1:4" s="10" customFormat="1" ht="49.5" customHeight="1" x14ac:dyDescent="0.25">
      <c r="A11" s="5" t="s">
        <v>8</v>
      </c>
      <c r="B11" s="4">
        <v>2230053000</v>
      </c>
      <c r="C11" s="4">
        <v>1000000000</v>
      </c>
      <c r="D11" s="24" t="s">
        <v>21</v>
      </c>
    </row>
    <row r="12" spans="1:4" s="10" customFormat="1" ht="36.950000000000003" customHeight="1" x14ac:dyDescent="0.25">
      <c r="A12" s="5" t="s">
        <v>6</v>
      </c>
      <c r="B12" s="4">
        <v>4940983677</v>
      </c>
      <c r="C12" s="4">
        <v>5089213187</v>
      </c>
    </row>
    <row r="13" spans="1:4" s="10" customFormat="1" ht="36.950000000000003" customHeight="1" x14ac:dyDescent="0.25">
      <c r="A13" s="5" t="s">
        <v>3</v>
      </c>
      <c r="B13" s="4">
        <v>3714179073</v>
      </c>
      <c r="C13" s="4">
        <v>3825604445</v>
      </c>
    </row>
    <row r="14" spans="1:4" s="10" customFormat="1" ht="36.950000000000003" customHeight="1" x14ac:dyDescent="0.25">
      <c r="A14" s="5" t="s">
        <v>4</v>
      </c>
      <c r="B14" s="4">
        <v>3654855274</v>
      </c>
      <c r="C14" s="27">
        <f>3764500932+4000000000+250000000+273024901</f>
        <v>8287525833</v>
      </c>
    </row>
    <row r="15" spans="1:4" s="10" customFormat="1" ht="36.950000000000003" customHeight="1" x14ac:dyDescent="0.25">
      <c r="A15" s="5" t="s">
        <v>2</v>
      </c>
      <c r="B15" s="6">
        <v>4771580128</v>
      </c>
      <c r="C15" s="28">
        <f>4300000000+3500000000+500000000</f>
        <v>8300000000</v>
      </c>
    </row>
    <row r="16" spans="1:4" s="10" customFormat="1" ht="36.950000000000003" customHeight="1" x14ac:dyDescent="0.25">
      <c r="A16" s="5" t="s">
        <v>7</v>
      </c>
      <c r="B16" s="6">
        <v>26675157111</v>
      </c>
      <c r="C16" s="28">
        <f>27475411824+3000000000</f>
        <v>30475411824</v>
      </c>
    </row>
    <row r="17" spans="1:4" s="10" customFormat="1" ht="36.950000000000003" customHeight="1" x14ac:dyDescent="0.25">
      <c r="A17" s="13" t="s">
        <v>13</v>
      </c>
      <c r="B17" s="6">
        <v>4688077000</v>
      </c>
      <c r="C17" s="16">
        <v>4743649291</v>
      </c>
    </row>
    <row r="18" spans="1:4" s="10" customFormat="1" ht="36.950000000000003" customHeight="1" x14ac:dyDescent="0.25">
      <c r="A18" s="14" t="s">
        <v>14</v>
      </c>
      <c r="B18" s="6">
        <v>4879655911</v>
      </c>
      <c r="C18" s="28">
        <v>7394894732</v>
      </c>
    </row>
    <row r="19" spans="1:4" s="10" customFormat="1" ht="36.950000000000003" customHeight="1" x14ac:dyDescent="0.25">
      <c r="A19" s="2" t="s">
        <v>9</v>
      </c>
      <c r="B19" s="6"/>
      <c r="C19" s="6">
        <v>2169565474</v>
      </c>
    </row>
    <row r="20" spans="1:4" s="10" customFormat="1" ht="36.950000000000003" customHeight="1" x14ac:dyDescent="0.25">
      <c r="A20" s="33" t="s">
        <v>23</v>
      </c>
      <c r="B20" s="34"/>
      <c r="C20" s="34">
        <v>4500000000</v>
      </c>
    </row>
    <row r="21" spans="1:4" ht="36.950000000000003" customHeight="1" thickBot="1" x14ac:dyDescent="0.3">
      <c r="A21" s="7" t="s">
        <v>11</v>
      </c>
      <c r="B21" s="8">
        <f>SUM(B8:B19)</f>
        <v>62857344513</v>
      </c>
      <c r="C21" s="8">
        <f>SUM(C8:C20)</f>
        <v>83807752225</v>
      </c>
    </row>
    <row r="22" spans="1:4" x14ac:dyDescent="0.25">
      <c r="A22" s="10"/>
      <c r="C22" s="10"/>
    </row>
    <row r="23" spans="1:4" ht="13.5" thickBot="1" x14ac:dyDescent="0.3">
      <c r="A23" s="10"/>
      <c r="B23" s="15"/>
      <c r="C23" s="10"/>
    </row>
    <row r="24" spans="1:4" ht="70.5" customHeight="1" x14ac:dyDescent="0.25">
      <c r="A24" s="22" t="s">
        <v>0</v>
      </c>
      <c r="B24" s="23" t="s">
        <v>15</v>
      </c>
      <c r="C24" s="23" t="s">
        <v>16</v>
      </c>
    </row>
    <row r="25" spans="1:4" s="10" customFormat="1" ht="49.5" customHeight="1" x14ac:dyDescent="0.25">
      <c r="A25" s="2" t="s">
        <v>9</v>
      </c>
      <c r="B25" s="6">
        <v>3008778007</v>
      </c>
      <c r="C25" s="6">
        <v>2259093452</v>
      </c>
      <c r="D25" s="1" t="s">
        <v>19</v>
      </c>
    </row>
    <row r="26" spans="1:4" ht="36.950000000000003" customHeight="1" thickBot="1" x14ac:dyDescent="0.3">
      <c r="A26" s="7" t="s">
        <v>11</v>
      </c>
      <c r="B26" s="9">
        <f>+B25</f>
        <v>3008778007</v>
      </c>
      <c r="C26" s="9">
        <f>+C25</f>
        <v>2259093452</v>
      </c>
      <c r="D26" s="29">
        <f>4428658926-2259093452</f>
        <v>2169565474</v>
      </c>
    </row>
    <row r="27" spans="1:4" x14ac:dyDescent="0.25">
      <c r="A27" s="10"/>
      <c r="B27" s="10"/>
      <c r="C27" s="10"/>
    </row>
    <row r="28" spans="1:4" ht="13.5" thickBot="1" x14ac:dyDescent="0.3">
      <c r="A28" s="10"/>
      <c r="B28" s="10"/>
      <c r="C28" s="10"/>
    </row>
    <row r="29" spans="1:4" ht="36.950000000000003" customHeight="1" thickBot="1" x14ac:dyDescent="0.3">
      <c r="A29" s="17" t="s">
        <v>12</v>
      </c>
      <c r="B29" s="18">
        <f>+B21+B25</f>
        <v>65866122520</v>
      </c>
      <c r="C29" s="19">
        <f>+C21+C26</f>
        <v>86066845677</v>
      </c>
    </row>
    <row r="31" spans="1:4" ht="21.75" customHeight="1" x14ac:dyDescent="0.25">
      <c r="A31" s="49"/>
      <c r="B31" s="49"/>
      <c r="C31" s="49"/>
    </row>
    <row r="33" spans="2:4" ht="25.5" x14ac:dyDescent="0.25">
      <c r="B33" s="25" t="s">
        <v>20</v>
      </c>
      <c r="C33" s="26">
        <v>83807752225.066772</v>
      </c>
    </row>
    <row r="36" spans="2:4" x14ac:dyDescent="0.25">
      <c r="B36" s="24" t="s">
        <v>22</v>
      </c>
      <c r="C36" s="31">
        <f>+C33-C21</f>
        <v>6.67724609375E-2</v>
      </c>
      <c r="D36" s="30"/>
    </row>
  </sheetData>
  <mergeCells count="2">
    <mergeCell ref="A2:C5"/>
    <mergeCell ref="A31:C3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</sheetPr>
  <dimension ref="A1:AH13"/>
  <sheetViews>
    <sheetView tabSelected="1" zoomScale="84" zoomScaleNormal="84" workbookViewId="0">
      <selection activeCell="L5" sqref="L5"/>
    </sheetView>
  </sheetViews>
  <sheetFormatPr baseColWidth="10" defaultRowHeight="14.25" x14ac:dyDescent="0.25"/>
  <cols>
    <col min="1" max="1" width="14.85546875" style="36" customWidth="1"/>
    <col min="2" max="2" width="20.7109375" style="36" customWidth="1"/>
    <col min="3" max="3" width="18.140625" style="36" customWidth="1"/>
    <col min="4" max="4" width="10.7109375" style="36" customWidth="1"/>
    <col min="5" max="5" width="61.28515625" style="36" customWidth="1"/>
    <col min="6" max="8" width="28.85546875" style="36" customWidth="1"/>
    <col min="9" max="9" width="13.5703125" style="35" bestFit="1" customWidth="1"/>
    <col min="10" max="34" width="11.42578125" style="35"/>
    <col min="35" max="186" width="11.42578125" style="36"/>
    <col min="187" max="187" width="45.7109375" style="36" customWidth="1"/>
    <col min="188" max="188" width="30.42578125" style="36" customWidth="1"/>
    <col min="189" max="189" width="32.42578125" style="36" customWidth="1"/>
    <col min="190" max="442" width="11.42578125" style="36"/>
    <col min="443" max="443" width="45.7109375" style="36" customWidth="1"/>
    <col min="444" max="444" width="30.42578125" style="36" customWidth="1"/>
    <col min="445" max="445" width="32.42578125" style="36" customWidth="1"/>
    <col min="446" max="698" width="11.42578125" style="36"/>
    <col min="699" max="699" width="45.7109375" style="36" customWidth="1"/>
    <col min="700" max="700" width="30.42578125" style="36" customWidth="1"/>
    <col min="701" max="701" width="32.42578125" style="36" customWidth="1"/>
    <col min="702" max="954" width="11.42578125" style="36"/>
    <col min="955" max="955" width="45.7109375" style="36" customWidth="1"/>
    <col min="956" max="956" width="30.42578125" style="36" customWidth="1"/>
    <col min="957" max="957" width="32.42578125" style="36" customWidth="1"/>
    <col min="958" max="1210" width="11.42578125" style="36"/>
    <col min="1211" max="1211" width="45.7109375" style="36" customWidth="1"/>
    <col min="1212" max="1212" width="30.42578125" style="36" customWidth="1"/>
    <col min="1213" max="1213" width="32.42578125" style="36" customWidth="1"/>
    <col min="1214" max="1466" width="11.42578125" style="36"/>
    <col min="1467" max="1467" width="45.7109375" style="36" customWidth="1"/>
    <col min="1468" max="1468" width="30.42578125" style="36" customWidth="1"/>
    <col min="1469" max="1469" width="32.42578125" style="36" customWidth="1"/>
    <col min="1470" max="1722" width="11.42578125" style="36"/>
    <col min="1723" max="1723" width="45.7109375" style="36" customWidth="1"/>
    <col min="1724" max="1724" width="30.42578125" style="36" customWidth="1"/>
    <col min="1725" max="1725" width="32.42578125" style="36" customWidth="1"/>
    <col min="1726" max="1978" width="11.42578125" style="36"/>
    <col min="1979" max="1979" width="45.7109375" style="36" customWidth="1"/>
    <col min="1980" max="1980" width="30.42578125" style="36" customWidth="1"/>
    <col min="1981" max="1981" width="32.42578125" style="36" customWidth="1"/>
    <col min="1982" max="2234" width="11.42578125" style="36"/>
    <col min="2235" max="2235" width="45.7109375" style="36" customWidth="1"/>
    <col min="2236" max="2236" width="30.42578125" style="36" customWidth="1"/>
    <col min="2237" max="2237" width="32.42578125" style="36" customWidth="1"/>
    <col min="2238" max="2490" width="11.42578125" style="36"/>
    <col min="2491" max="2491" width="45.7109375" style="36" customWidth="1"/>
    <col min="2492" max="2492" width="30.42578125" style="36" customWidth="1"/>
    <col min="2493" max="2493" width="32.42578125" style="36" customWidth="1"/>
    <col min="2494" max="2746" width="11.42578125" style="36"/>
    <col min="2747" max="2747" width="45.7109375" style="36" customWidth="1"/>
    <col min="2748" max="2748" width="30.42578125" style="36" customWidth="1"/>
    <col min="2749" max="2749" width="32.42578125" style="36" customWidth="1"/>
    <col min="2750" max="3002" width="11.42578125" style="36"/>
    <col min="3003" max="3003" width="45.7109375" style="36" customWidth="1"/>
    <col min="3004" max="3004" width="30.42578125" style="36" customWidth="1"/>
    <col min="3005" max="3005" width="32.42578125" style="36" customWidth="1"/>
    <col min="3006" max="3258" width="11.42578125" style="36"/>
    <col min="3259" max="3259" width="45.7109375" style="36" customWidth="1"/>
    <col min="3260" max="3260" width="30.42578125" style="36" customWidth="1"/>
    <col min="3261" max="3261" width="32.42578125" style="36" customWidth="1"/>
    <col min="3262" max="3514" width="11.42578125" style="36"/>
    <col min="3515" max="3515" width="45.7109375" style="36" customWidth="1"/>
    <col min="3516" max="3516" width="30.42578125" style="36" customWidth="1"/>
    <col min="3517" max="3517" width="32.42578125" style="36" customWidth="1"/>
    <col min="3518" max="3770" width="11.42578125" style="36"/>
    <col min="3771" max="3771" width="45.7109375" style="36" customWidth="1"/>
    <col min="3772" max="3772" width="30.42578125" style="36" customWidth="1"/>
    <col min="3773" max="3773" width="32.42578125" style="36" customWidth="1"/>
    <col min="3774" max="4026" width="11.42578125" style="36"/>
    <col min="4027" max="4027" width="45.7109375" style="36" customWidth="1"/>
    <col min="4028" max="4028" width="30.42578125" style="36" customWidth="1"/>
    <col min="4029" max="4029" width="32.42578125" style="36" customWidth="1"/>
    <col min="4030" max="4282" width="11.42578125" style="36"/>
    <col min="4283" max="4283" width="45.7109375" style="36" customWidth="1"/>
    <col min="4284" max="4284" width="30.42578125" style="36" customWidth="1"/>
    <col min="4285" max="4285" width="32.42578125" style="36" customWidth="1"/>
    <col min="4286" max="4538" width="11.42578125" style="36"/>
    <col min="4539" max="4539" width="45.7109375" style="36" customWidth="1"/>
    <col min="4540" max="4540" width="30.42578125" style="36" customWidth="1"/>
    <col min="4541" max="4541" width="32.42578125" style="36" customWidth="1"/>
    <col min="4542" max="4794" width="11.42578125" style="36"/>
    <col min="4795" max="4795" width="45.7109375" style="36" customWidth="1"/>
    <col min="4796" max="4796" width="30.42578125" style="36" customWidth="1"/>
    <col min="4797" max="4797" width="32.42578125" style="36" customWidth="1"/>
    <col min="4798" max="5050" width="11.42578125" style="36"/>
    <col min="5051" max="5051" width="45.7109375" style="36" customWidth="1"/>
    <col min="5052" max="5052" width="30.42578125" style="36" customWidth="1"/>
    <col min="5053" max="5053" width="32.42578125" style="36" customWidth="1"/>
    <col min="5054" max="5306" width="11.42578125" style="36"/>
    <col min="5307" max="5307" width="45.7109375" style="36" customWidth="1"/>
    <col min="5308" max="5308" width="30.42578125" style="36" customWidth="1"/>
    <col min="5309" max="5309" width="32.42578125" style="36" customWidth="1"/>
    <col min="5310" max="5562" width="11.42578125" style="36"/>
    <col min="5563" max="5563" width="45.7109375" style="36" customWidth="1"/>
    <col min="5564" max="5564" width="30.42578125" style="36" customWidth="1"/>
    <col min="5565" max="5565" width="32.42578125" style="36" customWidth="1"/>
    <col min="5566" max="5818" width="11.42578125" style="36"/>
    <col min="5819" max="5819" width="45.7109375" style="36" customWidth="1"/>
    <col min="5820" max="5820" width="30.42578125" style="36" customWidth="1"/>
    <col min="5821" max="5821" width="32.42578125" style="36" customWidth="1"/>
    <col min="5822" max="6074" width="11.42578125" style="36"/>
    <col min="6075" max="6075" width="45.7109375" style="36" customWidth="1"/>
    <col min="6076" max="6076" width="30.42578125" style="36" customWidth="1"/>
    <col min="6077" max="6077" width="32.42578125" style="36" customWidth="1"/>
    <col min="6078" max="6330" width="11.42578125" style="36"/>
    <col min="6331" max="6331" width="45.7109375" style="36" customWidth="1"/>
    <col min="6332" max="6332" width="30.42578125" style="36" customWidth="1"/>
    <col min="6333" max="6333" width="32.42578125" style="36" customWidth="1"/>
    <col min="6334" max="6586" width="11.42578125" style="36"/>
    <col min="6587" max="6587" width="45.7109375" style="36" customWidth="1"/>
    <col min="6588" max="6588" width="30.42578125" style="36" customWidth="1"/>
    <col min="6589" max="6589" width="32.42578125" style="36" customWidth="1"/>
    <col min="6590" max="6842" width="11.42578125" style="36"/>
    <col min="6843" max="6843" width="45.7109375" style="36" customWidth="1"/>
    <col min="6844" max="6844" width="30.42578125" style="36" customWidth="1"/>
    <col min="6845" max="6845" width="32.42578125" style="36" customWidth="1"/>
    <col min="6846" max="7098" width="11.42578125" style="36"/>
    <col min="7099" max="7099" width="45.7109375" style="36" customWidth="1"/>
    <col min="7100" max="7100" width="30.42578125" style="36" customWidth="1"/>
    <col min="7101" max="7101" width="32.42578125" style="36" customWidth="1"/>
    <col min="7102" max="7354" width="11.42578125" style="36"/>
    <col min="7355" max="7355" width="45.7109375" style="36" customWidth="1"/>
    <col min="7356" max="7356" width="30.42578125" style="36" customWidth="1"/>
    <col min="7357" max="7357" width="32.42578125" style="36" customWidth="1"/>
    <col min="7358" max="7610" width="11.42578125" style="36"/>
    <col min="7611" max="7611" width="45.7109375" style="36" customWidth="1"/>
    <col min="7612" max="7612" width="30.42578125" style="36" customWidth="1"/>
    <col min="7613" max="7613" width="32.42578125" style="36" customWidth="1"/>
    <col min="7614" max="7866" width="11.42578125" style="36"/>
    <col min="7867" max="7867" width="45.7109375" style="36" customWidth="1"/>
    <col min="7868" max="7868" width="30.42578125" style="36" customWidth="1"/>
    <col min="7869" max="7869" width="32.42578125" style="36" customWidth="1"/>
    <col min="7870" max="8122" width="11.42578125" style="36"/>
    <col min="8123" max="8123" width="45.7109375" style="36" customWidth="1"/>
    <col min="8124" max="8124" width="30.42578125" style="36" customWidth="1"/>
    <col min="8125" max="8125" width="32.42578125" style="36" customWidth="1"/>
    <col min="8126" max="8378" width="11.42578125" style="36"/>
    <col min="8379" max="8379" width="45.7109375" style="36" customWidth="1"/>
    <col min="8380" max="8380" width="30.42578125" style="36" customWidth="1"/>
    <col min="8381" max="8381" width="32.42578125" style="36" customWidth="1"/>
    <col min="8382" max="8634" width="11.42578125" style="36"/>
    <col min="8635" max="8635" width="45.7109375" style="36" customWidth="1"/>
    <col min="8636" max="8636" width="30.42578125" style="36" customWidth="1"/>
    <col min="8637" max="8637" width="32.42578125" style="36" customWidth="1"/>
    <col min="8638" max="8890" width="11.42578125" style="36"/>
    <col min="8891" max="8891" width="45.7109375" style="36" customWidth="1"/>
    <col min="8892" max="8892" width="30.42578125" style="36" customWidth="1"/>
    <col min="8893" max="8893" width="32.42578125" style="36" customWidth="1"/>
    <col min="8894" max="9146" width="11.42578125" style="36"/>
    <col min="9147" max="9147" width="45.7109375" style="36" customWidth="1"/>
    <col min="9148" max="9148" width="30.42578125" style="36" customWidth="1"/>
    <col min="9149" max="9149" width="32.42578125" style="36" customWidth="1"/>
    <col min="9150" max="9402" width="11.42578125" style="36"/>
    <col min="9403" max="9403" width="45.7109375" style="36" customWidth="1"/>
    <col min="9404" max="9404" width="30.42578125" style="36" customWidth="1"/>
    <col min="9405" max="9405" width="32.42578125" style="36" customWidth="1"/>
    <col min="9406" max="9658" width="11.42578125" style="36"/>
    <col min="9659" max="9659" width="45.7109375" style="36" customWidth="1"/>
    <col min="9660" max="9660" width="30.42578125" style="36" customWidth="1"/>
    <col min="9661" max="9661" width="32.42578125" style="36" customWidth="1"/>
    <col min="9662" max="9914" width="11.42578125" style="36"/>
    <col min="9915" max="9915" width="45.7109375" style="36" customWidth="1"/>
    <col min="9916" max="9916" width="30.42578125" style="36" customWidth="1"/>
    <col min="9917" max="9917" width="32.42578125" style="36" customWidth="1"/>
    <col min="9918" max="10170" width="11.42578125" style="36"/>
    <col min="10171" max="10171" width="45.7109375" style="36" customWidth="1"/>
    <col min="10172" max="10172" width="30.42578125" style="36" customWidth="1"/>
    <col min="10173" max="10173" width="32.42578125" style="36" customWidth="1"/>
    <col min="10174" max="10426" width="11.42578125" style="36"/>
    <col min="10427" max="10427" width="45.7109375" style="36" customWidth="1"/>
    <col min="10428" max="10428" width="30.42578125" style="36" customWidth="1"/>
    <col min="10429" max="10429" width="32.42578125" style="36" customWidth="1"/>
    <col min="10430" max="10682" width="11.42578125" style="36"/>
    <col min="10683" max="10683" width="45.7109375" style="36" customWidth="1"/>
    <col min="10684" max="10684" width="30.42578125" style="36" customWidth="1"/>
    <col min="10685" max="10685" width="32.42578125" style="36" customWidth="1"/>
    <col min="10686" max="10938" width="11.42578125" style="36"/>
    <col min="10939" max="10939" width="45.7109375" style="36" customWidth="1"/>
    <col min="10940" max="10940" width="30.42578125" style="36" customWidth="1"/>
    <col min="10941" max="10941" width="32.42578125" style="36" customWidth="1"/>
    <col min="10942" max="11194" width="11.42578125" style="36"/>
    <col min="11195" max="11195" width="45.7109375" style="36" customWidth="1"/>
    <col min="11196" max="11196" width="30.42578125" style="36" customWidth="1"/>
    <col min="11197" max="11197" width="32.42578125" style="36" customWidth="1"/>
    <col min="11198" max="11450" width="11.42578125" style="36"/>
    <col min="11451" max="11451" width="45.7109375" style="36" customWidth="1"/>
    <col min="11452" max="11452" width="30.42578125" style="36" customWidth="1"/>
    <col min="11453" max="11453" width="32.42578125" style="36" customWidth="1"/>
    <col min="11454" max="11706" width="11.42578125" style="36"/>
    <col min="11707" max="11707" width="45.7109375" style="36" customWidth="1"/>
    <col min="11708" max="11708" width="30.42578125" style="36" customWidth="1"/>
    <col min="11709" max="11709" width="32.42578125" style="36" customWidth="1"/>
    <col min="11710" max="11962" width="11.42578125" style="36"/>
    <col min="11963" max="11963" width="45.7109375" style="36" customWidth="1"/>
    <col min="11964" max="11964" width="30.42578125" style="36" customWidth="1"/>
    <col min="11965" max="11965" width="32.42578125" style="36" customWidth="1"/>
    <col min="11966" max="12218" width="11.42578125" style="36"/>
    <col min="12219" max="12219" width="45.7109375" style="36" customWidth="1"/>
    <col min="12220" max="12220" width="30.42578125" style="36" customWidth="1"/>
    <col min="12221" max="12221" width="32.42578125" style="36" customWidth="1"/>
    <col min="12222" max="12474" width="11.42578125" style="36"/>
    <col min="12475" max="12475" width="45.7109375" style="36" customWidth="1"/>
    <col min="12476" max="12476" width="30.42578125" style="36" customWidth="1"/>
    <col min="12477" max="12477" width="32.42578125" style="36" customWidth="1"/>
    <col min="12478" max="12730" width="11.42578125" style="36"/>
    <col min="12731" max="12731" width="45.7109375" style="36" customWidth="1"/>
    <col min="12732" max="12732" width="30.42578125" style="36" customWidth="1"/>
    <col min="12733" max="12733" width="32.42578125" style="36" customWidth="1"/>
    <col min="12734" max="12986" width="11.42578125" style="36"/>
    <col min="12987" max="12987" width="45.7109375" style="36" customWidth="1"/>
    <col min="12988" max="12988" width="30.42578125" style="36" customWidth="1"/>
    <col min="12989" max="12989" width="32.42578125" style="36" customWidth="1"/>
    <col min="12990" max="13242" width="11.42578125" style="36"/>
    <col min="13243" max="13243" width="45.7109375" style="36" customWidth="1"/>
    <col min="13244" max="13244" width="30.42578125" style="36" customWidth="1"/>
    <col min="13245" max="13245" width="32.42578125" style="36" customWidth="1"/>
    <col min="13246" max="13498" width="11.42578125" style="36"/>
    <col min="13499" max="13499" width="45.7109375" style="36" customWidth="1"/>
    <col min="13500" max="13500" width="30.42578125" style="36" customWidth="1"/>
    <col min="13501" max="13501" width="32.42578125" style="36" customWidth="1"/>
    <col min="13502" max="13754" width="11.42578125" style="36"/>
    <col min="13755" max="13755" width="45.7109375" style="36" customWidth="1"/>
    <col min="13756" max="13756" width="30.42578125" style="36" customWidth="1"/>
    <col min="13757" max="13757" width="32.42578125" style="36" customWidth="1"/>
    <col min="13758" max="14010" width="11.42578125" style="36"/>
    <col min="14011" max="14011" width="45.7109375" style="36" customWidth="1"/>
    <col min="14012" max="14012" width="30.42578125" style="36" customWidth="1"/>
    <col min="14013" max="14013" width="32.42578125" style="36" customWidth="1"/>
    <col min="14014" max="14266" width="11.42578125" style="36"/>
    <col min="14267" max="14267" width="45.7109375" style="36" customWidth="1"/>
    <col min="14268" max="14268" width="30.42578125" style="36" customWidth="1"/>
    <col min="14269" max="14269" width="32.42578125" style="36" customWidth="1"/>
    <col min="14270" max="14522" width="11.42578125" style="36"/>
    <col min="14523" max="14523" width="45.7109375" style="36" customWidth="1"/>
    <col min="14524" max="14524" width="30.42578125" style="36" customWidth="1"/>
    <col min="14525" max="14525" width="32.42578125" style="36" customWidth="1"/>
    <col min="14526" max="14778" width="11.42578125" style="36"/>
    <col min="14779" max="14779" width="45.7109375" style="36" customWidth="1"/>
    <col min="14780" max="14780" width="30.42578125" style="36" customWidth="1"/>
    <col min="14781" max="14781" width="32.42578125" style="36" customWidth="1"/>
    <col min="14782" max="15034" width="11.42578125" style="36"/>
    <col min="15035" max="15035" width="45.7109375" style="36" customWidth="1"/>
    <col min="15036" max="15036" width="30.42578125" style="36" customWidth="1"/>
    <col min="15037" max="15037" width="32.42578125" style="36" customWidth="1"/>
    <col min="15038" max="15290" width="11.42578125" style="36"/>
    <col min="15291" max="15291" width="45.7109375" style="36" customWidth="1"/>
    <col min="15292" max="15292" width="30.42578125" style="36" customWidth="1"/>
    <col min="15293" max="15293" width="32.42578125" style="36" customWidth="1"/>
    <col min="15294" max="15546" width="11.42578125" style="36"/>
    <col min="15547" max="15547" width="45.7109375" style="36" customWidth="1"/>
    <col min="15548" max="15548" width="30.42578125" style="36" customWidth="1"/>
    <col min="15549" max="15549" width="32.42578125" style="36" customWidth="1"/>
    <col min="15550" max="15802" width="11.42578125" style="36"/>
    <col min="15803" max="15803" width="45.7109375" style="36" customWidth="1"/>
    <col min="15804" max="15804" width="30.42578125" style="36" customWidth="1"/>
    <col min="15805" max="15805" width="32.42578125" style="36" customWidth="1"/>
    <col min="15806" max="16058" width="11.42578125" style="36"/>
    <col min="16059" max="16059" width="45.7109375" style="36" customWidth="1"/>
    <col min="16060" max="16060" width="30.42578125" style="36" customWidth="1"/>
    <col min="16061" max="16061" width="32.42578125" style="36" customWidth="1"/>
    <col min="16062" max="16351" width="11.42578125" style="36"/>
    <col min="16352" max="16384" width="11.5703125" style="36" customWidth="1"/>
  </cols>
  <sheetData>
    <row r="1" spans="1:8" ht="4.5" customHeight="1" x14ac:dyDescent="0.25">
      <c r="E1" s="35"/>
    </row>
    <row r="2" spans="1:8" ht="31.5" customHeight="1" x14ac:dyDescent="0.25">
      <c r="A2" s="50" t="s">
        <v>25</v>
      </c>
      <c r="B2" s="50"/>
      <c r="C2" s="50"/>
      <c r="D2" s="50"/>
      <c r="E2" s="50"/>
      <c r="F2" s="50"/>
      <c r="G2" s="50"/>
      <c r="H2" s="50"/>
    </row>
    <row r="3" spans="1:8" ht="36" customHeight="1" x14ac:dyDescent="0.25">
      <c r="A3" s="50"/>
      <c r="B3" s="50"/>
      <c r="C3" s="50"/>
      <c r="D3" s="50"/>
      <c r="E3" s="50"/>
      <c r="F3" s="50"/>
      <c r="G3" s="50"/>
      <c r="H3" s="50"/>
    </row>
    <row r="4" spans="1:8" ht="39" customHeight="1" x14ac:dyDescent="0.25">
      <c r="A4" s="37"/>
      <c r="B4" s="37"/>
      <c r="C4" s="37"/>
      <c r="D4" s="37"/>
      <c r="E4" s="37"/>
      <c r="F4" s="35"/>
      <c r="G4" s="35"/>
      <c r="H4" s="35"/>
    </row>
    <row r="5" spans="1:8" ht="39" customHeight="1" thickBot="1" x14ac:dyDescent="0.3">
      <c r="A5" s="51" t="s">
        <v>31</v>
      </c>
      <c r="B5" s="51"/>
      <c r="C5" s="51"/>
      <c r="D5" s="51"/>
      <c r="E5" s="51"/>
      <c r="F5" s="51"/>
      <c r="G5" s="51"/>
      <c r="H5" s="51"/>
    </row>
    <row r="6" spans="1:8" ht="58.5" customHeight="1" x14ac:dyDescent="0.25">
      <c r="A6" s="38" t="s">
        <v>35</v>
      </c>
      <c r="B6" s="43" t="s">
        <v>30</v>
      </c>
      <c r="C6" s="43" t="s">
        <v>29</v>
      </c>
      <c r="D6" s="43" t="s">
        <v>36</v>
      </c>
      <c r="E6" s="43" t="s">
        <v>39</v>
      </c>
      <c r="F6" s="44" t="s">
        <v>28</v>
      </c>
      <c r="G6" s="44" t="s">
        <v>38</v>
      </c>
      <c r="H6" s="53" t="s">
        <v>37</v>
      </c>
    </row>
    <row r="7" spans="1:8" s="35" customFormat="1" ht="49.5" customHeight="1" x14ac:dyDescent="0.25">
      <c r="A7" s="45">
        <v>2801</v>
      </c>
      <c r="B7" s="40">
        <v>2018011000622</v>
      </c>
      <c r="C7" s="46">
        <v>2802</v>
      </c>
      <c r="D7" s="46">
        <v>2</v>
      </c>
      <c r="E7" s="13" t="s">
        <v>27</v>
      </c>
      <c r="F7" s="39">
        <v>94384622084</v>
      </c>
      <c r="G7" s="39">
        <v>141120000000</v>
      </c>
      <c r="H7" s="54">
        <f>+F7+G7</f>
        <v>235504622084</v>
      </c>
    </row>
    <row r="8" spans="1:8" s="35" customFormat="1" ht="51" customHeight="1" x14ac:dyDescent="0.25">
      <c r="A8" s="45">
        <v>2899</v>
      </c>
      <c r="B8" s="40">
        <v>2018011000846</v>
      </c>
      <c r="C8" s="46">
        <v>2899</v>
      </c>
      <c r="D8" s="46">
        <v>1</v>
      </c>
      <c r="E8" s="13" t="s">
        <v>26</v>
      </c>
      <c r="F8" s="39">
        <v>4350617778</v>
      </c>
      <c r="G8" s="39">
        <v>0</v>
      </c>
      <c r="H8" s="54">
        <f>+F8</f>
        <v>4350617778</v>
      </c>
    </row>
    <row r="9" spans="1:8" ht="33.75" customHeight="1" thickBot="1" x14ac:dyDescent="0.3">
      <c r="A9" s="55"/>
      <c r="B9" s="47"/>
      <c r="C9" s="47"/>
      <c r="D9" s="47"/>
      <c r="E9" s="41" t="s">
        <v>34</v>
      </c>
      <c r="F9" s="42">
        <f>SUM(F7:F8)</f>
        <v>98735239862</v>
      </c>
      <c r="G9" s="42">
        <f t="shared" ref="G9:H9" si="0">SUM(G7:G8)</f>
        <v>141120000000</v>
      </c>
      <c r="H9" s="56">
        <f t="shared" si="0"/>
        <v>239855239862</v>
      </c>
    </row>
    <row r="10" spans="1:8" ht="9.75" customHeight="1" x14ac:dyDescent="0.25">
      <c r="A10" s="35"/>
      <c r="B10" s="35"/>
      <c r="C10" s="35"/>
      <c r="D10" s="35"/>
      <c r="E10" s="35"/>
      <c r="F10" s="35"/>
      <c r="G10" s="35"/>
      <c r="H10" s="35"/>
    </row>
    <row r="11" spans="1:8" ht="9.75" customHeight="1" x14ac:dyDescent="0.25">
      <c r="A11" s="35"/>
      <c r="B11" s="35"/>
      <c r="C11" s="35"/>
      <c r="D11" s="35"/>
      <c r="E11" s="35"/>
      <c r="F11" s="35"/>
      <c r="G11" s="35"/>
      <c r="H11" s="35"/>
    </row>
    <row r="12" spans="1:8" s="35" customFormat="1" ht="20.100000000000001" customHeight="1" x14ac:dyDescent="0.25">
      <c r="A12" s="52" t="s">
        <v>33</v>
      </c>
      <c r="B12" s="52"/>
      <c r="C12" s="52"/>
      <c r="D12" s="52"/>
      <c r="E12" s="52"/>
      <c r="F12" s="52"/>
      <c r="G12" s="52"/>
      <c r="H12" s="52"/>
    </row>
    <row r="13" spans="1:8" s="35" customFormat="1" ht="20.100000000000001" customHeight="1" x14ac:dyDescent="0.25">
      <c r="A13" s="49" t="s">
        <v>32</v>
      </c>
      <c r="B13" s="49"/>
      <c r="C13" s="49"/>
      <c r="D13" s="49"/>
      <c r="E13" s="49"/>
      <c r="F13" s="49"/>
      <c r="G13" s="49"/>
      <c r="H13" s="49"/>
    </row>
  </sheetData>
  <mergeCells count="4">
    <mergeCell ref="A2:H3"/>
    <mergeCell ref="A5:H5"/>
    <mergeCell ref="A12:H12"/>
    <mergeCell ref="A13:H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FRR - </vt:lpstr>
      <vt:lpstr>Proyectos de la RNEC - 2023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balvina rozo millàn</dc:creator>
  <cp:lastModifiedBy>Balvina Rozo Millan</cp:lastModifiedBy>
  <cp:lastPrinted>2022-07-11T16:33:13Z</cp:lastPrinted>
  <dcterms:created xsi:type="dcterms:W3CDTF">2020-05-10T01:58:21Z</dcterms:created>
  <dcterms:modified xsi:type="dcterms:W3CDTF">2023-11-23T15:03:45Z</dcterms:modified>
</cp:coreProperties>
</file>