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ICHY 2021\PAA 2021\ACTUALIZACION PAA\15 DE ABRIL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FRR'!$A$4:$L$104</definedName>
    <definedName name="_xlnm._FilterDatabase" localSheetId="0" hidden="1">'PAA RNEC'!$A$5:$L$74</definedName>
    <definedName name="_xlnm.Print_Area" localSheetId="1">'PAA FRR'!$A$1:$L$104</definedName>
    <definedName name="_xlnm.Print_Area" localSheetId="0">'PAA RNEC'!$A$1:$L$74</definedName>
    <definedName name="_xlnm.Print_Titles" localSheetId="1">'PAA FRR'!$1:$4</definedName>
    <definedName name="_xlnm.Print_Titles" localSheetId="0">'PAA RNEC'!$1:$5</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4" l="1"/>
  <c r="H11" i="4"/>
  <c r="H72" i="4"/>
  <c r="H74" i="4"/>
  <c r="I61" i="4"/>
  <c r="I47" i="4"/>
  <c r="I50" i="4"/>
  <c r="I74" i="2"/>
  <c r="H105" i="2"/>
  <c r="I87" i="2"/>
  <c r="I8" i="2"/>
  <c r="I64" i="4"/>
  <c r="I21" i="4"/>
  <c r="I15" i="4"/>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8" i="4"/>
  <c r="I70" i="4"/>
  <c r="I68" i="4"/>
  <c r="I53" i="4"/>
  <c r="I51" i="4"/>
  <c r="I46" i="4"/>
  <c r="I13" i="4"/>
  <c r="I16" i="4"/>
  <c r="I67" i="4"/>
  <c r="I66" i="4"/>
  <c r="I63" i="4"/>
  <c r="I62" i="4"/>
  <c r="I56" i="4"/>
  <c r="I45" i="4"/>
  <c r="I6" i="4"/>
  <c r="I43" i="4"/>
  <c r="I41" i="4"/>
  <c r="I40" i="4"/>
  <c r="I39" i="4"/>
  <c r="I38" i="4"/>
  <c r="I37" i="4"/>
  <c r="I36" i="4"/>
  <c r="I35" i="4"/>
  <c r="I34" i="4"/>
  <c r="I33" i="4"/>
  <c r="I32" i="4"/>
  <c r="I31" i="4"/>
  <c r="I30" i="4"/>
  <c r="I29" i="4"/>
  <c r="I28" i="4"/>
  <c r="I27" i="4"/>
  <c r="I24" i="4"/>
  <c r="I23" i="4"/>
  <c r="I17" i="4"/>
  <c r="I12" i="4"/>
  <c r="I11" i="4"/>
  <c r="I10" i="4"/>
  <c r="I9" i="4"/>
  <c r="I8" i="4"/>
  <c r="I74" i="4"/>
  <c r="I7" i="2"/>
  <c r="I86" i="2"/>
  <c r="I6" i="2"/>
  <c r="I88" i="2"/>
  <c r="I82" i="2"/>
  <c r="I81" i="2"/>
  <c r="I105" i="2"/>
</calcChain>
</file>

<file path=xl/sharedStrings.xml><?xml version="1.0" encoding="utf-8"?>
<sst xmlns="http://schemas.openxmlformats.org/spreadsheetml/2006/main" count="1694" uniqueCount="339">
  <si>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</si>
  <si>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</si>
  <si>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</si>
  <si>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</si>
  <si>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</si>
  <si>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</si>
  <si>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</si>
  <si>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</si>
  <si>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</si>
  <si>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</si>
  <si>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</si>
  <si>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</si>
  <si>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</si>
  <si>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</si>
  <si>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</si>
  <si>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</si>
  <si>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</si>
  <si>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</si>
  <si>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</si>
  <si>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</si>
  <si>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</si>
  <si>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</si>
  <si>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</si>
  <si>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</si>
  <si>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</si>
  <si>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</si>
  <si>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CONTRATAR LA ADQUISICIÓN DE DESHUMIDIFICADORES PARA ARCHIVOS CENTRALES DE SEDE PRINCIPAL, REGISTRADURÍA DISTRITAL Y DELEGACIONES DEPARTAMENTALES.</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</si>
  <si>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</si>
  <si>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</si>
  <si>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</si>
  <si>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</si>
  <si>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</si>
  <si>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</si>
  <si>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</si>
  <si>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</si>
  <si>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</si>
  <si>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</si>
  <si>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</si>
  <si>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</si>
  <si>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</si>
  <si>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</si>
  <si>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</si>
  <si>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</si>
  <si>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</si>
  <si>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</si>
  <si>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</si>
  <si>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</si>
  <si>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</si>
  <si>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</si>
  <si>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</si>
  <si>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</si>
  <si>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</si>
  <si>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</si>
  <si>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</si>
  <si>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</si>
  <si>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</si>
  <si>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</si>
  <si>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</si>
  <si>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</si>
  <si>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</si>
  <si>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</si>
  <si>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</si>
  <si>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</si>
  <si>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</si>
  <si>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</si>
  <si>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</si>
  <si>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</si>
  <si>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</si>
  <si>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</si>
  <si>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</si>
  <si>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TIPO DE PROCESO</t>
  </si>
  <si>
    <t xml:space="preserve">NUEVO </t>
  </si>
  <si>
    <t>NORMAL FUNCIONAMIENTO</t>
  </si>
  <si>
    <t>10 MESES</t>
  </si>
  <si>
    <t>CONTRATACIÓN DIRECTA</t>
  </si>
  <si>
    <t>NUEVO</t>
  </si>
  <si>
    <t>LICITACIÓN PÚBLICA</t>
  </si>
  <si>
    <t>3 MESES</t>
  </si>
  <si>
    <t>6 MESES</t>
  </si>
  <si>
    <t>SELECCIÓN ABREVIADA</t>
  </si>
  <si>
    <t>2 MESES</t>
  </si>
  <si>
    <t>2 MES</t>
  </si>
  <si>
    <t>SELECCIÓN ABREVIADA MENOR CUANTÍA</t>
  </si>
  <si>
    <t>11 MESES</t>
  </si>
  <si>
    <t>INVITACIÓN PÚBLICA</t>
  </si>
  <si>
    <t>1 MES</t>
  </si>
  <si>
    <t>4 MESES</t>
  </si>
  <si>
    <t>NATALIA RODRIGUEZ DELGADILLO
COORDINADORA GESTION DOCUMENTAL Y ARCHIVOS
Ext. 1184</t>
  </si>
  <si>
    <t>ALEXANDER GAVIRIA SANDOVAL
COORDINADOR GRUPO TRANSPORTES
Ext. 1026</t>
  </si>
  <si>
    <t>LEYLA BOTIVA 
COORDINADORA GRUPO DE COMPRAS
 EXT 1409-1431</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</si>
  <si>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</si>
  <si>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</si>
  <si>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</si>
  <si>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</si>
  <si>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</si>
  <si>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</si>
  <si>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</si>
  <si>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</si>
  <si>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</si>
  <si>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</si>
  <si>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</si>
  <si>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</si>
  <si>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</si>
  <si>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</si>
  <si>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</si>
  <si>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</si>
  <si>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</si>
  <si>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</si>
  <si>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</si>
  <si>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</si>
  <si>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</si>
  <si>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</si>
  <si>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</si>
  <si>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</si>
  <si>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</si>
  <si>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</si>
  <si>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</si>
  <si>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</si>
  <si>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</si>
  <si>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</si>
  <si>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</si>
  <si>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</si>
  <si>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</si>
  <si>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REALIZAR CAPACITACIONES CON ENFOQUE DIFERENCIAL, SOBRE LA IMPORTANCIA DE REGISTRO CIVIL</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</si>
  <si>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</si>
  <si>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</si>
  <si>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</si>
  <si>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</si>
  <si>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</si>
  <si>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80141902
90111501
90111601
90111801</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</si>
  <si>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</si>
  <si>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</si>
  <si>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</si>
  <si>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</si>
  <si>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</si>
  <si>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</si>
  <si>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</si>
  <si>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</si>
  <si>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</si>
  <si>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</si>
  <si>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</si>
  <si>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</si>
  <si>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</si>
  <si>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</si>
  <si>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</si>
  <si>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CONTRATAR EL SERVICIO DE CTP O NEGATIVOS PARA EL TALLER DE PUBLICACIONES</t>
  </si>
  <si>
    <t>JAVIER FELIPE SANCHEZ IREGUI - OFICINA DE COMUNICACIONES Y PRENSA - TEL: 2202880</t>
  </si>
  <si>
    <t>OK PRESUPUESTO</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</si>
  <si>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</si>
  <si>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</si>
  <si>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</si>
  <si>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</si>
  <si>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 xml:space="preserve">A-02-02-02-008-003 </t>
  </si>
  <si>
    <t>OTROS SERVICIOS PROFESIONALES, CIENTÍFICOS Y TÉCNICOS</t>
  </si>
  <si>
    <t>CODIGO RUBRO</t>
  </si>
  <si>
    <t>DESCRIPCION RUBRO</t>
  </si>
  <si>
    <t>PROYECTO DE INVERSION</t>
  </si>
  <si>
    <t xml:space="preserve">A-02-02-02-008-007 </t>
  </si>
  <si>
    <t>SERVICIOS DE MANTENIMIENTO, REPARACIÓN E INSTALACIÓN (EXCEPTO SERVICIOS DE CONSTRUCCIÓN)</t>
  </si>
  <si>
    <t xml:space="preserve">A-02-02-02-006-005 </t>
  </si>
  <si>
    <t>SERVICIOS DE TRANSPORTE DE CARGA</t>
  </si>
  <si>
    <t xml:space="preserve">A-02-02-02-007-002 </t>
  </si>
  <si>
    <t>SERVICIOS INMOBILIARIOS</t>
  </si>
  <si>
    <t xml:space="preserve">A-02-02-02-007-001 </t>
  </si>
  <si>
    <t>SERVICIOS FINANCIEROS Y SERVICIOS CONEXOS</t>
  </si>
  <si>
    <t xml:space="preserve">A-02-02-01-002-007 </t>
  </si>
  <si>
    <t>ARTÍCULOS TEXTILES (EXCEPTO PRENDAS DE VESTIR)</t>
  </si>
  <si>
    <t>A-02-02-02-005-004</t>
  </si>
  <si>
    <t>SERVICIOS DE CONSTRUCCIÓN</t>
  </si>
  <si>
    <t xml:space="preserve">A-02-02-01-004-002 </t>
  </si>
  <si>
    <t>PRODUCTOS METÁLICOS ELABORADOS (EXCEPTO MAQUINARIA Y EQUIPO)</t>
  </si>
  <si>
    <t>A-02-02-01-004-007</t>
  </si>
  <si>
    <t>EQUIPO Y APARATOS DE RADIO, TELEVISIÓN Y COMUNICACIONES</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</si>
  <si>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</si>
  <si>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</si>
  <si>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</si>
  <si>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90111501
90101501
86101802
86101808</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</si>
  <si>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</si>
  <si>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</si>
  <si>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</si>
  <si>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</si>
  <si>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</si>
  <si>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</si>
  <si>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</si>
  <si>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 xml:space="preserve">CONTRATAR LOS SERVICIOS DE CAPACITACIÓN QUE POR DEMANDA SE REQUIERAN PARA LOS SERVIDORES DE LA REGISTRADURÍA NACIONAL DEL ESTADO CIVIL, DEL NIVEL CENTRAL Y DESCONCENTRADO..  </t>
  </si>
  <si>
    <t xml:space="preserve">CONTRATAR LA ASISTENCIA TÉCNICA CON APOYO LOGÍSTICO, ASISTENCIAL Y OPERACIONAL PARA IMPULSAR EL PROGRAMA DE GESTIÓN ÉTICA DE LA REGISTRADURÍA NACIONAL DEL ESTADO CIVIL. </t>
  </si>
  <si>
    <t>CONTRATAR EL SUMINISTRO DE TIQUETES AÉREOS NACIONALES E INTERNACIONALES QUE GARANTICE EL DESPLAZAMIENTO DE LOS SERVIDORES PÚBLICOS, CONTRATISTAS Y/O DEMÁS PERSONAL QUE PRESTE SUS SERVICIOS A LA ORGANIZACIÓN ELECTORAL.</t>
  </si>
  <si>
    <t>CONTRATAR EL SERVICIO DE MANTENIMIENTO Y SOPORTE DEL SISTEMA DE KACTUS DE LA GERENCIA DEL TALENTO HUMANO.</t>
  </si>
  <si>
    <t xml:space="preserve">
A-02-02-01-004-003 / 2500000
A-02-02-02-008-007 / 5000000</t>
  </si>
  <si>
    <r>
      <t xml:space="preserve">A-02-01-01-003-008 / 70000000
A-02-02-01-004-003 / 20000000
A-02-01-01-004-003 / 60000000
A-02-02-02-005-004 / 280000000
A-02-02-02-008-007 / 230000000
A-02-02-02-008-009 / 30000000
</t>
    </r>
    <r>
      <rPr>
        <b/>
        <sz val="11"/>
        <color theme="1"/>
        <rFont val="Calibri"/>
        <family val="2"/>
        <scheme val="minor"/>
      </rPr>
      <t>TOTAL $690.000.000</t>
    </r>
  </si>
  <si>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</si>
  <si>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</si>
  <si>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JEFE DE LA OFICINA DE PLANEACIÓN
2202880 EXT 1353</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</si>
  <si>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</si>
  <si>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</si>
  <si>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</si>
  <si>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</si>
  <si>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</si>
  <si>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</si>
  <si>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</si>
  <si>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</si>
  <si>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</si>
  <si>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</si>
  <si>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</si>
  <si>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</si>
  <si>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TRAER LA PLATA DE FRR</t>
  </si>
  <si>
    <t>FALTAN 60 MILLONES PRESUPUESTALMENTE</t>
  </si>
  <si>
    <t xml:space="preserve">EL AREA DEBE AJUSTAR  EL VALOR </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</si>
  <si>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</si>
  <si>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</si>
  <si>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</si>
  <si>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</si>
  <si>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</si>
  <si>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</si>
  <si>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</si>
  <si>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</si>
  <si>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</si>
  <si>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</si>
  <si>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</si>
  <si>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 xml:space="preserve">CONTRATAR LOS SERVICIOS NECESARIOS PARA LA MEDICIÓN DEL CLIMA LABORAL Y LA IMPLEMENTACIÓN DE LA BATERÍA DE RIESGO PSICOSOCIAL DE LA REGISTRADURÍA NACIONAL DEL ESTADO CIVIL, DEL NIVEL CENTRAL Y DESCONCENTRADO..  </t>
  </si>
  <si>
    <t>SELECCIÓN ABREVIADA DE MENOR CUANTIA</t>
  </si>
  <si>
    <t>GERENTE TALENTO HUMANO: EXT. 1467 
COORDINADORA DESARROLLO INTEGRAL: EXT. 1469</t>
  </si>
  <si>
    <t xml:space="preserve">GERENTE DEL TALENTO HUMANO: Ext. 1467 
PROFESIONAL VIATICOS Ext. 1924.                        
</t>
  </si>
  <si>
    <t>GERENTE DE INFORMATICA /  - TEL: 2202880 EXT 1525</t>
  </si>
  <si>
    <t xml:space="preserve">Gerente Talento Humano: ext. 1467 
Coordinadora Desarrollo Integral: ext. 1469 </t>
  </si>
  <si>
    <t>Abril</t>
  </si>
  <si>
    <t>CONTRATACIÓN PROGRAMA DE SEGUROS  "SEGUROS PARA ESTRUCTURAS Y PROPIEDADES Y  POSESIONES"   Y "SEGUROS DE VIDA, SALUD Y ACCIDENTES" CUYA VIGENCIA FINALIZA EL 11/12/2021 (VIGENCIA POR 365 DÍAS).</t>
  </si>
  <si>
    <t>VALOR TOTAL</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</si>
  <si>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</si>
  <si>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</si>
  <si>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</si>
  <si>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</si>
  <si>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</si>
  <si>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</si>
  <si>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</si>
  <si>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</si>
  <si>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</si>
  <si>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</si>
  <si>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</si>
  <si>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</si>
  <si>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</si>
  <si>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</si>
  <si>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</si>
  <si>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</si>
  <si>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</si>
  <si>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CCE-16</t>
  </si>
  <si>
    <t>CODIGO</t>
  </si>
  <si>
    <t>CCE-10</t>
  </si>
  <si>
    <t>CCE-99</t>
  </si>
  <si>
    <t>CCE-06</t>
  </si>
  <si>
    <t>SELECCIÓN ABREVIADA - ACUERDO MARCO DE PRECIOS</t>
  </si>
  <si>
    <t>CCE-02</t>
  </si>
  <si>
    <t>7 MESES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</si>
  <si>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</si>
  <si>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</si>
  <si>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</si>
  <si>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</si>
  <si>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</si>
  <si>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</si>
  <si>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</si>
  <si>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</si>
  <si>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</si>
  <si>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</si>
  <si>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</si>
  <si>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</si>
  <si>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</si>
  <si>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</si>
  <si>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</si>
  <si>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</si>
  <si>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</si>
  <si>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</si>
  <si>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</si>
  <si>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</si>
  <si>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</si>
  <si>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</si>
  <si>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</si>
  <si>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</si>
  <si>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</si>
  <si>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</si>
  <si>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</si>
  <si>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</si>
  <si>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</si>
  <si>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</si>
  <si>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</si>
  <si>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</si>
  <si>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</si>
  <si>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</si>
  <si>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</si>
  <si>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</si>
  <si>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</si>
  <si>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</si>
  <si>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</si>
  <si>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</si>
  <si>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</si>
  <si>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</si>
  <si>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</si>
  <si>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</si>
  <si>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</si>
  <si>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</si>
  <si>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</si>
  <si>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</si>
  <si>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</si>
  <si>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</si>
  <si>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</si>
  <si>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</si>
  <si>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</si>
  <si>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</si>
  <si>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</si>
  <si>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</si>
  <si>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</si>
  <si>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</si>
  <si>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</si>
  <si>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</si>
  <si>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</si>
  <si>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</si>
  <si>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MEJORAMIENTO Y MANTENIMIENTO EN EL EDIFICIO DE LA REGISTRADURÍA NACIONAL SEDE CAN</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</si>
  <si>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</si>
  <si>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</si>
  <si>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</si>
  <si>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</si>
  <si>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MODALIDAD DE SELECCIÓN</t>
  </si>
  <si>
    <t>CCE-07</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</si>
  <si>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</si>
  <si>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</si>
  <si>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</si>
  <si>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</si>
  <si>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</si>
  <si>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Coordinación UDAPV - TEL: 2202880 EXT 1234</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</si>
  <si>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</si>
  <si>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</si>
  <si>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</si>
  <si>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</si>
  <si>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</si>
  <si>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En trámite
$3.357.223.249</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</si>
  <si>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</si>
  <si>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</si>
  <si>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 xml:space="preserve">80101604
</t>
  </si>
  <si>
    <t>PRESTACIÓN DE SERVICIOS PROFESIONALES PARA FORTALECER LAS CAPACIDADES DE COMUNICACIÓN ESTRATÉGICA Y APOYAR LOS PROCESOS DE LA OFICINA DE COMUNICACIONES Y PRENSA DE LA REGISTRADURÍA NACIONAL DEL ESTADO CIVIL CON EL FIN DE POSICIONAR DE MANERA ACERTADA LA IMAGEN ENTIDAD.</t>
  </si>
  <si>
    <t>ACTUALIZACIÓN 15 DE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</si>
</sst>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b/>
      <sz val="11"/>
      <color rgb="FF000000"/>
      <name val="Calibri"/>
      <family val="2"/>
      <scheme val="minor"/>
    </font>
    <font>
      <sz val="8"/>
      <name val="Calibri"/>
      <family val="2"/>
      <scheme val="minor"/>
    </font>
    <font>
      <b/>
      <sz val="11"/>
      <color theme="1"/>
      <name val="Arial"/>
      <family val="2"/>
    </font>
    <font>
      <b/>
      <sz val="12"/>
      <color theme="1"/>
      <name val="Arial Narrow"/>
      <family val="2"/>
    </font>
  </fonts>
  <fills count="11">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cellStyleXfs>
  <cellXfs count="119">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5"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0" borderId="0" xfId="0" applyAlignment="1">
      <alignment horizontal="center" vertical="center" wrapText="1"/>
    </xf>
    <xf numFmtId="0" fontId="0" fillId="4" borderId="0" xfId="0" applyFill="1" applyAlignment="1">
      <alignment wrapText="1"/>
    </xf>
    <xf numFmtId="0" fontId="0" fillId="4" borderId="1" xfId="0" applyFill="1" applyBorder="1" applyAlignment="1">
      <alignment wrapText="1"/>
    </xf>
    <xf numFmtId="42" fontId="2" fillId="0" borderId="0" xfId="0" applyNumberFormat="1" applyFont="1" applyAlignment="1">
      <alignment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42" fontId="7" fillId="4" borderId="1" xfId="3" applyFont="1" applyFill="1" applyBorder="1" applyAlignment="1">
      <alignment horizontal="left" vertical="center" wrapText="1"/>
    </xf>
    <xf numFmtId="0" fontId="6" fillId="4" borderId="1" xfId="2" applyFont="1" applyFill="1" applyBorder="1" applyAlignment="1">
      <alignment horizontal="justify" vertical="center" wrapText="1"/>
    </xf>
    <xf numFmtId="14" fontId="6" fillId="4" borderId="1" xfId="2" applyNumberFormat="1" applyFont="1" applyFill="1" applyBorder="1" applyAlignment="1">
      <alignment horizontal="center" vertical="center" wrapText="1"/>
    </xf>
    <xf numFmtId="42" fontId="1" fillId="4" borderId="1" xfId="3" applyFont="1" applyFill="1" applyBorder="1" applyAlignment="1">
      <alignment horizontal="center" vertical="center" wrapText="1"/>
    </xf>
    <xf numFmtId="0" fontId="6" fillId="4" borderId="1" xfId="2" applyFont="1" applyFill="1" applyBorder="1" applyAlignment="1">
      <alignment horizontal="left" vertical="center" wrapText="1"/>
    </xf>
    <xf numFmtId="0" fontId="7" fillId="4" borderId="1" xfId="0" applyFont="1" applyFill="1" applyBorder="1" applyAlignment="1">
      <alignment horizontal="justify" vertical="center" wrapText="1"/>
    </xf>
    <xf numFmtId="49" fontId="6" fillId="4" borderId="1" xfId="2" applyNumberFormat="1" applyFont="1" applyFill="1" applyBorder="1" applyAlignment="1">
      <alignment horizontal="center" vertical="center" wrapText="1"/>
    </xf>
    <xf numFmtId="42" fontId="6" fillId="4" borderId="1" xfId="3" applyNumberFormat="1" applyFont="1" applyFill="1" applyBorder="1" applyAlignment="1">
      <alignment horizontal="center" vertical="center" wrapText="1"/>
    </xf>
    <xf numFmtId="0" fontId="1"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5" fillId="7" borderId="1" xfId="2" applyFont="1" applyFill="1" applyBorder="1" applyAlignment="1">
      <alignment horizontal="center" vertical="center" wrapText="1"/>
    </xf>
    <xf numFmtId="0" fontId="1" fillId="7" borderId="1" xfId="0" applyFont="1" applyFill="1" applyBorder="1" applyAlignment="1">
      <alignment vertical="center" wrapText="1"/>
    </xf>
    <xf numFmtId="0" fontId="7" fillId="7" borderId="1" xfId="0" applyNumberFormat="1" applyFont="1" applyFill="1" applyBorder="1" applyAlignment="1">
      <alignment vertical="center" wrapText="1"/>
    </xf>
    <xf numFmtId="0" fontId="0" fillId="7" borderId="1" xfId="0" applyFont="1" applyFill="1" applyBorder="1" applyAlignment="1">
      <alignment vertical="center" wrapText="1"/>
    </xf>
    <xf numFmtId="167" fontId="6" fillId="4"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wrapText="1"/>
    </xf>
    <xf numFmtId="0" fontId="6" fillId="4" borderId="0" xfId="0" applyFont="1" applyFill="1" applyAlignment="1">
      <alignment wrapText="1"/>
    </xf>
    <xf numFmtId="0" fontId="6" fillId="6" borderId="1" xfId="0" applyFont="1" applyFill="1" applyBorder="1" applyAlignment="1">
      <alignment horizontal="center" vertical="center" wrapText="1"/>
    </xf>
    <xf numFmtId="0" fontId="6" fillId="7" borderId="1" xfId="0" applyNumberFormat="1" applyFont="1" applyFill="1" applyBorder="1" applyAlignment="1">
      <alignment vertical="center" wrapText="1"/>
    </xf>
    <xf numFmtId="0" fontId="6" fillId="7" borderId="1" xfId="0" applyFont="1" applyFill="1" applyBorder="1" applyAlignment="1">
      <alignment vertical="center" wrapText="1"/>
    </xf>
    <xf numFmtId="0" fontId="0" fillId="4" borderId="1" xfId="0" applyFont="1" applyFill="1" applyBorder="1" applyAlignment="1">
      <alignment vertical="center" wrapText="1"/>
    </xf>
    <xf numFmtId="0" fontId="8" fillId="4" borderId="1" xfId="2" applyFont="1" applyFill="1" applyBorder="1" applyAlignment="1">
      <alignment horizontal="left" vertical="center" wrapText="1"/>
    </xf>
    <xf numFmtId="0" fontId="6"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wrapText="1"/>
    </xf>
    <xf numFmtId="0" fontId="7" fillId="8" borderId="1" xfId="0" applyNumberFormat="1" applyFont="1" applyFill="1" applyBorder="1" applyAlignment="1">
      <alignment vertical="center" wrapText="1"/>
    </xf>
    <xf numFmtId="42" fontId="0" fillId="0" borderId="0" xfId="0" applyNumberFormat="1" applyAlignment="1">
      <alignment wrapText="1"/>
    </xf>
    <xf numFmtId="42" fontId="7" fillId="4" borderId="1" xfId="3"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9" borderId="1" xfId="0" applyFont="1" applyFill="1" applyBorder="1" applyAlignment="1">
      <alignment horizontal="center" wrapText="1"/>
    </xf>
    <xf numFmtId="0" fontId="0" fillId="9" borderId="1" xfId="0" applyFill="1" applyBorder="1" applyAlignment="1">
      <alignment wrapText="1"/>
    </xf>
    <xf numFmtId="165" fontId="11" fillId="9" borderId="1" xfId="0" applyNumberFormat="1" applyFont="1" applyFill="1" applyBorder="1" applyAlignment="1">
      <alignment wrapText="1"/>
    </xf>
    <xf numFmtId="0" fontId="0" fillId="4" borderId="3" xfId="0" applyFont="1" applyFill="1" applyBorder="1" applyAlignment="1">
      <alignment horizontal="center" vertical="center" wrapText="1"/>
    </xf>
    <xf numFmtId="0" fontId="7" fillId="4" borderId="6" xfId="0" applyFont="1" applyFill="1" applyBorder="1" applyAlignment="1">
      <alignment horizontal="justify" vertical="center" wrapText="1"/>
    </xf>
    <xf numFmtId="3" fontId="12" fillId="4" borderId="1" xfId="1" applyNumberFormat="1" applyFont="1" applyFill="1" applyBorder="1" applyAlignment="1">
      <alignment horizontal="right" vertical="center"/>
    </xf>
    <xf numFmtId="0" fontId="0" fillId="4" borderId="2" xfId="0"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12" fillId="4" borderId="0" xfId="0" applyFont="1" applyFill="1" applyAlignment="1">
      <alignment horizontal="center" vertical="center"/>
    </xf>
    <xf numFmtId="0" fontId="12" fillId="4" borderId="1" xfId="0" applyFont="1" applyFill="1" applyBorder="1" applyAlignment="1">
      <alignment vertical="center" wrapText="1"/>
    </xf>
    <xf numFmtId="0" fontId="12"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3" fontId="12" fillId="4" borderId="1" xfId="0" applyNumberFormat="1" applyFont="1" applyFill="1" applyBorder="1" applyAlignment="1">
      <alignment horizontal="right" vertical="center" wrapText="1"/>
    </xf>
    <xf numFmtId="0" fontId="12"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4" fillId="4" borderId="1" xfId="0" applyFont="1" applyFill="1" applyBorder="1" applyAlignment="1">
      <alignment vertical="center" wrapText="1"/>
    </xf>
    <xf numFmtId="0" fontId="7" fillId="4" borderId="2" xfId="0" applyFont="1" applyFill="1" applyBorder="1" applyAlignment="1">
      <alignment horizontal="justify" vertical="center" wrapText="1"/>
    </xf>
    <xf numFmtId="3" fontId="10" fillId="4" borderId="1" xfId="0" applyNumberFormat="1" applyFont="1" applyFill="1" applyBorder="1" applyAlignment="1">
      <alignment vertical="center"/>
    </xf>
    <xf numFmtId="0" fontId="7" fillId="4"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15" fillId="3" borderId="1"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 xfId="0" applyFont="1" applyFill="1" applyBorder="1" applyAlignment="1">
      <alignment vertical="center" wrapText="1"/>
    </xf>
    <xf numFmtId="0" fontId="0" fillId="4" borderId="1" xfId="0" applyFont="1" applyFill="1" applyBorder="1" applyAlignment="1">
      <alignment horizontal="center" vertical="center"/>
    </xf>
    <xf numFmtId="165" fontId="6" fillId="4" borderId="1" xfId="2" applyNumberFormat="1" applyFont="1" applyFill="1" applyBorder="1" applyAlignment="1">
      <alignment horizontal="center" vertical="center" wrapText="1"/>
    </xf>
    <xf numFmtId="42" fontId="1" fillId="4" borderId="1" xfId="3" applyFont="1" applyFill="1" applyBorder="1" applyAlignment="1">
      <alignment vertical="center" wrapText="1"/>
    </xf>
    <xf numFmtId="0" fontId="0" fillId="4" borderId="1" xfId="0" applyFont="1" applyFill="1" applyBorder="1" applyAlignment="1">
      <alignment wrapText="1"/>
    </xf>
    <xf numFmtId="14" fontId="0" fillId="4" borderId="1" xfId="0" applyNumberFormat="1" applyFont="1" applyFill="1" applyBorder="1" applyAlignment="1">
      <alignment horizontal="center" vertical="center" wrapText="1"/>
    </xf>
    <xf numFmtId="0" fontId="0" fillId="4" borderId="1" xfId="0" applyFont="1" applyFill="1" applyBorder="1" applyAlignment="1">
      <alignment horizontal="justify" vertical="center" wrapText="1"/>
    </xf>
    <xf numFmtId="4" fontId="0" fillId="4"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6" fillId="3" borderId="1" xfId="2" applyFont="1" applyFill="1" applyBorder="1" applyAlignment="1">
      <alignment horizontal="center" vertical="center" wrapText="1"/>
    </xf>
    <xf numFmtId="166" fontId="0" fillId="4" borderId="1" xfId="0" applyNumberFormat="1" applyFont="1" applyFill="1" applyBorder="1" applyAlignment="1">
      <alignment horizontal="center" vertical="center" wrapText="1"/>
    </xf>
    <xf numFmtId="0" fontId="17" fillId="10" borderId="7" xfId="0" applyFont="1" applyFill="1" applyBorder="1" applyAlignment="1">
      <alignment horizontal="left" vertical="center" wrapText="1"/>
    </xf>
    <xf numFmtId="0" fontId="17" fillId="10" borderId="1" xfId="0" applyFont="1" applyFill="1" applyBorder="1" applyAlignment="1">
      <alignment horizontal="left" vertical="center" wrapText="1"/>
    </xf>
    <xf numFmtId="0" fontId="2" fillId="10" borderId="1" xfId="0" applyFont="1" applyFill="1" applyBorder="1" applyAlignment="1">
      <alignment vertical="center" wrapText="1"/>
    </xf>
    <xf numFmtId="0" fontId="0" fillId="10" borderId="3" xfId="0" applyFont="1" applyFill="1" applyBorder="1" applyAlignment="1">
      <alignment horizontal="center" vertical="center" wrapText="1"/>
    </xf>
    <xf numFmtId="0" fontId="5" fillId="10" borderId="0" xfId="0" applyFont="1" applyFill="1" applyAlignment="1">
      <alignment wrapText="1"/>
    </xf>
    <xf numFmtId="0" fontId="17" fillId="10" borderId="1" xfId="0" applyFont="1" applyFill="1" applyBorder="1" applyAlignment="1">
      <alignment horizontal="center" vertical="center" wrapText="1"/>
    </xf>
    <xf numFmtId="3" fontId="17" fillId="10" borderId="1" xfId="1" applyNumberFormat="1" applyFont="1" applyFill="1" applyBorder="1" applyAlignment="1">
      <alignment horizontal="right" vertical="center"/>
    </xf>
    <xf numFmtId="3" fontId="17" fillId="10" borderId="1" xfId="0" applyNumberFormat="1" applyFont="1" applyFill="1" applyBorder="1" applyAlignment="1">
      <alignment horizontal="right" vertical="center" wrapText="1"/>
    </xf>
    <xf numFmtId="0" fontId="2" fillId="10" borderId="1" xfId="0" applyFont="1" applyFill="1" applyBorder="1" applyAlignment="1">
      <alignment horizontal="center" vertical="center" wrapText="1"/>
    </xf>
    <xf numFmtId="0" fontId="2" fillId="10" borderId="3" xfId="0" applyFont="1" applyFill="1" applyBorder="1" applyAlignment="1">
      <alignment horizontal="center" vertical="center" wrapText="1"/>
    </xf>
    <xf numFmtId="42" fontId="6" fillId="3" borderId="1" xfId="3" applyFont="1" applyFill="1" applyBorder="1" applyAlignment="1">
      <alignment horizontal="center" vertical="center" wrapText="1"/>
    </xf>
    <xf numFmtId="14" fontId="5" fillId="3" borderId="1" xfId="2" applyNumberFormat="1" applyFont="1" applyFill="1" applyBorder="1" applyAlignment="1">
      <alignment horizontal="center" vertical="center" wrapText="1"/>
    </xf>
    <xf numFmtId="42" fontId="5" fillId="3" borderId="1" xfId="3" applyFont="1" applyFill="1" applyBorder="1" applyAlignment="1">
      <alignment horizontal="center" vertical="center" wrapText="1"/>
    </xf>
    <xf numFmtId="0" fontId="7" fillId="4" borderId="1" xfId="0" applyNumberFormat="1" applyFont="1" applyFill="1" applyBorder="1" applyAlignment="1">
      <alignment vertical="center" wrapText="1"/>
    </xf>
    <xf numFmtId="14" fontId="6" fillId="3" borderId="1" xfId="2" applyNumberFormat="1"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wrapText="1"/>
    </xf>
    <xf numFmtId="49" fontId="5" fillId="3"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6" borderId="0" xfId="0" applyFont="1" applyFill="1" applyAlignment="1">
      <alignment wrapText="1"/>
    </xf>
    <xf numFmtId="0" fontId="4" fillId="0" borderId="0" xfId="0" applyFont="1" applyAlignment="1">
      <alignment horizontal="center" wrapText="1"/>
    </xf>
    <xf numFmtId="0" fontId="2" fillId="9" borderId="1" xfId="0" applyFont="1" applyFill="1" applyBorder="1" applyAlignment="1">
      <alignment horizontal="center" wrapText="1"/>
    </xf>
  </cellXfs>
  <cellStyles count="5">
    <cellStyle name="Énfasis1" xfId="2" builtinId="29"/>
    <cellStyle name="Moneda" xfId="1" builtinId="4"/>
    <cellStyle name="Moneda [0]" xfId="3" builtinId="7"/>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zoomScale="60" zoomScaleNormal="60" zoomScalePageLayoutView="80" workbookViewId="0">
      <selection activeCell="A4" sqref="A4"/>
    </sheetView>
  </sheetViews>
  <sheetFormatPr baseColWidth="10" defaultColWidth="10.85546875" defaultRowHeight="15" x14ac:dyDescent="0.25"/>
  <cols>
    <col min="1" max="1" width="22" style="1" customWidth="1"/>
    <col min="2" max="2" width="58.42578125" style="1" customWidth="1"/>
    <col min="3" max="3" width="17.7109375" style="1" customWidth="1"/>
    <col min="4" max="4" width="17.5703125" style="8" customWidth="1"/>
    <col min="5" max="5" width="21.28515625" style="8" bestFit="1" customWidth="1"/>
    <col min="6" max="6" width="13.140625" style="8" hidden="1" customWidth="1"/>
    <col min="7" max="7" width="13.42578125" style="8" bestFit="1" customWidth="1"/>
    <col min="8" max="8" width="25.28515625" style="1" customWidth="1"/>
    <col min="9" max="9" width="27.28515625" style="1" customWidth="1"/>
    <col min="10" max="10" width="19.42578125" style="1" customWidth="1"/>
    <col min="11" max="11" width="20.85546875" style="1" customWidth="1"/>
    <col min="12" max="12" width="40.7109375" style="1" bestFit="1" customWidth="1"/>
    <col min="13" max="13" width="20.42578125" style="12" hidden="1" customWidth="1"/>
    <col min="14" max="14" width="36.28515625" style="13" hidden="1" customWidth="1"/>
    <col min="15" max="15" width="22.42578125" style="13" hidden="1" customWidth="1"/>
    <col min="16" max="16" width="0" style="1" hidden="1" customWidth="1"/>
    <col min="17" max="17" width="15.85546875" style="1" bestFit="1" customWidth="1"/>
    <col min="18" max="19" width="10.85546875" style="1"/>
    <col min="20" max="20" width="24.28515625" style="1" customWidth="1"/>
    <col min="21" max="21" width="28.85546875" style="1" customWidth="1"/>
    <col min="22" max="16384" width="10.85546875" style="1"/>
  </cols>
  <sheetData>
    <row r="1" spans="1:15" ht="20.25" x14ac:dyDescent="0.3">
      <c r="A1" s="117" t="s">
        <v>0</v>
      </c>
      <c r="B1" s="117"/>
      <c r="C1" s="117"/>
      <c r="D1" s="117"/>
      <c r="E1" s="117"/>
      <c r="F1" s="117"/>
      <c r="G1" s="117"/>
      <c r="H1" s="117"/>
      <c r="I1" s="117"/>
      <c r="J1" s="117"/>
      <c r="K1" s="117"/>
      <c r="L1" s="117"/>
    </row>
    <row r="2" spans="1:15" ht="20.25" x14ac:dyDescent="0.3">
      <c r="A2" s="117" t="s">
        <v>13</v>
      </c>
      <c r="B2" s="117"/>
      <c r="C2" s="117"/>
      <c r="D2" s="117"/>
      <c r="E2" s="117"/>
      <c r="F2" s="117"/>
      <c r="G2" s="117"/>
      <c r="H2" s="117"/>
      <c r="I2" s="117"/>
      <c r="J2" s="117"/>
      <c r="K2" s="117"/>
      <c r="L2" s="117"/>
    </row>
    <row r="3" spans="1:15" ht="20.25" x14ac:dyDescent="0.3">
      <c r="A3" s="117" t="s">
        <v>338</v>
      </c>
      <c r="B3" s="117"/>
      <c r="C3" s="117"/>
      <c r="D3" s="117"/>
      <c r="E3" s="117"/>
      <c r="F3" s="117"/>
      <c r="G3" s="117"/>
      <c r="H3" s="117"/>
      <c r="I3" s="117"/>
      <c r="J3" s="117"/>
      <c r="K3" s="117"/>
      <c r="L3" s="117"/>
    </row>
    <row r="4" spans="1:15" x14ac:dyDescent="0.25">
      <c r="A4" s="2"/>
    </row>
    <row r="5" spans="1:15" ht="45" x14ac:dyDescent="0.25">
      <c r="A5" s="10" t="s">
        <v>2</v>
      </c>
      <c r="B5" s="10" t="s">
        <v>3</v>
      </c>
      <c r="C5" s="10" t="s">
        <v>4</v>
      </c>
      <c r="D5" s="10" t="s">
        <v>5</v>
      </c>
      <c r="E5" s="10" t="s">
        <v>6</v>
      </c>
      <c r="F5" s="10" t="s">
        <v>246</v>
      </c>
      <c r="G5" s="10" t="s">
        <v>7</v>
      </c>
      <c r="H5" s="10" t="s">
        <v>8</v>
      </c>
      <c r="I5" s="10" t="s">
        <v>9</v>
      </c>
      <c r="J5" s="10" t="s">
        <v>10</v>
      </c>
      <c r="K5" s="10" t="s">
        <v>11</v>
      </c>
      <c r="L5" s="10" t="s">
        <v>12</v>
      </c>
      <c r="M5" s="10" t="s">
        <v>70</v>
      </c>
      <c r="N5" s="30" t="s">
        <v>154</v>
      </c>
      <c r="O5" s="30" t="s">
        <v>155</v>
      </c>
    </row>
    <row r="6" spans="1:15" ht="45" customHeight="1" x14ac:dyDescent="0.25">
      <c r="A6" s="4">
        <v>80111600</v>
      </c>
      <c r="B6" s="23" t="s">
        <v>100</v>
      </c>
      <c r="C6" s="21" t="s">
        <v>97</v>
      </c>
      <c r="D6" s="4" t="s">
        <v>98</v>
      </c>
      <c r="E6" s="4" t="s">
        <v>74</v>
      </c>
      <c r="F6" s="4" t="s">
        <v>245</v>
      </c>
      <c r="G6" s="4" t="s">
        <v>14</v>
      </c>
      <c r="H6" s="9">
        <v>2400000000</v>
      </c>
      <c r="I6" s="9">
        <f>(H6)</f>
        <v>2400000000</v>
      </c>
      <c r="J6" s="4" t="s">
        <v>92</v>
      </c>
      <c r="K6" s="4" t="s">
        <v>92</v>
      </c>
      <c r="L6" s="4" t="s">
        <v>99</v>
      </c>
      <c r="M6" s="16" t="s">
        <v>72</v>
      </c>
      <c r="N6" s="31" t="s">
        <v>152</v>
      </c>
      <c r="O6" s="32" t="s">
        <v>153</v>
      </c>
    </row>
    <row r="7" spans="1:15" ht="72.75" customHeight="1" x14ac:dyDescent="0.25">
      <c r="A7" s="3">
        <v>40101902</v>
      </c>
      <c r="B7" s="24" t="s">
        <v>26</v>
      </c>
      <c r="C7" s="89" t="s">
        <v>25</v>
      </c>
      <c r="D7" s="6" t="s">
        <v>77</v>
      </c>
      <c r="E7" s="6" t="s">
        <v>220</v>
      </c>
      <c r="F7" s="6" t="s">
        <v>249</v>
      </c>
      <c r="G7" s="6" t="s">
        <v>14</v>
      </c>
      <c r="H7" s="19">
        <v>109000000</v>
      </c>
      <c r="I7" s="19">
        <v>109000000</v>
      </c>
      <c r="J7" s="4" t="s">
        <v>92</v>
      </c>
      <c r="K7" s="4" t="s">
        <v>92</v>
      </c>
      <c r="L7" s="3" t="s">
        <v>87</v>
      </c>
      <c r="M7" s="28" t="s">
        <v>71</v>
      </c>
      <c r="N7" s="31"/>
      <c r="O7" s="31"/>
    </row>
    <row r="8" spans="1:15" ht="45" x14ac:dyDescent="0.25">
      <c r="A8" s="3">
        <v>84131603</v>
      </c>
      <c r="B8" s="90" t="s">
        <v>17</v>
      </c>
      <c r="C8" s="91" t="s">
        <v>18</v>
      </c>
      <c r="D8" s="6" t="s">
        <v>80</v>
      </c>
      <c r="E8" s="6" t="s">
        <v>84</v>
      </c>
      <c r="F8" s="6" t="s">
        <v>247</v>
      </c>
      <c r="G8" s="3" t="s">
        <v>14</v>
      </c>
      <c r="H8" s="9">
        <v>52325153</v>
      </c>
      <c r="I8" s="9">
        <f t="shared" ref="I8:I13" si="0">+H8</f>
        <v>52325153</v>
      </c>
      <c r="J8" s="4" t="s">
        <v>92</v>
      </c>
      <c r="K8" s="4" t="s">
        <v>92</v>
      </c>
      <c r="L8" s="3" t="s">
        <v>88</v>
      </c>
      <c r="M8" s="16" t="s">
        <v>72</v>
      </c>
      <c r="N8" s="31" t="s">
        <v>163</v>
      </c>
      <c r="O8" s="32" t="s">
        <v>164</v>
      </c>
    </row>
    <row r="9" spans="1:15" ht="104.25" customHeight="1" x14ac:dyDescent="0.25">
      <c r="A9" s="4">
        <v>82101504</v>
      </c>
      <c r="B9" s="20" t="s">
        <v>22</v>
      </c>
      <c r="C9" s="21" t="s">
        <v>18</v>
      </c>
      <c r="D9" s="3" t="s">
        <v>107</v>
      </c>
      <c r="E9" s="6" t="s">
        <v>74</v>
      </c>
      <c r="F9" s="4" t="s">
        <v>245</v>
      </c>
      <c r="G9" s="4" t="s">
        <v>14</v>
      </c>
      <c r="H9" s="9">
        <v>105000000</v>
      </c>
      <c r="I9" s="9">
        <f t="shared" si="0"/>
        <v>105000000</v>
      </c>
      <c r="J9" s="4" t="s">
        <v>92</v>
      </c>
      <c r="K9" s="4" t="s">
        <v>92</v>
      </c>
      <c r="L9" s="4" t="s">
        <v>89</v>
      </c>
      <c r="M9" s="18" t="s">
        <v>72</v>
      </c>
      <c r="N9" s="31" t="s">
        <v>152</v>
      </c>
      <c r="O9" s="32" t="s">
        <v>153</v>
      </c>
    </row>
    <row r="10" spans="1:15" ht="63.75" customHeight="1" x14ac:dyDescent="0.25">
      <c r="A10" s="4">
        <v>82101504</v>
      </c>
      <c r="B10" s="20" t="s">
        <v>23</v>
      </c>
      <c r="C10" s="21" t="s">
        <v>18</v>
      </c>
      <c r="D10" s="3" t="s">
        <v>107</v>
      </c>
      <c r="E10" s="6" t="s">
        <v>84</v>
      </c>
      <c r="F10" s="6" t="s">
        <v>247</v>
      </c>
      <c r="G10" s="4" t="s">
        <v>14</v>
      </c>
      <c r="H10" s="9">
        <v>15000000</v>
      </c>
      <c r="I10" s="9">
        <f t="shared" si="0"/>
        <v>15000000</v>
      </c>
      <c r="J10" s="4" t="s">
        <v>92</v>
      </c>
      <c r="K10" s="4" t="s">
        <v>92</v>
      </c>
      <c r="L10" s="4" t="s">
        <v>89</v>
      </c>
      <c r="M10" s="18" t="s">
        <v>72</v>
      </c>
      <c r="N10" s="31" t="s">
        <v>152</v>
      </c>
      <c r="O10" s="32" t="s">
        <v>153</v>
      </c>
    </row>
    <row r="11" spans="1:15" ht="141" customHeight="1" x14ac:dyDescent="0.25">
      <c r="A11" s="3">
        <v>72101509</v>
      </c>
      <c r="B11" s="24" t="s">
        <v>37</v>
      </c>
      <c r="C11" s="3" t="s">
        <v>16</v>
      </c>
      <c r="D11" s="3" t="s">
        <v>83</v>
      </c>
      <c r="E11" s="6" t="s">
        <v>84</v>
      </c>
      <c r="F11" s="6" t="s">
        <v>247</v>
      </c>
      <c r="G11" s="3" t="s">
        <v>14</v>
      </c>
      <c r="H11" s="22">
        <f>13600000+653843</f>
        <v>14253843</v>
      </c>
      <c r="I11" s="22">
        <f t="shared" si="0"/>
        <v>14253843</v>
      </c>
      <c r="J11" s="4" t="s">
        <v>92</v>
      </c>
      <c r="K11" s="4" t="s">
        <v>92</v>
      </c>
      <c r="L11" s="3" t="s">
        <v>90</v>
      </c>
      <c r="M11" s="18" t="s">
        <v>72</v>
      </c>
      <c r="N11" s="32" t="s">
        <v>157</v>
      </c>
      <c r="O11" s="32" t="s">
        <v>158</v>
      </c>
    </row>
    <row r="12" spans="1:15" ht="90" x14ac:dyDescent="0.25">
      <c r="A12" s="3">
        <v>72103302</v>
      </c>
      <c r="B12" s="24" t="s">
        <v>38</v>
      </c>
      <c r="C12" s="3" t="s">
        <v>16</v>
      </c>
      <c r="D12" s="3" t="s">
        <v>83</v>
      </c>
      <c r="E12" s="6" t="s">
        <v>84</v>
      </c>
      <c r="F12" s="6" t="s">
        <v>247</v>
      </c>
      <c r="G12" s="3" t="s">
        <v>14</v>
      </c>
      <c r="H12" s="22">
        <v>56800000</v>
      </c>
      <c r="I12" s="22">
        <f t="shared" si="0"/>
        <v>56800000</v>
      </c>
      <c r="J12" s="4" t="s">
        <v>92</v>
      </c>
      <c r="K12" s="4" t="s">
        <v>92</v>
      </c>
      <c r="L12" s="3" t="s">
        <v>90</v>
      </c>
      <c r="M12" s="18" t="s">
        <v>72</v>
      </c>
      <c r="N12" s="32" t="s">
        <v>157</v>
      </c>
      <c r="O12" s="32" t="s">
        <v>158</v>
      </c>
    </row>
    <row r="13" spans="1:15" ht="90" x14ac:dyDescent="0.25">
      <c r="A13" s="5">
        <v>72101506</v>
      </c>
      <c r="B13" s="43" t="s">
        <v>39</v>
      </c>
      <c r="C13" s="5" t="s">
        <v>16</v>
      </c>
      <c r="D13" s="5" t="s">
        <v>83</v>
      </c>
      <c r="E13" s="5" t="s">
        <v>74</v>
      </c>
      <c r="F13" s="4" t="s">
        <v>245</v>
      </c>
      <c r="G13" s="5" t="s">
        <v>14</v>
      </c>
      <c r="H13" s="9">
        <v>21448397</v>
      </c>
      <c r="I13" s="9">
        <f t="shared" si="0"/>
        <v>21448397</v>
      </c>
      <c r="J13" s="4" t="s">
        <v>92</v>
      </c>
      <c r="K13" s="4" t="s">
        <v>92</v>
      </c>
      <c r="L13" s="5" t="s">
        <v>90</v>
      </c>
      <c r="M13" s="35" t="s">
        <v>72</v>
      </c>
      <c r="N13" s="32" t="s">
        <v>157</v>
      </c>
      <c r="O13" s="32" t="s">
        <v>158</v>
      </c>
    </row>
    <row r="14" spans="1:15" ht="60" x14ac:dyDescent="0.25">
      <c r="A14" s="5">
        <v>72101507</v>
      </c>
      <c r="B14" s="43" t="s">
        <v>208</v>
      </c>
      <c r="C14" s="5" t="s">
        <v>16</v>
      </c>
      <c r="D14" s="5" t="s">
        <v>94</v>
      </c>
      <c r="E14" s="5" t="s">
        <v>84</v>
      </c>
      <c r="F14" s="6" t="s">
        <v>247</v>
      </c>
      <c r="G14" s="5"/>
      <c r="H14" s="9">
        <v>6700000</v>
      </c>
      <c r="I14" s="9">
        <f>+H14</f>
        <v>6700000</v>
      </c>
      <c r="J14" s="4"/>
      <c r="K14" s="4"/>
      <c r="L14" s="5" t="s">
        <v>90</v>
      </c>
      <c r="M14" s="5" t="s">
        <v>72</v>
      </c>
      <c r="N14" s="47"/>
      <c r="O14" s="47"/>
    </row>
    <row r="15" spans="1:15" ht="90" x14ac:dyDescent="0.25">
      <c r="A15" s="5">
        <v>73152108</v>
      </c>
      <c r="B15" s="43" t="s">
        <v>40</v>
      </c>
      <c r="C15" s="5" t="s">
        <v>16</v>
      </c>
      <c r="D15" s="5" t="s">
        <v>83</v>
      </c>
      <c r="E15" s="5" t="s">
        <v>84</v>
      </c>
      <c r="F15" s="6" t="s">
        <v>247</v>
      </c>
      <c r="G15" s="5" t="s">
        <v>14</v>
      </c>
      <c r="H15" s="9">
        <v>47900000</v>
      </c>
      <c r="I15" s="9">
        <f>+H15</f>
        <v>47900000</v>
      </c>
      <c r="J15" s="4" t="s">
        <v>92</v>
      </c>
      <c r="K15" s="4" t="s">
        <v>92</v>
      </c>
      <c r="L15" s="5" t="s">
        <v>90</v>
      </c>
      <c r="M15" s="35" t="s">
        <v>72</v>
      </c>
      <c r="N15" s="32" t="s">
        <v>157</v>
      </c>
      <c r="O15" s="32" t="s">
        <v>158</v>
      </c>
    </row>
    <row r="16" spans="1:15" ht="90" x14ac:dyDescent="0.25">
      <c r="A16" s="5">
        <v>72102900</v>
      </c>
      <c r="B16" s="43" t="s">
        <v>41</v>
      </c>
      <c r="C16" s="5" t="s">
        <v>16</v>
      </c>
      <c r="D16" s="5" t="s">
        <v>83</v>
      </c>
      <c r="E16" s="5" t="s">
        <v>84</v>
      </c>
      <c r="F16" s="6" t="s">
        <v>247</v>
      </c>
      <c r="G16" s="5" t="s">
        <v>14</v>
      </c>
      <c r="H16" s="9">
        <v>37893384</v>
      </c>
      <c r="I16" s="9">
        <f>+H16</f>
        <v>37893384</v>
      </c>
      <c r="J16" s="4" t="s">
        <v>92</v>
      </c>
      <c r="K16" s="4" t="s">
        <v>92</v>
      </c>
      <c r="L16" s="5" t="s">
        <v>90</v>
      </c>
      <c r="M16" s="35" t="s">
        <v>72</v>
      </c>
      <c r="N16" s="32" t="s">
        <v>157</v>
      </c>
      <c r="O16" s="32" t="s">
        <v>158</v>
      </c>
    </row>
    <row r="17" spans="1:16" ht="90" x14ac:dyDescent="0.25">
      <c r="A17" s="3">
        <v>72101506</v>
      </c>
      <c r="B17" s="24" t="s">
        <v>42</v>
      </c>
      <c r="C17" s="3" t="s">
        <v>24</v>
      </c>
      <c r="D17" s="3" t="s">
        <v>73</v>
      </c>
      <c r="E17" s="6" t="s">
        <v>74</v>
      </c>
      <c r="F17" s="4" t="s">
        <v>245</v>
      </c>
      <c r="G17" s="3" t="s">
        <v>14</v>
      </c>
      <c r="H17" s="22">
        <v>30900000</v>
      </c>
      <c r="I17" s="22">
        <f>+H17</f>
        <v>30900000</v>
      </c>
      <c r="J17" s="4" t="s">
        <v>92</v>
      </c>
      <c r="K17" s="4" t="s">
        <v>92</v>
      </c>
      <c r="L17" s="3" t="s">
        <v>90</v>
      </c>
      <c r="M17" s="18" t="s">
        <v>72</v>
      </c>
      <c r="N17" s="32" t="s">
        <v>157</v>
      </c>
      <c r="O17" s="32" t="s">
        <v>158</v>
      </c>
    </row>
    <row r="18" spans="1:16" ht="90" x14ac:dyDescent="0.25">
      <c r="A18" s="3">
        <v>72101506</v>
      </c>
      <c r="B18" s="24" t="s">
        <v>43</v>
      </c>
      <c r="C18" s="3" t="s">
        <v>16</v>
      </c>
      <c r="D18" s="3" t="s">
        <v>83</v>
      </c>
      <c r="E18" s="6" t="s">
        <v>84</v>
      </c>
      <c r="F18" s="6" t="s">
        <v>247</v>
      </c>
      <c r="G18" s="3" t="s">
        <v>14</v>
      </c>
      <c r="H18" s="22">
        <v>8563512</v>
      </c>
      <c r="I18" s="22">
        <f>+H18</f>
        <v>8563512</v>
      </c>
      <c r="J18" s="4" t="s">
        <v>92</v>
      </c>
      <c r="K18" s="4" t="s">
        <v>92</v>
      </c>
      <c r="L18" s="3" t="s">
        <v>90</v>
      </c>
      <c r="M18" s="18" t="s">
        <v>72</v>
      </c>
      <c r="N18" s="32" t="s">
        <v>157</v>
      </c>
      <c r="O18" s="32" t="s">
        <v>158</v>
      </c>
    </row>
    <row r="19" spans="1:16" ht="75" x14ac:dyDescent="0.25">
      <c r="A19" s="3">
        <v>72101509</v>
      </c>
      <c r="B19" s="24" t="s">
        <v>44</v>
      </c>
      <c r="C19" s="3" t="s">
        <v>45</v>
      </c>
      <c r="D19" s="6" t="s">
        <v>85</v>
      </c>
      <c r="E19" s="6" t="s">
        <v>84</v>
      </c>
      <c r="F19" s="6" t="s">
        <v>247</v>
      </c>
      <c r="G19" s="3" t="s">
        <v>14</v>
      </c>
      <c r="H19" s="22">
        <v>7500000</v>
      </c>
      <c r="I19" s="22">
        <v>7500000</v>
      </c>
      <c r="J19" s="4" t="s">
        <v>92</v>
      </c>
      <c r="K19" s="4" t="s">
        <v>92</v>
      </c>
      <c r="L19" s="3" t="s">
        <v>90</v>
      </c>
      <c r="M19" s="18" t="s">
        <v>72</v>
      </c>
      <c r="N19" s="33" t="s">
        <v>188</v>
      </c>
      <c r="O19" s="31"/>
    </row>
    <row r="20" spans="1:16" ht="60" x14ac:dyDescent="0.25">
      <c r="A20" s="3">
        <v>55101504</v>
      </c>
      <c r="B20" s="24" t="s">
        <v>46</v>
      </c>
      <c r="C20" s="3" t="s">
        <v>25</v>
      </c>
      <c r="D20" s="6" t="s">
        <v>85</v>
      </c>
      <c r="E20" s="6" t="s">
        <v>74</v>
      </c>
      <c r="F20" s="4" t="s">
        <v>245</v>
      </c>
      <c r="G20" s="3" t="s">
        <v>14</v>
      </c>
      <c r="H20" s="22">
        <v>5900000</v>
      </c>
      <c r="I20" s="22">
        <v>5900000</v>
      </c>
      <c r="J20" s="4" t="s">
        <v>92</v>
      </c>
      <c r="K20" s="4" t="s">
        <v>92</v>
      </c>
      <c r="L20" s="3" t="s">
        <v>90</v>
      </c>
      <c r="M20" s="18" t="s">
        <v>72</v>
      </c>
      <c r="N20" s="33" t="s">
        <v>171</v>
      </c>
      <c r="O20" s="33" t="s">
        <v>172</v>
      </c>
    </row>
    <row r="21" spans="1:16" ht="60" x14ac:dyDescent="0.25">
      <c r="A21" s="3">
        <v>72151003</v>
      </c>
      <c r="B21" s="24" t="s">
        <v>47</v>
      </c>
      <c r="C21" s="3" t="s">
        <v>16</v>
      </c>
      <c r="D21" s="3" t="s">
        <v>83</v>
      </c>
      <c r="E21" s="6" t="s">
        <v>84</v>
      </c>
      <c r="F21" s="6" t="s">
        <v>247</v>
      </c>
      <c r="G21" s="3" t="s">
        <v>14</v>
      </c>
      <c r="H21" s="22">
        <v>32300000</v>
      </c>
      <c r="I21" s="22">
        <f>+H21</f>
        <v>32300000</v>
      </c>
      <c r="J21" s="4" t="s">
        <v>92</v>
      </c>
      <c r="K21" s="4" t="s">
        <v>92</v>
      </c>
      <c r="L21" s="3" t="s">
        <v>90</v>
      </c>
      <c r="M21" s="18" t="s">
        <v>72</v>
      </c>
      <c r="N21" s="31"/>
      <c r="O21" s="31"/>
    </row>
    <row r="22" spans="1:16" ht="60" x14ac:dyDescent="0.25">
      <c r="A22" s="3">
        <v>76121904</v>
      </c>
      <c r="B22" s="24" t="s">
        <v>48</v>
      </c>
      <c r="C22" s="3" t="s">
        <v>16</v>
      </c>
      <c r="D22" s="3" t="s">
        <v>83</v>
      </c>
      <c r="E22" s="6" t="s">
        <v>84</v>
      </c>
      <c r="F22" s="6" t="s">
        <v>247</v>
      </c>
      <c r="G22" s="3" t="s">
        <v>14</v>
      </c>
      <c r="H22" s="22">
        <v>6300000</v>
      </c>
      <c r="I22" s="22">
        <v>6300000</v>
      </c>
      <c r="J22" s="4" t="s">
        <v>92</v>
      </c>
      <c r="K22" s="4" t="s">
        <v>92</v>
      </c>
      <c r="L22" s="3" t="s">
        <v>90</v>
      </c>
      <c r="M22" s="18" t="s">
        <v>72</v>
      </c>
      <c r="N22" s="32" t="s">
        <v>159</v>
      </c>
      <c r="O22" s="32" t="s">
        <v>160</v>
      </c>
    </row>
    <row r="23" spans="1:16" ht="90" x14ac:dyDescent="0.25">
      <c r="A23" s="3">
        <v>73152108</v>
      </c>
      <c r="B23" s="24" t="s">
        <v>49</v>
      </c>
      <c r="C23" s="3" t="s">
        <v>35</v>
      </c>
      <c r="D23" s="6" t="s">
        <v>77</v>
      </c>
      <c r="E23" s="6" t="s">
        <v>74</v>
      </c>
      <c r="F23" s="4" t="s">
        <v>245</v>
      </c>
      <c r="G23" s="3" t="s">
        <v>14</v>
      </c>
      <c r="H23" s="22">
        <v>280000000</v>
      </c>
      <c r="I23" s="22">
        <f>+H23</f>
        <v>280000000</v>
      </c>
      <c r="J23" s="4" t="s">
        <v>92</v>
      </c>
      <c r="K23" s="4" t="s">
        <v>92</v>
      </c>
      <c r="L23" s="3" t="s">
        <v>90</v>
      </c>
      <c r="M23" s="18" t="s">
        <v>72</v>
      </c>
      <c r="N23" s="32" t="s">
        <v>157</v>
      </c>
      <c r="O23" s="32" t="s">
        <v>158</v>
      </c>
      <c r="P23" s="1" t="s">
        <v>206</v>
      </c>
    </row>
    <row r="24" spans="1:16" ht="90" x14ac:dyDescent="0.25">
      <c r="A24" s="3">
        <v>72101507</v>
      </c>
      <c r="B24" s="24" t="s">
        <v>50</v>
      </c>
      <c r="C24" s="3" t="s">
        <v>24</v>
      </c>
      <c r="D24" s="3" t="s">
        <v>73</v>
      </c>
      <c r="E24" s="6" t="s">
        <v>84</v>
      </c>
      <c r="F24" s="6" t="s">
        <v>247</v>
      </c>
      <c r="G24" s="3" t="s">
        <v>14</v>
      </c>
      <c r="H24" s="22">
        <v>56178318</v>
      </c>
      <c r="I24" s="22">
        <f>+H24</f>
        <v>56178318</v>
      </c>
      <c r="J24" s="4" t="s">
        <v>92</v>
      </c>
      <c r="K24" s="4" t="s">
        <v>92</v>
      </c>
      <c r="L24" s="3" t="s">
        <v>90</v>
      </c>
      <c r="M24" s="18" t="s">
        <v>72</v>
      </c>
      <c r="N24" s="32" t="s">
        <v>157</v>
      </c>
      <c r="O24" s="32" t="s">
        <v>158</v>
      </c>
    </row>
    <row r="25" spans="1:16" ht="90" x14ac:dyDescent="0.25">
      <c r="A25" s="3">
        <v>72101506</v>
      </c>
      <c r="B25" s="24" t="s">
        <v>51</v>
      </c>
      <c r="C25" s="3" t="s">
        <v>35</v>
      </c>
      <c r="D25" s="6" t="s">
        <v>80</v>
      </c>
      <c r="E25" s="6" t="s">
        <v>84</v>
      </c>
      <c r="F25" s="6" t="s">
        <v>247</v>
      </c>
      <c r="G25" s="3" t="s">
        <v>14</v>
      </c>
      <c r="H25" s="22">
        <v>2500000</v>
      </c>
      <c r="I25" s="22">
        <v>2500000</v>
      </c>
      <c r="J25" s="4" t="s">
        <v>92</v>
      </c>
      <c r="K25" s="4" t="s">
        <v>92</v>
      </c>
      <c r="L25" s="3" t="s">
        <v>90</v>
      </c>
      <c r="M25" s="18" t="s">
        <v>72</v>
      </c>
      <c r="N25" s="32" t="s">
        <v>157</v>
      </c>
      <c r="O25" s="32" t="s">
        <v>158</v>
      </c>
    </row>
    <row r="26" spans="1:16" ht="60" x14ac:dyDescent="0.25">
      <c r="A26" s="3">
        <v>72101507</v>
      </c>
      <c r="B26" s="24" t="s">
        <v>52</v>
      </c>
      <c r="C26" s="3" t="s">
        <v>34</v>
      </c>
      <c r="D26" s="6" t="s">
        <v>80</v>
      </c>
      <c r="E26" s="6" t="s">
        <v>84</v>
      </c>
      <c r="F26" s="6" t="s">
        <v>247</v>
      </c>
      <c r="G26" s="3" t="s">
        <v>14</v>
      </c>
      <c r="H26" s="22">
        <v>73000000</v>
      </c>
      <c r="I26" s="22">
        <v>73000000</v>
      </c>
      <c r="J26" s="4" t="s">
        <v>92</v>
      </c>
      <c r="K26" s="4" t="s">
        <v>92</v>
      </c>
      <c r="L26" s="3" t="s">
        <v>90</v>
      </c>
      <c r="M26" s="18" t="s">
        <v>72</v>
      </c>
      <c r="N26" s="31" t="s">
        <v>167</v>
      </c>
      <c r="O26" s="32" t="s">
        <v>168</v>
      </c>
    </row>
    <row r="27" spans="1:16" ht="60" x14ac:dyDescent="0.25">
      <c r="A27" s="3">
        <v>73152108</v>
      </c>
      <c r="B27" s="24" t="s">
        <v>53</v>
      </c>
      <c r="C27" s="3" t="s">
        <v>34</v>
      </c>
      <c r="D27" s="6" t="s">
        <v>80</v>
      </c>
      <c r="E27" s="6" t="s">
        <v>84</v>
      </c>
      <c r="F27" s="6" t="s">
        <v>247</v>
      </c>
      <c r="G27" s="3" t="s">
        <v>14</v>
      </c>
      <c r="H27" s="22">
        <v>30000000</v>
      </c>
      <c r="I27" s="22">
        <f t="shared" ref="I27:I43" si="1">+H27</f>
        <v>30000000</v>
      </c>
      <c r="J27" s="4" t="s">
        <v>92</v>
      </c>
      <c r="K27" s="4" t="s">
        <v>92</v>
      </c>
      <c r="L27" s="3" t="s">
        <v>90</v>
      </c>
      <c r="M27" s="18" t="s">
        <v>72</v>
      </c>
      <c r="N27" s="32" t="s">
        <v>165</v>
      </c>
      <c r="O27" s="32" t="s">
        <v>166</v>
      </c>
    </row>
    <row r="28" spans="1:16" ht="60" x14ac:dyDescent="0.25">
      <c r="A28" s="3">
        <v>72101507</v>
      </c>
      <c r="B28" s="24" t="s">
        <v>54</v>
      </c>
      <c r="C28" s="3" t="s">
        <v>20</v>
      </c>
      <c r="D28" s="6" t="s">
        <v>80</v>
      </c>
      <c r="E28" s="6" t="s">
        <v>84</v>
      </c>
      <c r="F28" s="6" t="s">
        <v>247</v>
      </c>
      <c r="G28" s="3" t="s">
        <v>14</v>
      </c>
      <c r="H28" s="22">
        <v>20000000</v>
      </c>
      <c r="I28" s="22">
        <f t="shared" si="1"/>
        <v>20000000</v>
      </c>
      <c r="J28" s="4" t="s">
        <v>92</v>
      </c>
      <c r="K28" s="4" t="s">
        <v>92</v>
      </c>
      <c r="L28" s="3" t="s">
        <v>90</v>
      </c>
      <c r="M28" s="18" t="s">
        <v>72</v>
      </c>
      <c r="N28" s="31" t="s">
        <v>167</v>
      </c>
      <c r="O28" s="32" t="s">
        <v>168</v>
      </c>
    </row>
    <row r="29" spans="1:16" ht="60" x14ac:dyDescent="0.25">
      <c r="A29" s="3">
        <v>72101507</v>
      </c>
      <c r="B29" s="90" t="s">
        <v>55</v>
      </c>
      <c r="C29" s="3" t="s">
        <v>35</v>
      </c>
      <c r="D29" s="6" t="s">
        <v>77</v>
      </c>
      <c r="E29" s="6" t="s">
        <v>84</v>
      </c>
      <c r="F29" s="6" t="s">
        <v>247</v>
      </c>
      <c r="G29" s="3" t="s">
        <v>14</v>
      </c>
      <c r="H29" s="22">
        <v>61800000</v>
      </c>
      <c r="I29" s="22">
        <f t="shared" si="1"/>
        <v>61800000</v>
      </c>
      <c r="J29" s="4" t="s">
        <v>92</v>
      </c>
      <c r="K29" s="4" t="s">
        <v>92</v>
      </c>
      <c r="L29" s="3" t="s">
        <v>90</v>
      </c>
      <c r="M29" s="18" t="s">
        <v>72</v>
      </c>
      <c r="N29" s="31" t="s">
        <v>167</v>
      </c>
      <c r="O29" s="32" t="s">
        <v>168</v>
      </c>
    </row>
    <row r="30" spans="1:16" ht="60" x14ac:dyDescent="0.25">
      <c r="A30" s="3">
        <v>72101507</v>
      </c>
      <c r="B30" s="24" t="s">
        <v>56</v>
      </c>
      <c r="C30" s="3" t="s">
        <v>35</v>
      </c>
      <c r="D30" s="6" t="s">
        <v>77</v>
      </c>
      <c r="E30" s="6" t="s">
        <v>84</v>
      </c>
      <c r="F30" s="6" t="s">
        <v>247</v>
      </c>
      <c r="G30" s="3" t="s">
        <v>14</v>
      </c>
      <c r="H30" s="22">
        <v>20000000</v>
      </c>
      <c r="I30" s="22">
        <f t="shared" si="1"/>
        <v>20000000</v>
      </c>
      <c r="J30" s="4" t="s">
        <v>92</v>
      </c>
      <c r="K30" s="4" t="s">
        <v>92</v>
      </c>
      <c r="L30" s="3" t="s">
        <v>90</v>
      </c>
      <c r="M30" s="18" t="s">
        <v>72</v>
      </c>
      <c r="N30" s="31" t="s">
        <v>167</v>
      </c>
      <c r="O30" s="32" t="s">
        <v>168</v>
      </c>
    </row>
    <row r="31" spans="1:16" ht="60" x14ac:dyDescent="0.25">
      <c r="A31" s="3">
        <v>72101507</v>
      </c>
      <c r="B31" s="24" t="s">
        <v>57</v>
      </c>
      <c r="C31" s="3" t="s">
        <v>34</v>
      </c>
      <c r="D31" s="6" t="s">
        <v>80</v>
      </c>
      <c r="E31" s="6" t="s">
        <v>84</v>
      </c>
      <c r="F31" s="6" t="s">
        <v>247</v>
      </c>
      <c r="G31" s="3" t="s">
        <v>14</v>
      </c>
      <c r="H31" s="22">
        <v>27500000</v>
      </c>
      <c r="I31" s="22">
        <f t="shared" si="1"/>
        <v>27500000</v>
      </c>
      <c r="J31" s="4" t="s">
        <v>92</v>
      </c>
      <c r="K31" s="4" t="s">
        <v>92</v>
      </c>
      <c r="L31" s="3" t="s">
        <v>90</v>
      </c>
      <c r="M31" s="28" t="s">
        <v>71</v>
      </c>
      <c r="N31" s="31" t="s">
        <v>167</v>
      </c>
      <c r="O31" s="32" t="s">
        <v>168</v>
      </c>
    </row>
    <row r="32" spans="1:16" ht="60" x14ac:dyDescent="0.25">
      <c r="A32" s="3">
        <v>72101507</v>
      </c>
      <c r="B32" s="24" t="s">
        <v>58</v>
      </c>
      <c r="C32" s="3" t="s">
        <v>18</v>
      </c>
      <c r="D32" s="6" t="s">
        <v>86</v>
      </c>
      <c r="E32" s="6" t="s">
        <v>220</v>
      </c>
      <c r="F32" s="6" t="s">
        <v>249</v>
      </c>
      <c r="G32" s="3" t="s">
        <v>14</v>
      </c>
      <c r="H32" s="22">
        <v>155000000</v>
      </c>
      <c r="I32" s="22">
        <f t="shared" si="1"/>
        <v>155000000</v>
      </c>
      <c r="J32" s="4" t="s">
        <v>92</v>
      </c>
      <c r="K32" s="4" t="s">
        <v>92</v>
      </c>
      <c r="L32" s="3" t="s">
        <v>90</v>
      </c>
      <c r="M32" s="28" t="s">
        <v>71</v>
      </c>
      <c r="N32" s="31" t="s">
        <v>167</v>
      </c>
      <c r="O32" s="32" t="s">
        <v>168</v>
      </c>
    </row>
    <row r="33" spans="1:16" ht="60" x14ac:dyDescent="0.25">
      <c r="A33" s="3">
        <v>72101507</v>
      </c>
      <c r="B33" s="24" t="s">
        <v>59</v>
      </c>
      <c r="C33" s="3" t="s">
        <v>34</v>
      </c>
      <c r="D33" s="6" t="s">
        <v>85</v>
      </c>
      <c r="E33" s="6" t="s">
        <v>84</v>
      </c>
      <c r="F33" s="6" t="s">
        <v>247</v>
      </c>
      <c r="G33" s="3" t="s">
        <v>14</v>
      </c>
      <c r="H33" s="22">
        <v>8400000</v>
      </c>
      <c r="I33" s="22">
        <f t="shared" si="1"/>
        <v>8400000</v>
      </c>
      <c r="J33" s="4" t="s">
        <v>92</v>
      </c>
      <c r="K33" s="4" t="s">
        <v>92</v>
      </c>
      <c r="L33" s="3" t="s">
        <v>90</v>
      </c>
      <c r="M33" s="28" t="s">
        <v>71</v>
      </c>
      <c r="N33" s="31" t="s">
        <v>167</v>
      </c>
      <c r="O33" s="32" t="s">
        <v>168</v>
      </c>
    </row>
    <row r="34" spans="1:16" ht="60" x14ac:dyDescent="0.25">
      <c r="A34" s="3">
        <v>72101507</v>
      </c>
      <c r="B34" s="24" t="s">
        <v>60</v>
      </c>
      <c r="C34" s="3" t="s">
        <v>18</v>
      </c>
      <c r="D34" s="6" t="s">
        <v>85</v>
      </c>
      <c r="E34" s="6" t="s">
        <v>84</v>
      </c>
      <c r="F34" s="6" t="s">
        <v>247</v>
      </c>
      <c r="G34" s="3" t="s">
        <v>14</v>
      </c>
      <c r="H34" s="22">
        <v>7000000</v>
      </c>
      <c r="I34" s="22">
        <f t="shared" si="1"/>
        <v>7000000</v>
      </c>
      <c r="J34" s="4" t="s">
        <v>92</v>
      </c>
      <c r="K34" s="4" t="s">
        <v>92</v>
      </c>
      <c r="L34" s="3" t="s">
        <v>90</v>
      </c>
      <c r="M34" s="28" t="s">
        <v>71</v>
      </c>
      <c r="N34" s="31" t="s">
        <v>167</v>
      </c>
      <c r="O34" s="32" t="s">
        <v>168</v>
      </c>
    </row>
    <row r="35" spans="1:16" ht="60" x14ac:dyDescent="0.25">
      <c r="A35" s="3">
        <v>72101507</v>
      </c>
      <c r="B35" s="24" t="s">
        <v>61</v>
      </c>
      <c r="C35" s="3" t="s">
        <v>34</v>
      </c>
      <c r="D35" s="6" t="s">
        <v>80</v>
      </c>
      <c r="E35" s="6" t="s">
        <v>84</v>
      </c>
      <c r="F35" s="6" t="s">
        <v>247</v>
      </c>
      <c r="G35" s="3" t="s">
        <v>14</v>
      </c>
      <c r="H35" s="22">
        <v>24000000</v>
      </c>
      <c r="I35" s="22">
        <f t="shared" si="1"/>
        <v>24000000</v>
      </c>
      <c r="J35" s="4" t="s">
        <v>92</v>
      </c>
      <c r="K35" s="4" t="s">
        <v>92</v>
      </c>
      <c r="L35" s="3" t="s">
        <v>90</v>
      </c>
      <c r="M35" s="28" t="s">
        <v>71</v>
      </c>
      <c r="N35" s="31" t="s">
        <v>167</v>
      </c>
      <c r="O35" s="32" t="s">
        <v>168</v>
      </c>
    </row>
    <row r="36" spans="1:16" ht="60" x14ac:dyDescent="0.25">
      <c r="A36" s="3">
        <v>72101507</v>
      </c>
      <c r="B36" s="24" t="s">
        <v>62</v>
      </c>
      <c r="C36" s="3" t="s">
        <v>34</v>
      </c>
      <c r="D36" s="6" t="s">
        <v>85</v>
      </c>
      <c r="E36" s="6" t="s">
        <v>84</v>
      </c>
      <c r="F36" s="6" t="s">
        <v>247</v>
      </c>
      <c r="G36" s="3" t="s">
        <v>14</v>
      </c>
      <c r="H36" s="22">
        <v>13800000</v>
      </c>
      <c r="I36" s="22">
        <f t="shared" si="1"/>
        <v>13800000</v>
      </c>
      <c r="J36" s="4" t="s">
        <v>92</v>
      </c>
      <c r="K36" s="4" t="s">
        <v>92</v>
      </c>
      <c r="L36" s="3" t="s">
        <v>90</v>
      </c>
      <c r="M36" s="28" t="s">
        <v>75</v>
      </c>
      <c r="N36" s="31" t="s">
        <v>167</v>
      </c>
      <c r="O36" s="32" t="s">
        <v>168</v>
      </c>
    </row>
    <row r="37" spans="1:16" ht="60" x14ac:dyDescent="0.25">
      <c r="A37" s="3">
        <v>72101507</v>
      </c>
      <c r="B37" s="24" t="s">
        <v>63</v>
      </c>
      <c r="C37" s="3" t="s">
        <v>24</v>
      </c>
      <c r="D37" s="6" t="s">
        <v>80</v>
      </c>
      <c r="E37" s="6" t="s">
        <v>84</v>
      </c>
      <c r="F37" s="6" t="s">
        <v>247</v>
      </c>
      <c r="G37" s="3" t="s">
        <v>14</v>
      </c>
      <c r="H37" s="22">
        <v>22000000</v>
      </c>
      <c r="I37" s="22">
        <f t="shared" si="1"/>
        <v>22000000</v>
      </c>
      <c r="J37" s="4" t="s">
        <v>92</v>
      </c>
      <c r="K37" s="4" t="s">
        <v>92</v>
      </c>
      <c r="L37" s="3" t="s">
        <v>90</v>
      </c>
      <c r="M37" s="28" t="s">
        <v>75</v>
      </c>
      <c r="N37" s="31" t="s">
        <v>167</v>
      </c>
      <c r="O37" s="32" t="s">
        <v>168</v>
      </c>
    </row>
    <row r="38" spans="1:16" s="36" customFormat="1" ht="90" x14ac:dyDescent="0.25">
      <c r="A38" s="5">
        <v>72101507</v>
      </c>
      <c r="B38" s="43" t="s">
        <v>64</v>
      </c>
      <c r="C38" s="5" t="s">
        <v>25</v>
      </c>
      <c r="D38" s="5" t="s">
        <v>85</v>
      </c>
      <c r="E38" s="5" t="s">
        <v>84</v>
      </c>
      <c r="F38" s="6" t="s">
        <v>247</v>
      </c>
      <c r="G38" s="5" t="s">
        <v>14</v>
      </c>
      <c r="H38" s="9">
        <v>15000000</v>
      </c>
      <c r="I38" s="9">
        <f t="shared" si="1"/>
        <v>15000000</v>
      </c>
      <c r="J38" s="4" t="s">
        <v>92</v>
      </c>
      <c r="K38" s="4" t="s">
        <v>92</v>
      </c>
      <c r="L38" s="5" t="s">
        <v>90</v>
      </c>
      <c r="M38" s="38" t="s">
        <v>75</v>
      </c>
      <c r="N38" s="39" t="s">
        <v>157</v>
      </c>
      <c r="O38" s="39" t="s">
        <v>158</v>
      </c>
    </row>
    <row r="39" spans="1:16" s="36" customFormat="1" ht="60" x14ac:dyDescent="0.25">
      <c r="A39" s="5">
        <v>72101507</v>
      </c>
      <c r="B39" s="43" t="s">
        <v>67</v>
      </c>
      <c r="C39" s="5" t="s">
        <v>18</v>
      </c>
      <c r="D39" s="5" t="s">
        <v>77</v>
      </c>
      <c r="E39" s="6" t="s">
        <v>220</v>
      </c>
      <c r="F39" s="6" t="s">
        <v>249</v>
      </c>
      <c r="G39" s="5" t="s">
        <v>14</v>
      </c>
      <c r="H39" s="9">
        <v>140000000</v>
      </c>
      <c r="I39" s="9">
        <f t="shared" si="1"/>
        <v>140000000</v>
      </c>
      <c r="J39" s="4" t="s">
        <v>92</v>
      </c>
      <c r="K39" s="4" t="s">
        <v>92</v>
      </c>
      <c r="L39" s="5" t="s">
        <v>90</v>
      </c>
      <c r="M39" s="38" t="s">
        <v>75</v>
      </c>
      <c r="N39" s="40"/>
      <c r="O39" s="39"/>
    </row>
    <row r="40" spans="1:16" ht="75" x14ac:dyDescent="0.25">
      <c r="A40" s="3">
        <v>31162800</v>
      </c>
      <c r="B40" s="24" t="s">
        <v>65</v>
      </c>
      <c r="C40" s="3" t="s">
        <v>24</v>
      </c>
      <c r="D40" s="6" t="s">
        <v>85</v>
      </c>
      <c r="E40" s="6" t="s">
        <v>84</v>
      </c>
      <c r="F40" s="6" t="s">
        <v>247</v>
      </c>
      <c r="G40" s="3" t="s">
        <v>14</v>
      </c>
      <c r="H40" s="22">
        <v>25000000</v>
      </c>
      <c r="I40" s="22">
        <f t="shared" si="1"/>
        <v>25000000</v>
      </c>
      <c r="J40" s="4" t="s">
        <v>92</v>
      </c>
      <c r="K40" s="4" t="s">
        <v>92</v>
      </c>
      <c r="L40" s="3" t="s">
        <v>90</v>
      </c>
      <c r="M40" s="28" t="s">
        <v>75</v>
      </c>
      <c r="N40" s="31" t="s">
        <v>169</v>
      </c>
      <c r="O40" s="32" t="s">
        <v>170</v>
      </c>
    </row>
    <row r="41" spans="1:16" ht="60" x14ac:dyDescent="0.25">
      <c r="A41" s="3">
        <v>72101507</v>
      </c>
      <c r="B41" s="24" t="s">
        <v>66</v>
      </c>
      <c r="C41" s="3" t="s">
        <v>25</v>
      </c>
      <c r="D41" s="6" t="s">
        <v>85</v>
      </c>
      <c r="E41" s="6" t="s">
        <v>84</v>
      </c>
      <c r="F41" s="6" t="s">
        <v>247</v>
      </c>
      <c r="G41" s="3" t="s">
        <v>14</v>
      </c>
      <c r="H41" s="22">
        <v>6000000</v>
      </c>
      <c r="I41" s="22">
        <f t="shared" si="1"/>
        <v>6000000</v>
      </c>
      <c r="J41" s="4" t="s">
        <v>92</v>
      </c>
      <c r="K41" s="4" t="s">
        <v>92</v>
      </c>
      <c r="L41" s="3" t="s">
        <v>90</v>
      </c>
      <c r="M41" s="29" t="s">
        <v>75</v>
      </c>
      <c r="N41" s="31" t="s">
        <v>167</v>
      </c>
      <c r="O41" s="32" t="s">
        <v>168</v>
      </c>
    </row>
    <row r="42" spans="1:16" s="13" customFormat="1" ht="75" x14ac:dyDescent="0.25">
      <c r="A42" s="3">
        <v>31162800</v>
      </c>
      <c r="B42" s="24" t="s">
        <v>328</v>
      </c>
      <c r="C42" s="3" t="s">
        <v>25</v>
      </c>
      <c r="D42" s="6" t="s">
        <v>85</v>
      </c>
      <c r="E42" s="6" t="s">
        <v>84</v>
      </c>
      <c r="F42" s="6"/>
      <c r="G42" s="3" t="s">
        <v>14</v>
      </c>
      <c r="H42" s="22">
        <v>77222464</v>
      </c>
      <c r="I42" s="22">
        <v>77222464</v>
      </c>
      <c r="J42" s="4" t="s">
        <v>92</v>
      </c>
      <c r="K42" s="4" t="s">
        <v>92</v>
      </c>
      <c r="L42" s="3" t="s">
        <v>90</v>
      </c>
      <c r="M42" s="3"/>
      <c r="N42" s="27"/>
      <c r="O42" s="110"/>
    </row>
    <row r="43" spans="1:16" ht="75" x14ac:dyDescent="0.25">
      <c r="A43" s="3">
        <v>80131500</v>
      </c>
      <c r="B43" s="24" t="s">
        <v>33</v>
      </c>
      <c r="C43" s="3" t="s">
        <v>16</v>
      </c>
      <c r="D43" s="6" t="s">
        <v>29</v>
      </c>
      <c r="E43" s="6" t="s">
        <v>74</v>
      </c>
      <c r="F43" s="4" t="s">
        <v>245</v>
      </c>
      <c r="G43" s="5" t="s">
        <v>30</v>
      </c>
      <c r="H43" s="7">
        <v>11091555661</v>
      </c>
      <c r="I43" s="7">
        <f t="shared" si="1"/>
        <v>11091555661</v>
      </c>
      <c r="J43" s="91" t="s">
        <v>21</v>
      </c>
      <c r="K43" s="3" t="s">
        <v>31</v>
      </c>
      <c r="L43" s="3" t="s">
        <v>91</v>
      </c>
      <c r="M43" s="18" t="s">
        <v>72</v>
      </c>
      <c r="N43" s="31" t="s">
        <v>161</v>
      </c>
      <c r="O43" s="32" t="s">
        <v>162</v>
      </c>
    </row>
    <row r="44" spans="1:16" ht="105" x14ac:dyDescent="0.25">
      <c r="A44" s="5" t="s">
        <v>32</v>
      </c>
      <c r="B44" s="43" t="s">
        <v>226</v>
      </c>
      <c r="C44" s="45" t="s">
        <v>68</v>
      </c>
      <c r="D44" s="5" t="s">
        <v>29</v>
      </c>
      <c r="E44" s="4" t="s">
        <v>76</v>
      </c>
      <c r="F44" s="4" t="s">
        <v>251</v>
      </c>
      <c r="G44" s="5" t="s">
        <v>28</v>
      </c>
      <c r="H44" s="7">
        <v>3186064734</v>
      </c>
      <c r="I44" s="7">
        <v>3186064734</v>
      </c>
      <c r="J44" s="44" t="s">
        <v>92</v>
      </c>
      <c r="K44" s="11" t="s">
        <v>92</v>
      </c>
      <c r="L44" s="5" t="s">
        <v>135</v>
      </c>
      <c r="M44" s="5" t="s">
        <v>72</v>
      </c>
      <c r="N44" s="46" t="s">
        <v>163</v>
      </c>
      <c r="O44" s="42" t="s">
        <v>164</v>
      </c>
      <c r="P44" s="37" t="s">
        <v>205</v>
      </c>
    </row>
    <row r="45" spans="1:16" ht="135" x14ac:dyDescent="0.25">
      <c r="A45" s="4">
        <v>43233201</v>
      </c>
      <c r="B45" s="90" t="s">
        <v>96</v>
      </c>
      <c r="C45" s="21" t="s">
        <v>93</v>
      </c>
      <c r="D45" s="3" t="s">
        <v>94</v>
      </c>
      <c r="E45" s="6" t="s">
        <v>84</v>
      </c>
      <c r="F45" s="6" t="s">
        <v>247</v>
      </c>
      <c r="G45" s="4" t="s">
        <v>14</v>
      </c>
      <c r="H45" s="9">
        <v>15000000</v>
      </c>
      <c r="I45" s="9">
        <f>+H45</f>
        <v>15000000</v>
      </c>
      <c r="J45" s="3" t="s">
        <v>92</v>
      </c>
      <c r="K45" s="4" t="s">
        <v>92</v>
      </c>
      <c r="L45" s="4" t="s">
        <v>95</v>
      </c>
      <c r="M45" s="16" t="s">
        <v>72</v>
      </c>
      <c r="N45" s="31" t="s">
        <v>171</v>
      </c>
      <c r="O45" s="31" t="s">
        <v>172</v>
      </c>
    </row>
    <row r="46" spans="1:16" s="65" customFormat="1" ht="120" x14ac:dyDescent="0.25">
      <c r="A46" s="4">
        <v>93141506</v>
      </c>
      <c r="B46" s="24" t="s">
        <v>177</v>
      </c>
      <c r="C46" s="21" t="s">
        <v>18</v>
      </c>
      <c r="D46" s="3" t="s">
        <v>73</v>
      </c>
      <c r="E46" s="6" t="s">
        <v>74</v>
      </c>
      <c r="F46" s="4" t="s">
        <v>245</v>
      </c>
      <c r="G46" s="4" t="s">
        <v>14</v>
      </c>
      <c r="H46" s="9">
        <v>1076125000</v>
      </c>
      <c r="I46" s="9">
        <f>+H46</f>
        <v>1076125000</v>
      </c>
      <c r="J46" s="3" t="s">
        <v>102</v>
      </c>
      <c r="K46" s="3" t="s">
        <v>92</v>
      </c>
      <c r="L46" s="3" t="s">
        <v>221</v>
      </c>
      <c r="M46" s="3" t="s">
        <v>72</v>
      </c>
      <c r="N46" s="41"/>
      <c r="O46" s="41"/>
    </row>
    <row r="47" spans="1:16" s="13" customFormat="1" ht="75" x14ac:dyDescent="0.25">
      <c r="A47" s="95" t="s">
        <v>218</v>
      </c>
      <c r="B47" s="93" t="s">
        <v>178</v>
      </c>
      <c r="C47" s="111" t="s">
        <v>18</v>
      </c>
      <c r="D47" s="92" t="s">
        <v>107</v>
      </c>
      <c r="E47" s="94" t="s">
        <v>220</v>
      </c>
      <c r="F47" s="94" t="s">
        <v>249</v>
      </c>
      <c r="G47" s="95" t="s">
        <v>14</v>
      </c>
      <c r="H47" s="109">
        <v>91196372</v>
      </c>
      <c r="I47" s="109">
        <f>+H47</f>
        <v>91196372</v>
      </c>
      <c r="J47" s="92" t="s">
        <v>102</v>
      </c>
      <c r="K47" s="92" t="s">
        <v>92</v>
      </c>
      <c r="L47" s="92" t="s">
        <v>221</v>
      </c>
      <c r="M47" s="16" t="s">
        <v>72</v>
      </c>
      <c r="N47" s="41"/>
      <c r="O47" s="27"/>
    </row>
    <row r="48" spans="1:16" s="13" customFormat="1" ht="75" x14ac:dyDescent="0.25">
      <c r="A48" s="4">
        <v>92101902</v>
      </c>
      <c r="B48" s="24" t="s">
        <v>181</v>
      </c>
      <c r="C48" s="21" t="s">
        <v>24</v>
      </c>
      <c r="D48" s="3" t="s">
        <v>83</v>
      </c>
      <c r="E48" s="6" t="s">
        <v>84</v>
      </c>
      <c r="F48" s="6" t="s">
        <v>247</v>
      </c>
      <c r="G48" s="4" t="s">
        <v>14</v>
      </c>
      <c r="H48" s="9">
        <v>35000000</v>
      </c>
      <c r="I48" s="9">
        <v>35000000</v>
      </c>
      <c r="J48" s="3" t="s">
        <v>102</v>
      </c>
      <c r="K48" s="3" t="s">
        <v>92</v>
      </c>
      <c r="L48" s="3" t="s">
        <v>221</v>
      </c>
      <c r="M48" s="16" t="s">
        <v>72</v>
      </c>
      <c r="N48" s="41"/>
      <c r="O48" s="27"/>
    </row>
    <row r="49" spans="1:16" s="13" customFormat="1" ht="75" x14ac:dyDescent="0.25">
      <c r="A49" s="4" t="s">
        <v>179</v>
      </c>
      <c r="B49" s="24" t="s">
        <v>182</v>
      </c>
      <c r="C49" s="21" t="s">
        <v>20</v>
      </c>
      <c r="D49" s="3" t="s">
        <v>85</v>
      </c>
      <c r="E49" s="6" t="s">
        <v>84</v>
      </c>
      <c r="F49" s="6" t="s">
        <v>247</v>
      </c>
      <c r="G49" s="4" t="s">
        <v>14</v>
      </c>
      <c r="H49" s="9">
        <v>60000000</v>
      </c>
      <c r="I49" s="9">
        <v>60000000</v>
      </c>
      <c r="J49" s="3" t="s">
        <v>102</v>
      </c>
      <c r="K49" s="3" t="s">
        <v>92</v>
      </c>
      <c r="L49" s="3" t="s">
        <v>221</v>
      </c>
      <c r="M49" s="16" t="s">
        <v>72</v>
      </c>
      <c r="N49" s="41"/>
      <c r="O49" s="27"/>
    </row>
    <row r="50" spans="1:16" s="13" customFormat="1" ht="150" x14ac:dyDescent="0.25">
      <c r="A50" s="95" t="s">
        <v>180</v>
      </c>
      <c r="B50" s="93" t="s">
        <v>183</v>
      </c>
      <c r="C50" s="108" t="s">
        <v>20</v>
      </c>
      <c r="D50" s="92" t="s">
        <v>85</v>
      </c>
      <c r="E50" s="94" t="s">
        <v>84</v>
      </c>
      <c r="F50" s="94" t="s">
        <v>247</v>
      </c>
      <c r="G50" s="95" t="s">
        <v>14</v>
      </c>
      <c r="H50" s="109">
        <v>25000000</v>
      </c>
      <c r="I50" s="109">
        <f>+H50</f>
        <v>25000000</v>
      </c>
      <c r="J50" s="92" t="s">
        <v>102</v>
      </c>
      <c r="K50" s="92" t="s">
        <v>92</v>
      </c>
      <c r="L50" s="92" t="s">
        <v>221</v>
      </c>
      <c r="M50" s="16" t="s">
        <v>72</v>
      </c>
      <c r="N50" s="41"/>
      <c r="O50" s="27"/>
    </row>
    <row r="51" spans="1:16" s="13" customFormat="1" ht="120" x14ac:dyDescent="0.25">
      <c r="A51" s="4">
        <v>85122201</v>
      </c>
      <c r="B51" s="24" t="s">
        <v>230</v>
      </c>
      <c r="C51" s="21" t="s">
        <v>24</v>
      </c>
      <c r="D51" s="3" t="s">
        <v>73</v>
      </c>
      <c r="E51" s="6" t="s">
        <v>220</v>
      </c>
      <c r="F51" s="6" t="s">
        <v>249</v>
      </c>
      <c r="G51" s="4" t="s">
        <v>14</v>
      </c>
      <c r="H51" s="9">
        <v>330000000</v>
      </c>
      <c r="I51" s="9">
        <f>+H51</f>
        <v>330000000</v>
      </c>
      <c r="J51" s="3" t="s">
        <v>102</v>
      </c>
      <c r="K51" s="3" t="s">
        <v>92</v>
      </c>
      <c r="L51" s="3" t="s">
        <v>221</v>
      </c>
      <c r="M51" s="16" t="s">
        <v>72</v>
      </c>
      <c r="N51" s="41"/>
      <c r="O51" s="27"/>
    </row>
    <row r="52" spans="1:16" s="13" customFormat="1" ht="60" x14ac:dyDescent="0.25">
      <c r="A52" s="10">
        <v>86101802</v>
      </c>
      <c r="B52" s="80" t="s">
        <v>219</v>
      </c>
      <c r="C52" s="108" t="s">
        <v>34</v>
      </c>
      <c r="D52" s="79" t="s">
        <v>78</v>
      </c>
      <c r="E52" s="81" t="s">
        <v>220</v>
      </c>
      <c r="F52" s="81" t="s">
        <v>249</v>
      </c>
      <c r="G52" s="10" t="s">
        <v>14</v>
      </c>
      <c r="H52" s="109">
        <v>150000000</v>
      </c>
      <c r="I52" s="109">
        <v>150000000</v>
      </c>
      <c r="J52" s="79" t="s">
        <v>102</v>
      </c>
      <c r="K52" s="79" t="s">
        <v>92</v>
      </c>
      <c r="L52" s="79" t="s">
        <v>221</v>
      </c>
      <c r="M52" s="16" t="s">
        <v>72</v>
      </c>
      <c r="N52" s="41"/>
      <c r="O52" s="27"/>
    </row>
    <row r="53" spans="1:16" s="13" customFormat="1" ht="60" x14ac:dyDescent="0.25">
      <c r="A53" s="4">
        <v>86101802</v>
      </c>
      <c r="B53" s="24" t="s">
        <v>184</v>
      </c>
      <c r="C53" s="21" t="s">
        <v>20</v>
      </c>
      <c r="D53" s="3" t="s">
        <v>77</v>
      </c>
      <c r="E53" s="6" t="s">
        <v>74</v>
      </c>
      <c r="F53" s="4" t="s">
        <v>245</v>
      </c>
      <c r="G53" s="4" t="s">
        <v>14</v>
      </c>
      <c r="H53" s="9">
        <v>110000000</v>
      </c>
      <c r="I53" s="9">
        <f>+H53</f>
        <v>110000000</v>
      </c>
      <c r="J53" s="3" t="s">
        <v>102</v>
      </c>
      <c r="K53" s="3" t="s">
        <v>92</v>
      </c>
      <c r="L53" s="3" t="s">
        <v>221</v>
      </c>
      <c r="M53" s="16" t="s">
        <v>72</v>
      </c>
      <c r="N53" s="41"/>
      <c r="O53" s="27"/>
    </row>
    <row r="54" spans="1:16" s="13" customFormat="1" ht="60" x14ac:dyDescent="0.25">
      <c r="A54" s="95">
        <v>86101802</v>
      </c>
      <c r="B54" s="93" t="s">
        <v>185</v>
      </c>
      <c r="C54" s="108" t="s">
        <v>20</v>
      </c>
      <c r="D54" s="92" t="s">
        <v>77</v>
      </c>
      <c r="E54" s="94" t="s">
        <v>84</v>
      </c>
      <c r="F54" s="94" t="s">
        <v>247</v>
      </c>
      <c r="G54" s="95" t="s">
        <v>14</v>
      </c>
      <c r="H54" s="107">
        <v>30000000</v>
      </c>
      <c r="I54" s="107">
        <v>30000000</v>
      </c>
      <c r="J54" s="92" t="s">
        <v>102</v>
      </c>
      <c r="K54" s="92" t="s">
        <v>92</v>
      </c>
      <c r="L54" s="92" t="s">
        <v>221</v>
      </c>
      <c r="M54" s="16" t="s">
        <v>72</v>
      </c>
      <c r="N54" s="41"/>
      <c r="O54" s="27"/>
    </row>
    <row r="55" spans="1:16" s="13" customFormat="1" ht="97.5" customHeight="1" x14ac:dyDescent="0.25">
      <c r="A55" s="4">
        <v>90121502</v>
      </c>
      <c r="B55" s="24" t="s">
        <v>186</v>
      </c>
      <c r="C55" s="21" t="s">
        <v>35</v>
      </c>
      <c r="D55" s="3" t="s">
        <v>77</v>
      </c>
      <c r="E55" s="6" t="s">
        <v>250</v>
      </c>
      <c r="F55" s="6" t="s">
        <v>248</v>
      </c>
      <c r="G55" s="4" t="s">
        <v>14</v>
      </c>
      <c r="H55" s="9">
        <v>307322636</v>
      </c>
      <c r="I55" s="9">
        <v>307322636</v>
      </c>
      <c r="J55" s="3" t="s">
        <v>102</v>
      </c>
      <c r="K55" s="3" t="s">
        <v>92</v>
      </c>
      <c r="L55" s="3" t="s">
        <v>222</v>
      </c>
      <c r="M55" s="16" t="s">
        <v>72</v>
      </c>
      <c r="N55" s="41"/>
      <c r="O55" s="27"/>
    </row>
    <row r="56" spans="1:16" ht="130.5" customHeight="1" x14ac:dyDescent="0.25">
      <c r="A56" s="3" t="s">
        <v>173</v>
      </c>
      <c r="B56" s="76" t="s">
        <v>174</v>
      </c>
      <c r="C56" s="3" t="s">
        <v>20</v>
      </c>
      <c r="D56" s="3" t="s">
        <v>117</v>
      </c>
      <c r="E56" s="6" t="s">
        <v>220</v>
      </c>
      <c r="F56" s="6" t="s">
        <v>249</v>
      </c>
      <c r="G56" s="4" t="s">
        <v>14</v>
      </c>
      <c r="H56" s="7">
        <v>200000000</v>
      </c>
      <c r="I56" s="96">
        <f>+H56</f>
        <v>200000000</v>
      </c>
      <c r="J56" s="3" t="s">
        <v>92</v>
      </c>
      <c r="K56" s="3" t="s">
        <v>92</v>
      </c>
      <c r="L56" s="3" t="s">
        <v>175</v>
      </c>
      <c r="M56" s="17" t="s">
        <v>72</v>
      </c>
      <c r="N56" s="31"/>
      <c r="O56" s="31"/>
    </row>
    <row r="57" spans="1:16" ht="90" customHeight="1" x14ac:dyDescent="0.25">
      <c r="A57" s="6">
        <v>43211732</v>
      </c>
      <c r="B57" s="24" t="s">
        <v>115</v>
      </c>
      <c r="C57" s="6" t="s">
        <v>18</v>
      </c>
      <c r="D57" s="6" t="s">
        <v>80</v>
      </c>
      <c r="E57" s="6" t="s">
        <v>84</v>
      </c>
      <c r="F57" s="6" t="s">
        <v>247</v>
      </c>
      <c r="G57" s="4" t="s">
        <v>14</v>
      </c>
      <c r="H57" s="49">
        <v>42000000</v>
      </c>
      <c r="I57" s="49">
        <v>42000000</v>
      </c>
      <c r="J57" s="3" t="s">
        <v>92</v>
      </c>
      <c r="K57" s="3" t="s">
        <v>92</v>
      </c>
      <c r="L57" s="3" t="s">
        <v>128</v>
      </c>
      <c r="M57" s="28" t="s">
        <v>75</v>
      </c>
      <c r="N57" s="31"/>
      <c r="O57" s="31"/>
    </row>
    <row r="58" spans="1:16" ht="96.75" customHeight="1" x14ac:dyDescent="0.25">
      <c r="A58" s="4">
        <v>73152103</v>
      </c>
      <c r="B58" s="78" t="s">
        <v>116</v>
      </c>
      <c r="C58" s="25" t="s">
        <v>24</v>
      </c>
      <c r="D58" s="4" t="s">
        <v>77</v>
      </c>
      <c r="E58" s="6" t="s">
        <v>84</v>
      </c>
      <c r="F58" s="6" t="s">
        <v>247</v>
      </c>
      <c r="G58" s="4" t="s">
        <v>14</v>
      </c>
      <c r="H58" s="9">
        <v>1030000</v>
      </c>
      <c r="I58" s="9">
        <v>1030000</v>
      </c>
      <c r="J58" s="3" t="s">
        <v>92</v>
      </c>
      <c r="K58" s="3" t="s">
        <v>92</v>
      </c>
      <c r="L58" s="3" t="s">
        <v>136</v>
      </c>
      <c r="M58" s="28" t="s">
        <v>75</v>
      </c>
      <c r="N58" s="32"/>
      <c r="O58" s="32"/>
    </row>
    <row r="59" spans="1:16" s="13" customFormat="1" ht="96.75" customHeight="1" x14ac:dyDescent="0.25">
      <c r="A59" s="4">
        <v>86131504</v>
      </c>
      <c r="B59" s="78" t="s">
        <v>190</v>
      </c>
      <c r="C59" s="25" t="s">
        <v>16</v>
      </c>
      <c r="D59" s="4" t="s">
        <v>137</v>
      </c>
      <c r="E59" s="6" t="s">
        <v>74</v>
      </c>
      <c r="F59" s="4" t="s">
        <v>245</v>
      </c>
      <c r="G59" s="4" t="s">
        <v>14</v>
      </c>
      <c r="H59" s="9">
        <v>58586014</v>
      </c>
      <c r="I59" s="9">
        <v>58586014</v>
      </c>
      <c r="J59" s="3" t="s">
        <v>92</v>
      </c>
      <c r="K59" s="3" t="s">
        <v>92</v>
      </c>
      <c r="L59" s="3" t="s">
        <v>146</v>
      </c>
      <c r="M59" s="16" t="s">
        <v>72</v>
      </c>
      <c r="N59" s="31" t="s">
        <v>152</v>
      </c>
      <c r="O59" s="32" t="s">
        <v>153</v>
      </c>
    </row>
    <row r="60" spans="1:16" s="13" customFormat="1" ht="60" x14ac:dyDescent="0.25">
      <c r="A60" s="4">
        <v>82131603</v>
      </c>
      <c r="B60" s="78" t="s">
        <v>138</v>
      </c>
      <c r="C60" s="25" t="s">
        <v>45</v>
      </c>
      <c r="D60" s="4" t="s">
        <v>139</v>
      </c>
      <c r="E60" s="6" t="s">
        <v>74</v>
      </c>
      <c r="F60" s="4" t="s">
        <v>245</v>
      </c>
      <c r="G60" s="4" t="s">
        <v>14</v>
      </c>
      <c r="H60" s="9">
        <v>85000000</v>
      </c>
      <c r="I60" s="9">
        <v>85000000</v>
      </c>
      <c r="J60" s="3" t="s">
        <v>92</v>
      </c>
      <c r="K60" s="3" t="s">
        <v>92</v>
      </c>
      <c r="L60" s="3" t="s">
        <v>146</v>
      </c>
      <c r="M60" s="16" t="s">
        <v>72</v>
      </c>
      <c r="N60" s="31" t="s">
        <v>152</v>
      </c>
      <c r="O60" s="32" t="s">
        <v>153</v>
      </c>
    </row>
    <row r="61" spans="1:16" s="37" customFormat="1" ht="162.75" customHeight="1" x14ac:dyDescent="0.25">
      <c r="A61" s="112" t="s">
        <v>336</v>
      </c>
      <c r="B61" s="113" t="s">
        <v>337</v>
      </c>
      <c r="C61" s="114" t="s">
        <v>25</v>
      </c>
      <c r="D61" s="10" t="s">
        <v>117</v>
      </c>
      <c r="E61" s="81" t="s">
        <v>74</v>
      </c>
      <c r="F61" s="10"/>
      <c r="G61" s="10" t="s">
        <v>14</v>
      </c>
      <c r="H61" s="109">
        <v>180000000</v>
      </c>
      <c r="I61" s="109">
        <f>+H61</f>
        <v>180000000</v>
      </c>
      <c r="J61" s="115" t="s">
        <v>92</v>
      </c>
      <c r="K61" s="115" t="s">
        <v>92</v>
      </c>
      <c r="L61" s="115" t="s">
        <v>146</v>
      </c>
      <c r="M61" s="5" t="s">
        <v>72</v>
      </c>
      <c r="N61" s="40" t="s">
        <v>152</v>
      </c>
      <c r="O61" s="39" t="s">
        <v>153</v>
      </c>
    </row>
    <row r="62" spans="1:16" s="65" customFormat="1" ht="90" x14ac:dyDescent="0.25">
      <c r="A62" s="4">
        <v>81112200</v>
      </c>
      <c r="B62" s="3" t="s">
        <v>187</v>
      </c>
      <c r="C62" s="21" t="s">
        <v>16</v>
      </c>
      <c r="D62" s="4" t="s">
        <v>73</v>
      </c>
      <c r="E62" s="4" t="s">
        <v>74</v>
      </c>
      <c r="F62" s="4" t="s">
        <v>245</v>
      </c>
      <c r="G62" s="4" t="s">
        <v>14</v>
      </c>
      <c r="H62" s="9">
        <v>750000000</v>
      </c>
      <c r="I62" s="9">
        <f>+H62</f>
        <v>750000000</v>
      </c>
      <c r="J62" s="4" t="s">
        <v>92</v>
      </c>
      <c r="K62" s="4" t="s">
        <v>92</v>
      </c>
      <c r="L62" s="4" t="s">
        <v>223</v>
      </c>
      <c r="M62" s="3" t="s">
        <v>72</v>
      </c>
      <c r="N62" s="33" t="s">
        <v>157</v>
      </c>
      <c r="O62" s="33" t="s">
        <v>158</v>
      </c>
      <c r="P62" s="65" t="s">
        <v>207</v>
      </c>
    </row>
    <row r="63" spans="1:16" ht="390" x14ac:dyDescent="0.25">
      <c r="A63" s="4" t="s">
        <v>150</v>
      </c>
      <c r="B63" s="4" t="s">
        <v>149</v>
      </c>
      <c r="C63" s="21" t="s">
        <v>24</v>
      </c>
      <c r="D63" s="4" t="s">
        <v>143</v>
      </c>
      <c r="E63" s="4" t="s">
        <v>84</v>
      </c>
      <c r="F63" s="6" t="s">
        <v>247</v>
      </c>
      <c r="G63" s="4" t="s">
        <v>14</v>
      </c>
      <c r="H63" s="9">
        <v>690000000</v>
      </c>
      <c r="I63" s="9">
        <f t="shared" ref="I63" si="2">+H63</f>
        <v>690000000</v>
      </c>
      <c r="J63" s="4" t="s">
        <v>92</v>
      </c>
      <c r="K63" s="4" t="s">
        <v>92</v>
      </c>
      <c r="L63" s="4" t="s">
        <v>151</v>
      </c>
      <c r="M63" s="18" t="s">
        <v>72</v>
      </c>
      <c r="N63" s="33" t="s">
        <v>189</v>
      </c>
      <c r="O63" s="31"/>
    </row>
    <row r="64" spans="1:16" s="65" customFormat="1" ht="133.5" customHeight="1" x14ac:dyDescent="0.25">
      <c r="A64" s="4">
        <v>78111500</v>
      </c>
      <c r="B64" s="4" t="s">
        <v>323</v>
      </c>
      <c r="C64" s="21" t="s">
        <v>24</v>
      </c>
      <c r="D64" s="3" t="s">
        <v>117</v>
      </c>
      <c r="E64" s="4" t="s">
        <v>74</v>
      </c>
      <c r="F64" s="6"/>
      <c r="G64" s="4" t="s">
        <v>14</v>
      </c>
      <c r="H64" s="9">
        <v>750000000</v>
      </c>
      <c r="I64" s="9">
        <f>+H64</f>
        <v>750000000</v>
      </c>
      <c r="J64" s="4" t="s">
        <v>92</v>
      </c>
      <c r="K64" s="4" t="s">
        <v>92</v>
      </c>
      <c r="L64" s="4" t="s">
        <v>324</v>
      </c>
      <c r="M64" s="3"/>
      <c r="N64" s="41"/>
      <c r="O64" s="41"/>
    </row>
    <row r="65" spans="1:15" ht="135" customHeight="1" x14ac:dyDescent="0.25">
      <c r="A65" s="10" t="s">
        <v>330</v>
      </c>
      <c r="B65" s="10" t="s">
        <v>334</v>
      </c>
      <c r="C65" s="108" t="s">
        <v>34</v>
      </c>
      <c r="D65" s="79" t="s">
        <v>331</v>
      </c>
      <c r="E65" s="10" t="s">
        <v>74</v>
      </c>
      <c r="F65" s="81"/>
      <c r="G65" s="10" t="s">
        <v>14</v>
      </c>
      <c r="H65" s="109">
        <v>7458097768</v>
      </c>
      <c r="I65" s="109">
        <v>4100874519</v>
      </c>
      <c r="J65" s="10" t="s">
        <v>332</v>
      </c>
      <c r="K65" s="10" t="s">
        <v>333</v>
      </c>
      <c r="L65" s="10" t="s">
        <v>335</v>
      </c>
      <c r="M65" s="16" t="s">
        <v>156</v>
      </c>
      <c r="N65" s="31" t="s">
        <v>147</v>
      </c>
      <c r="O65" s="14"/>
    </row>
    <row r="66" spans="1:15" ht="90" x14ac:dyDescent="0.25">
      <c r="A66" s="3" t="s">
        <v>132</v>
      </c>
      <c r="B66" s="6" t="s">
        <v>118</v>
      </c>
      <c r="C66" s="4" t="s">
        <v>16</v>
      </c>
      <c r="D66" s="3" t="s">
        <v>117</v>
      </c>
      <c r="E66" s="6" t="s">
        <v>220</v>
      </c>
      <c r="F66" s="6" t="s">
        <v>249</v>
      </c>
      <c r="G66" s="4" t="s">
        <v>14</v>
      </c>
      <c r="H66" s="26">
        <v>15119720425</v>
      </c>
      <c r="I66" s="26">
        <f>+H66</f>
        <v>15119720425</v>
      </c>
      <c r="J66" s="3" t="s">
        <v>92</v>
      </c>
      <c r="K66" s="3" t="s">
        <v>92</v>
      </c>
      <c r="L66" s="3" t="s">
        <v>131</v>
      </c>
      <c r="M66" s="16" t="s">
        <v>156</v>
      </c>
      <c r="N66" s="31" t="s">
        <v>147</v>
      </c>
      <c r="O66" s="14"/>
    </row>
    <row r="67" spans="1:15" ht="90" x14ac:dyDescent="0.25">
      <c r="A67" s="3" t="s">
        <v>133</v>
      </c>
      <c r="B67" s="6" t="s">
        <v>119</v>
      </c>
      <c r="C67" s="4" t="s">
        <v>16</v>
      </c>
      <c r="D67" s="3" t="s">
        <v>117</v>
      </c>
      <c r="E67" s="4" t="s">
        <v>74</v>
      </c>
      <c r="F67" s="4" t="s">
        <v>245</v>
      </c>
      <c r="G67" s="4" t="s">
        <v>14</v>
      </c>
      <c r="H67" s="26">
        <v>40450501711</v>
      </c>
      <c r="I67" s="26">
        <f>+H67</f>
        <v>40450501711</v>
      </c>
      <c r="J67" s="3" t="s">
        <v>92</v>
      </c>
      <c r="K67" s="3" t="s">
        <v>92</v>
      </c>
      <c r="L67" s="3" t="s">
        <v>120</v>
      </c>
      <c r="M67" s="16" t="s">
        <v>156</v>
      </c>
      <c r="N67" s="31" t="s">
        <v>147</v>
      </c>
      <c r="O67" s="14"/>
    </row>
    <row r="68" spans="1:15" ht="30" x14ac:dyDescent="0.25">
      <c r="A68" s="3">
        <v>80131500</v>
      </c>
      <c r="B68" s="6" t="s">
        <v>233</v>
      </c>
      <c r="C68" s="4" t="s">
        <v>18</v>
      </c>
      <c r="D68" s="3" t="s">
        <v>234</v>
      </c>
      <c r="E68" s="4" t="s">
        <v>74</v>
      </c>
      <c r="F68" s="4" t="s">
        <v>245</v>
      </c>
      <c r="G68" s="4" t="s">
        <v>14</v>
      </c>
      <c r="H68" s="26">
        <v>6500000000</v>
      </c>
      <c r="I68" s="26">
        <f t="shared" ref="I68:I70" si="3">H68</f>
        <v>6500000000</v>
      </c>
      <c r="J68" s="3" t="s">
        <v>92</v>
      </c>
      <c r="K68" s="3" t="s">
        <v>92</v>
      </c>
      <c r="L68" s="3" t="s">
        <v>235</v>
      </c>
    </row>
    <row r="69" spans="1:15" ht="45" x14ac:dyDescent="0.25">
      <c r="A69" s="3" t="s">
        <v>236</v>
      </c>
      <c r="B69" s="6" t="s">
        <v>237</v>
      </c>
      <c r="C69" s="4" t="s">
        <v>18</v>
      </c>
      <c r="D69" s="3" t="s">
        <v>234</v>
      </c>
      <c r="E69" s="4" t="s">
        <v>76</v>
      </c>
      <c r="F69" s="4" t="s">
        <v>251</v>
      </c>
      <c r="G69" s="4" t="s">
        <v>14</v>
      </c>
      <c r="H69" s="26">
        <v>13000000000</v>
      </c>
      <c r="I69" s="26">
        <v>13000000000</v>
      </c>
      <c r="J69" s="3" t="s">
        <v>92</v>
      </c>
      <c r="K69" s="3" t="s">
        <v>92</v>
      </c>
      <c r="L69" s="3" t="s">
        <v>238</v>
      </c>
    </row>
    <row r="70" spans="1:15" ht="45" x14ac:dyDescent="0.25">
      <c r="A70" s="3">
        <v>81112101</v>
      </c>
      <c r="B70" s="6" t="s">
        <v>239</v>
      </c>
      <c r="C70" s="4" t="s">
        <v>18</v>
      </c>
      <c r="D70" s="3" t="s">
        <v>234</v>
      </c>
      <c r="E70" s="6" t="s">
        <v>220</v>
      </c>
      <c r="F70" s="6" t="s">
        <v>249</v>
      </c>
      <c r="G70" s="4" t="s">
        <v>14</v>
      </c>
      <c r="H70" s="26">
        <v>103160000</v>
      </c>
      <c r="I70" s="26">
        <f t="shared" si="3"/>
        <v>103160000</v>
      </c>
      <c r="J70" s="3" t="s">
        <v>92</v>
      </c>
      <c r="K70" s="3" t="s">
        <v>92</v>
      </c>
      <c r="L70" s="3" t="s">
        <v>238</v>
      </c>
    </row>
    <row r="71" spans="1:15" ht="45" x14ac:dyDescent="0.25">
      <c r="A71" s="3">
        <v>90121502</v>
      </c>
      <c r="B71" s="6" t="s">
        <v>240</v>
      </c>
      <c r="C71" s="4" t="s">
        <v>20</v>
      </c>
      <c r="D71" s="3" t="s">
        <v>234</v>
      </c>
      <c r="E71" s="4" t="s">
        <v>241</v>
      </c>
      <c r="F71" s="4" t="s">
        <v>248</v>
      </c>
      <c r="G71" s="4" t="s">
        <v>14</v>
      </c>
      <c r="H71" s="26">
        <v>206792484</v>
      </c>
      <c r="I71" s="26">
        <v>206792484</v>
      </c>
      <c r="J71" s="3" t="s">
        <v>92</v>
      </c>
      <c r="K71" s="3" t="s">
        <v>92</v>
      </c>
      <c r="L71" s="3" t="s">
        <v>235</v>
      </c>
    </row>
    <row r="72" spans="1:15" ht="45" x14ac:dyDescent="0.25">
      <c r="A72" s="3" t="s">
        <v>242</v>
      </c>
      <c r="B72" s="6" t="s">
        <v>243</v>
      </c>
      <c r="C72" s="4" t="s">
        <v>20</v>
      </c>
      <c r="D72" s="3" t="s">
        <v>244</v>
      </c>
      <c r="E72" s="4" t="s">
        <v>74</v>
      </c>
      <c r="F72" s="4" t="s">
        <v>245</v>
      </c>
      <c r="G72" s="4" t="s">
        <v>14</v>
      </c>
      <c r="H72" s="26">
        <f>I72+K72</f>
        <v>1556602802</v>
      </c>
      <c r="I72" s="26">
        <v>390000000</v>
      </c>
      <c r="J72" s="3" t="s">
        <v>108</v>
      </c>
      <c r="K72" s="22">
        <v>1166602802</v>
      </c>
      <c r="L72" s="3" t="s">
        <v>235</v>
      </c>
    </row>
    <row r="73" spans="1:15" x14ac:dyDescent="0.25">
      <c r="A73" s="50"/>
      <c r="B73" s="51"/>
      <c r="C73" s="52"/>
      <c r="D73" s="50"/>
      <c r="E73" s="52"/>
      <c r="F73" s="53"/>
      <c r="G73" s="54"/>
      <c r="H73" s="55"/>
      <c r="I73" s="55"/>
      <c r="J73" s="54"/>
      <c r="K73" s="56"/>
      <c r="L73" s="54"/>
    </row>
    <row r="74" spans="1:15" ht="18.75" x14ac:dyDescent="0.3">
      <c r="A74" s="118" t="s">
        <v>227</v>
      </c>
      <c r="B74" s="118"/>
      <c r="C74" s="118"/>
      <c r="D74" s="118"/>
      <c r="E74" s="118"/>
      <c r="F74" s="57"/>
      <c r="G74" s="57"/>
      <c r="H74" s="59">
        <f>SUM(H6:H72)</f>
        <v>107680940678</v>
      </c>
      <c r="I74" s="59">
        <f>SUM(I6:I72)</f>
        <v>103157114627</v>
      </c>
      <c r="J74" s="58"/>
      <c r="K74" s="58"/>
      <c r="L74" s="58"/>
    </row>
    <row r="75" spans="1:15" x14ac:dyDescent="0.25">
      <c r="H75" s="48"/>
      <c r="I75" s="48"/>
    </row>
    <row r="76" spans="1:15" x14ac:dyDescent="0.25">
      <c r="I76" s="48"/>
    </row>
    <row r="77" spans="1:15" x14ac:dyDescent="0.25">
      <c r="I77" s="48"/>
    </row>
  </sheetData>
  <autoFilter ref="A5:L74"/>
  <mergeCells count="4">
    <mergeCell ref="A1:L1"/>
    <mergeCell ref="A2:L2"/>
    <mergeCell ref="A74:E74"/>
    <mergeCell ref="A3:L3"/>
  </mergeCells>
  <phoneticPr fontId="16" type="noConversion"/>
  <printOptions horizontalCentered="1"/>
  <pageMargins left="0.31496062992125984" right="0.31496062992125984"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opLeftCell="A100" zoomScale="68" zoomScaleNormal="68" workbookViewId="0">
      <selection activeCell="M75" sqref="M75"/>
    </sheetView>
  </sheetViews>
  <sheetFormatPr baseColWidth="10" defaultColWidth="10.85546875" defaultRowHeight="15" x14ac:dyDescent="0.25"/>
  <cols>
    <col min="1" max="1" width="17" style="8" customWidth="1"/>
    <col min="2" max="2" width="51.7109375" style="1" customWidth="1"/>
    <col min="3" max="4" width="15.140625" style="8" customWidth="1"/>
    <col min="5" max="5" width="20.5703125" style="8" customWidth="1"/>
    <col min="6" max="6" width="26.5703125" style="8" hidden="1" customWidth="1"/>
    <col min="7" max="7" width="13.5703125" style="8" customWidth="1"/>
    <col min="8" max="8" width="23.5703125" style="1" customWidth="1"/>
    <col min="9" max="9" width="24.7109375" style="1" customWidth="1"/>
    <col min="10" max="10" width="19.28515625" style="1" customWidth="1"/>
    <col min="11" max="11" width="17.5703125" style="1" customWidth="1"/>
    <col min="12" max="12" width="32.7109375" style="1" customWidth="1"/>
    <col min="13" max="14" width="10.85546875" style="13"/>
    <col min="15" max="16384" width="10.85546875" style="1"/>
  </cols>
  <sheetData>
    <row r="1" spans="1:12" ht="20.25" x14ac:dyDescent="0.3">
      <c r="A1" s="117" t="s">
        <v>0</v>
      </c>
      <c r="B1" s="117"/>
      <c r="C1" s="117"/>
      <c r="D1" s="117"/>
      <c r="E1" s="117"/>
      <c r="F1" s="117"/>
      <c r="G1" s="117"/>
      <c r="H1" s="117"/>
      <c r="I1" s="117"/>
      <c r="J1" s="117"/>
      <c r="K1" s="117"/>
      <c r="L1" s="117"/>
    </row>
    <row r="2" spans="1:12" ht="20.25" x14ac:dyDescent="0.3">
      <c r="A2" s="117" t="s">
        <v>103</v>
      </c>
      <c r="B2" s="117"/>
      <c r="C2" s="117"/>
      <c r="D2" s="117"/>
      <c r="E2" s="117"/>
      <c r="F2" s="117"/>
      <c r="G2" s="117"/>
      <c r="H2" s="117"/>
      <c r="I2" s="117"/>
      <c r="J2" s="117"/>
      <c r="K2" s="117"/>
      <c r="L2" s="117"/>
    </row>
    <row r="3" spans="1:12" x14ac:dyDescent="0.25">
      <c r="A3" s="64" t="s">
        <v>1</v>
      </c>
    </row>
    <row r="4" spans="1:12" ht="60" x14ac:dyDescent="0.25">
      <c r="A4" s="10" t="s">
        <v>2</v>
      </c>
      <c r="B4" s="10" t="s">
        <v>3</v>
      </c>
      <c r="C4" s="10" t="s">
        <v>4</v>
      </c>
      <c r="D4" s="10" t="s">
        <v>5</v>
      </c>
      <c r="E4" s="10" t="s">
        <v>6</v>
      </c>
      <c r="F4" s="10" t="s">
        <v>320</v>
      </c>
      <c r="G4" s="10" t="s">
        <v>7</v>
      </c>
      <c r="H4" s="10" t="s">
        <v>8</v>
      </c>
      <c r="I4" s="10" t="s">
        <v>9</v>
      </c>
      <c r="J4" s="10" t="s">
        <v>10</v>
      </c>
      <c r="K4" s="10" t="s">
        <v>11</v>
      </c>
      <c r="L4" s="10" t="s">
        <v>12</v>
      </c>
    </row>
    <row r="5" spans="1:12" s="13" customFormat="1" ht="126" customHeight="1" x14ac:dyDescent="0.25">
      <c r="A5" s="3" t="s">
        <v>69</v>
      </c>
      <c r="B5" s="24" t="s">
        <v>27</v>
      </c>
      <c r="C5" s="3" t="s">
        <v>16</v>
      </c>
      <c r="D5" s="3" t="s">
        <v>73</v>
      </c>
      <c r="E5" s="3" t="s">
        <v>74</v>
      </c>
      <c r="F5" s="3" t="s">
        <v>245</v>
      </c>
      <c r="G5" s="3" t="s">
        <v>28</v>
      </c>
      <c r="H5" s="7">
        <v>198432000</v>
      </c>
      <c r="I5" s="7">
        <v>198432000</v>
      </c>
      <c r="J5" s="3" t="s">
        <v>92</v>
      </c>
      <c r="K5" s="3" t="s">
        <v>92</v>
      </c>
      <c r="L5" s="3" t="s">
        <v>134</v>
      </c>
    </row>
    <row r="6" spans="1:12" s="13" customFormat="1" ht="60" x14ac:dyDescent="0.25">
      <c r="A6" s="3">
        <v>15101506</v>
      </c>
      <c r="B6" s="24" t="s">
        <v>15</v>
      </c>
      <c r="C6" s="3" t="s">
        <v>16</v>
      </c>
      <c r="D6" s="3" t="s">
        <v>257</v>
      </c>
      <c r="E6" s="3" t="s">
        <v>79</v>
      </c>
      <c r="F6" s="3" t="s">
        <v>249</v>
      </c>
      <c r="G6" s="3" t="s">
        <v>28</v>
      </c>
      <c r="H6" s="7">
        <v>270968900</v>
      </c>
      <c r="I6" s="7">
        <f>+H6</f>
        <v>270968900</v>
      </c>
      <c r="J6" s="3" t="s">
        <v>92</v>
      </c>
      <c r="K6" s="3" t="s">
        <v>92</v>
      </c>
      <c r="L6" s="3" t="s">
        <v>88</v>
      </c>
    </row>
    <row r="7" spans="1:12" s="13" customFormat="1" ht="90.75" customHeight="1" x14ac:dyDescent="0.25">
      <c r="A7" s="3">
        <v>78181507</v>
      </c>
      <c r="B7" s="24" t="s">
        <v>19</v>
      </c>
      <c r="C7" s="3" t="s">
        <v>45</v>
      </c>
      <c r="D7" s="3" t="s">
        <v>81</v>
      </c>
      <c r="E7" s="3" t="s">
        <v>82</v>
      </c>
      <c r="F7" s="3" t="s">
        <v>249</v>
      </c>
      <c r="G7" s="3" t="s">
        <v>28</v>
      </c>
      <c r="H7" s="7">
        <v>225000000</v>
      </c>
      <c r="I7" s="7">
        <f>+H7</f>
        <v>225000000</v>
      </c>
      <c r="J7" s="3" t="s">
        <v>92</v>
      </c>
      <c r="K7" s="3" t="s">
        <v>92</v>
      </c>
      <c r="L7" s="3" t="s">
        <v>88</v>
      </c>
    </row>
    <row r="8" spans="1:12" s="13" customFormat="1" ht="120.75" customHeight="1" x14ac:dyDescent="0.25">
      <c r="A8" s="3">
        <v>55111506</v>
      </c>
      <c r="B8" s="24" t="s">
        <v>105</v>
      </c>
      <c r="C8" s="3" t="s">
        <v>18</v>
      </c>
      <c r="D8" s="3" t="s">
        <v>29</v>
      </c>
      <c r="E8" s="3" t="s">
        <v>74</v>
      </c>
      <c r="F8" s="3" t="s">
        <v>245</v>
      </c>
      <c r="G8" s="3" t="s">
        <v>28</v>
      </c>
      <c r="H8" s="7">
        <v>27000000</v>
      </c>
      <c r="I8" s="7">
        <f>+H8</f>
        <v>27000000</v>
      </c>
      <c r="J8" s="3" t="s">
        <v>92</v>
      </c>
      <c r="K8" s="3" t="s">
        <v>92</v>
      </c>
      <c r="L8" s="3" t="s">
        <v>104</v>
      </c>
    </row>
    <row r="9" spans="1:12" s="37" customFormat="1" ht="114.75" customHeight="1" x14ac:dyDescent="0.25">
      <c r="A9" s="3">
        <v>82121511</v>
      </c>
      <c r="B9" s="24" t="s">
        <v>124</v>
      </c>
      <c r="C9" s="3" t="s">
        <v>18</v>
      </c>
      <c r="D9" s="3" t="s">
        <v>80</v>
      </c>
      <c r="E9" s="3" t="s">
        <v>79</v>
      </c>
      <c r="F9" s="3" t="s">
        <v>249</v>
      </c>
      <c r="G9" s="3" t="s">
        <v>28</v>
      </c>
      <c r="H9" s="7">
        <v>200344240</v>
      </c>
      <c r="I9" s="7">
        <v>200344240</v>
      </c>
      <c r="J9" s="3" t="s">
        <v>92</v>
      </c>
      <c r="K9" s="3" t="s">
        <v>92</v>
      </c>
      <c r="L9" s="3" t="s">
        <v>322</v>
      </c>
    </row>
    <row r="10" spans="1:12" s="13" customFormat="1" ht="75.75" customHeight="1" x14ac:dyDescent="0.25">
      <c r="A10" s="3">
        <v>55101504</v>
      </c>
      <c r="B10" s="24" t="s">
        <v>140</v>
      </c>
      <c r="C10" s="3" t="s">
        <v>16</v>
      </c>
      <c r="D10" s="3" t="s">
        <v>83</v>
      </c>
      <c r="E10" s="3" t="s">
        <v>74</v>
      </c>
      <c r="F10" s="3" t="s">
        <v>245</v>
      </c>
      <c r="G10" s="3" t="s">
        <v>14</v>
      </c>
      <c r="H10" s="7">
        <v>2200000</v>
      </c>
      <c r="I10" s="7">
        <v>2200000</v>
      </c>
      <c r="J10" s="3" t="s">
        <v>92</v>
      </c>
      <c r="K10" s="3" t="s">
        <v>92</v>
      </c>
      <c r="L10" s="3" t="s">
        <v>146</v>
      </c>
    </row>
    <row r="11" spans="1:12" s="13" customFormat="1" ht="92.25" customHeight="1" x14ac:dyDescent="0.25">
      <c r="A11" s="3" t="s">
        <v>141</v>
      </c>
      <c r="B11" s="24" t="s">
        <v>142</v>
      </c>
      <c r="C11" s="3" t="s">
        <v>24</v>
      </c>
      <c r="D11" s="3" t="s">
        <v>78</v>
      </c>
      <c r="E11" s="3" t="s">
        <v>144</v>
      </c>
      <c r="F11" s="3" t="s">
        <v>249</v>
      </c>
      <c r="G11" s="3" t="s">
        <v>28</v>
      </c>
      <c r="H11" s="7">
        <v>82855662</v>
      </c>
      <c r="I11" s="7">
        <v>82855662</v>
      </c>
      <c r="J11" s="3" t="s">
        <v>92</v>
      </c>
      <c r="K11" s="3" t="s">
        <v>92</v>
      </c>
      <c r="L11" s="3" t="s">
        <v>146</v>
      </c>
    </row>
    <row r="12" spans="1:12" s="13" customFormat="1" ht="113.25" customHeight="1" x14ac:dyDescent="0.25">
      <c r="A12" s="3">
        <v>82141504</v>
      </c>
      <c r="B12" s="61" t="s">
        <v>145</v>
      </c>
      <c r="C12" s="3" t="s">
        <v>24</v>
      </c>
      <c r="D12" s="82" t="s">
        <v>106</v>
      </c>
      <c r="E12" s="3" t="s">
        <v>144</v>
      </c>
      <c r="F12" s="3" t="s">
        <v>249</v>
      </c>
      <c r="G12" s="3" t="s">
        <v>28</v>
      </c>
      <c r="H12" s="7">
        <v>85950528</v>
      </c>
      <c r="I12" s="7">
        <v>85950528</v>
      </c>
      <c r="J12" s="3" t="s">
        <v>92</v>
      </c>
      <c r="K12" s="3" t="s">
        <v>92</v>
      </c>
      <c r="L12" s="3" t="s">
        <v>146</v>
      </c>
    </row>
    <row r="13" spans="1:12" s="13" customFormat="1" ht="60" x14ac:dyDescent="0.25">
      <c r="A13" s="66">
        <v>72101507</v>
      </c>
      <c r="B13" s="67" t="s">
        <v>259</v>
      </c>
      <c r="C13" s="68" t="s">
        <v>34</v>
      </c>
      <c r="D13" s="69" t="s">
        <v>77</v>
      </c>
      <c r="E13" s="60" t="s">
        <v>144</v>
      </c>
      <c r="F13" s="3" t="s">
        <v>249</v>
      </c>
      <c r="G13" s="70" t="s">
        <v>28</v>
      </c>
      <c r="H13" s="62">
        <v>90000000</v>
      </c>
      <c r="I13" s="71">
        <f>+H13</f>
        <v>90000000</v>
      </c>
      <c r="J13" s="3" t="s">
        <v>92</v>
      </c>
      <c r="K13" s="3" t="s">
        <v>92</v>
      </c>
      <c r="L13" s="3" t="s">
        <v>36</v>
      </c>
    </row>
    <row r="14" spans="1:12" s="13" customFormat="1" ht="60" x14ac:dyDescent="0.25">
      <c r="A14" s="72">
        <v>81101513</v>
      </c>
      <c r="B14" s="67" t="s">
        <v>260</v>
      </c>
      <c r="C14" s="68" t="s">
        <v>34</v>
      </c>
      <c r="D14" s="69" t="s">
        <v>258</v>
      </c>
      <c r="E14" s="73" t="s">
        <v>84</v>
      </c>
      <c r="F14" s="73" t="s">
        <v>247</v>
      </c>
      <c r="G14" s="70" t="s">
        <v>28</v>
      </c>
      <c r="H14" s="62">
        <v>9000000</v>
      </c>
      <c r="I14" s="71">
        <f t="shared" ref="I14:I73" si="0">+H14</f>
        <v>9000000</v>
      </c>
      <c r="J14" s="3" t="s">
        <v>92</v>
      </c>
      <c r="K14" s="3" t="s">
        <v>92</v>
      </c>
      <c r="L14" s="3" t="s">
        <v>36</v>
      </c>
    </row>
    <row r="15" spans="1:12" s="13" customFormat="1" ht="60" x14ac:dyDescent="0.25">
      <c r="A15" s="66">
        <v>72101507</v>
      </c>
      <c r="B15" s="67" t="s">
        <v>261</v>
      </c>
      <c r="C15" s="68" t="s">
        <v>34</v>
      </c>
      <c r="D15" s="69" t="s">
        <v>77</v>
      </c>
      <c r="E15" s="60" t="s">
        <v>144</v>
      </c>
      <c r="F15" s="3" t="s">
        <v>249</v>
      </c>
      <c r="G15" s="70" t="s">
        <v>28</v>
      </c>
      <c r="H15" s="62">
        <v>160000000</v>
      </c>
      <c r="I15" s="71">
        <f t="shared" si="0"/>
        <v>160000000</v>
      </c>
      <c r="J15" s="3" t="s">
        <v>92</v>
      </c>
      <c r="K15" s="3" t="s">
        <v>92</v>
      </c>
      <c r="L15" s="3" t="s">
        <v>36</v>
      </c>
    </row>
    <row r="16" spans="1:12" s="13" customFormat="1" ht="60" x14ac:dyDescent="0.25">
      <c r="A16" s="72">
        <v>81101513</v>
      </c>
      <c r="B16" s="67" t="s">
        <v>262</v>
      </c>
      <c r="C16" s="68" t="s">
        <v>34</v>
      </c>
      <c r="D16" s="69" t="s">
        <v>258</v>
      </c>
      <c r="E16" s="73" t="s">
        <v>84</v>
      </c>
      <c r="F16" s="73" t="s">
        <v>247</v>
      </c>
      <c r="G16" s="70" t="s">
        <v>28</v>
      </c>
      <c r="H16" s="62">
        <v>15000000</v>
      </c>
      <c r="I16" s="71">
        <f t="shared" si="0"/>
        <v>15000000</v>
      </c>
      <c r="J16" s="3" t="s">
        <v>92</v>
      </c>
      <c r="K16" s="3" t="s">
        <v>92</v>
      </c>
      <c r="L16" s="3" t="s">
        <v>36</v>
      </c>
    </row>
    <row r="17" spans="1:12" s="13" customFormat="1" ht="60" x14ac:dyDescent="0.25">
      <c r="A17" s="66">
        <v>72101507</v>
      </c>
      <c r="B17" s="67" t="s">
        <v>263</v>
      </c>
      <c r="C17" s="68" t="s">
        <v>34</v>
      </c>
      <c r="D17" s="69" t="s">
        <v>77</v>
      </c>
      <c r="E17" s="60" t="s">
        <v>144</v>
      </c>
      <c r="F17" s="3" t="s">
        <v>249</v>
      </c>
      <c r="G17" s="70" t="s">
        <v>28</v>
      </c>
      <c r="H17" s="62">
        <v>100000000</v>
      </c>
      <c r="I17" s="71">
        <f t="shared" si="0"/>
        <v>100000000</v>
      </c>
      <c r="J17" s="3" t="s">
        <v>92</v>
      </c>
      <c r="K17" s="3" t="s">
        <v>92</v>
      </c>
      <c r="L17" s="3" t="s">
        <v>36</v>
      </c>
    </row>
    <row r="18" spans="1:12" s="13" customFormat="1" ht="60" x14ac:dyDescent="0.25">
      <c r="A18" s="72">
        <v>81101513</v>
      </c>
      <c r="B18" s="67" t="s">
        <v>264</v>
      </c>
      <c r="C18" s="68" t="s">
        <v>34</v>
      </c>
      <c r="D18" s="69" t="s">
        <v>258</v>
      </c>
      <c r="E18" s="73" t="s">
        <v>84</v>
      </c>
      <c r="F18" s="73" t="s">
        <v>247</v>
      </c>
      <c r="G18" s="70" t="s">
        <v>28</v>
      </c>
      <c r="H18" s="62">
        <v>10000000</v>
      </c>
      <c r="I18" s="71">
        <f t="shared" si="0"/>
        <v>10000000</v>
      </c>
      <c r="J18" s="3" t="s">
        <v>92</v>
      </c>
      <c r="K18" s="3" t="s">
        <v>92</v>
      </c>
      <c r="L18" s="3" t="s">
        <v>36</v>
      </c>
    </row>
    <row r="19" spans="1:12" s="13" customFormat="1" ht="60" x14ac:dyDescent="0.25">
      <c r="A19" s="66">
        <v>72101507</v>
      </c>
      <c r="B19" s="67" t="s">
        <v>265</v>
      </c>
      <c r="C19" s="68" t="s">
        <v>34</v>
      </c>
      <c r="D19" s="69" t="s">
        <v>77</v>
      </c>
      <c r="E19" s="60" t="s">
        <v>144</v>
      </c>
      <c r="F19" s="3" t="s">
        <v>249</v>
      </c>
      <c r="G19" s="70" t="s">
        <v>28</v>
      </c>
      <c r="H19" s="62">
        <v>75000000</v>
      </c>
      <c r="I19" s="71">
        <f t="shared" si="0"/>
        <v>75000000</v>
      </c>
      <c r="J19" s="3" t="s">
        <v>92</v>
      </c>
      <c r="K19" s="3" t="s">
        <v>92</v>
      </c>
      <c r="L19" s="3" t="s">
        <v>36</v>
      </c>
    </row>
    <row r="20" spans="1:12" s="13" customFormat="1" ht="60" x14ac:dyDescent="0.25">
      <c r="A20" s="72">
        <v>81101513</v>
      </c>
      <c r="B20" s="67" t="s">
        <v>266</v>
      </c>
      <c r="C20" s="68" t="s">
        <v>34</v>
      </c>
      <c r="D20" s="69" t="s">
        <v>258</v>
      </c>
      <c r="E20" s="73" t="s">
        <v>84</v>
      </c>
      <c r="F20" s="73" t="s">
        <v>247</v>
      </c>
      <c r="G20" s="70" t="s">
        <v>28</v>
      </c>
      <c r="H20" s="62">
        <v>7500000</v>
      </c>
      <c r="I20" s="71">
        <f t="shared" si="0"/>
        <v>7500000</v>
      </c>
      <c r="J20" s="3" t="s">
        <v>92</v>
      </c>
      <c r="K20" s="3" t="s">
        <v>92</v>
      </c>
      <c r="L20" s="3" t="s">
        <v>36</v>
      </c>
    </row>
    <row r="21" spans="1:12" s="13" customFormat="1" ht="60" x14ac:dyDescent="0.25">
      <c r="A21" s="66">
        <v>72101507</v>
      </c>
      <c r="B21" s="67" t="s">
        <v>267</v>
      </c>
      <c r="C21" s="68" t="s">
        <v>34</v>
      </c>
      <c r="D21" s="69" t="s">
        <v>77</v>
      </c>
      <c r="E21" s="60" t="s">
        <v>144</v>
      </c>
      <c r="F21" s="3" t="s">
        <v>249</v>
      </c>
      <c r="G21" s="70" t="s">
        <v>28</v>
      </c>
      <c r="H21" s="62">
        <v>105000000</v>
      </c>
      <c r="I21" s="71">
        <f t="shared" si="0"/>
        <v>105000000</v>
      </c>
      <c r="J21" s="3" t="s">
        <v>92</v>
      </c>
      <c r="K21" s="3" t="s">
        <v>92</v>
      </c>
      <c r="L21" s="3" t="s">
        <v>36</v>
      </c>
    </row>
    <row r="22" spans="1:12" s="13" customFormat="1" ht="60" x14ac:dyDescent="0.25">
      <c r="A22" s="72">
        <v>81101513</v>
      </c>
      <c r="B22" s="67" t="s">
        <v>268</v>
      </c>
      <c r="C22" s="68" t="s">
        <v>34</v>
      </c>
      <c r="D22" s="69" t="s">
        <v>258</v>
      </c>
      <c r="E22" s="73" t="s">
        <v>84</v>
      </c>
      <c r="F22" s="73" t="s">
        <v>247</v>
      </c>
      <c r="G22" s="70" t="s">
        <v>28</v>
      </c>
      <c r="H22" s="62">
        <v>11000000</v>
      </c>
      <c r="I22" s="71">
        <f t="shared" si="0"/>
        <v>11000000</v>
      </c>
      <c r="J22" s="3" t="s">
        <v>92</v>
      </c>
      <c r="K22" s="3" t="s">
        <v>92</v>
      </c>
      <c r="L22" s="3" t="s">
        <v>36</v>
      </c>
    </row>
    <row r="23" spans="1:12" s="13" customFormat="1" ht="60" x14ac:dyDescent="0.25">
      <c r="A23" s="66">
        <v>72101507</v>
      </c>
      <c r="B23" s="67" t="s">
        <v>269</v>
      </c>
      <c r="C23" s="68" t="s">
        <v>34</v>
      </c>
      <c r="D23" s="69" t="s">
        <v>77</v>
      </c>
      <c r="E23" s="60" t="s">
        <v>144</v>
      </c>
      <c r="F23" s="3" t="s">
        <v>249</v>
      </c>
      <c r="G23" s="70" t="s">
        <v>28</v>
      </c>
      <c r="H23" s="62">
        <v>120500000</v>
      </c>
      <c r="I23" s="71">
        <f t="shared" si="0"/>
        <v>120500000</v>
      </c>
      <c r="J23" s="3" t="s">
        <v>92</v>
      </c>
      <c r="K23" s="3" t="s">
        <v>92</v>
      </c>
      <c r="L23" s="3" t="s">
        <v>36</v>
      </c>
    </row>
    <row r="24" spans="1:12" s="13" customFormat="1" ht="60" x14ac:dyDescent="0.25">
      <c r="A24" s="72">
        <v>81101513</v>
      </c>
      <c r="B24" s="67" t="s">
        <v>270</v>
      </c>
      <c r="C24" s="68" t="s">
        <v>34</v>
      </c>
      <c r="D24" s="69" t="s">
        <v>258</v>
      </c>
      <c r="E24" s="73" t="s">
        <v>84</v>
      </c>
      <c r="F24" s="73" t="s">
        <v>247</v>
      </c>
      <c r="G24" s="70" t="s">
        <v>28</v>
      </c>
      <c r="H24" s="62">
        <v>12000000</v>
      </c>
      <c r="I24" s="71">
        <f t="shared" si="0"/>
        <v>12000000</v>
      </c>
      <c r="J24" s="3" t="s">
        <v>92</v>
      </c>
      <c r="K24" s="3" t="s">
        <v>92</v>
      </c>
      <c r="L24" s="3" t="s">
        <v>36</v>
      </c>
    </row>
    <row r="25" spans="1:12" s="13" customFormat="1" ht="60" x14ac:dyDescent="0.25">
      <c r="A25" s="66">
        <v>72101507</v>
      </c>
      <c r="B25" s="67" t="s">
        <v>271</v>
      </c>
      <c r="C25" s="68" t="s">
        <v>35</v>
      </c>
      <c r="D25" s="69" t="s">
        <v>77</v>
      </c>
      <c r="E25" s="60" t="s">
        <v>144</v>
      </c>
      <c r="F25" s="3" t="s">
        <v>249</v>
      </c>
      <c r="G25" s="70" t="s">
        <v>28</v>
      </c>
      <c r="H25" s="62">
        <v>110000000</v>
      </c>
      <c r="I25" s="71">
        <f t="shared" si="0"/>
        <v>110000000</v>
      </c>
      <c r="J25" s="3" t="s">
        <v>92</v>
      </c>
      <c r="K25" s="3" t="s">
        <v>92</v>
      </c>
      <c r="L25" s="3" t="s">
        <v>36</v>
      </c>
    </row>
    <row r="26" spans="1:12" s="13" customFormat="1" ht="60" x14ac:dyDescent="0.25">
      <c r="A26" s="72">
        <v>81101513</v>
      </c>
      <c r="B26" s="67" t="s">
        <v>272</v>
      </c>
      <c r="C26" s="68" t="s">
        <v>35</v>
      </c>
      <c r="D26" s="69" t="s">
        <v>258</v>
      </c>
      <c r="E26" s="73" t="s">
        <v>84</v>
      </c>
      <c r="F26" s="73" t="s">
        <v>247</v>
      </c>
      <c r="G26" s="70" t="s">
        <v>28</v>
      </c>
      <c r="H26" s="62">
        <v>11000000</v>
      </c>
      <c r="I26" s="71">
        <f t="shared" si="0"/>
        <v>11000000</v>
      </c>
      <c r="J26" s="3" t="s">
        <v>92</v>
      </c>
      <c r="K26" s="3" t="s">
        <v>92</v>
      </c>
      <c r="L26" s="3" t="s">
        <v>36</v>
      </c>
    </row>
    <row r="27" spans="1:12" s="13" customFormat="1" ht="60" x14ac:dyDescent="0.25">
      <c r="A27" s="66">
        <v>72101507</v>
      </c>
      <c r="B27" s="67" t="s">
        <v>273</v>
      </c>
      <c r="C27" s="68" t="s">
        <v>35</v>
      </c>
      <c r="D27" s="69" t="s">
        <v>77</v>
      </c>
      <c r="E27" s="60" t="s">
        <v>144</v>
      </c>
      <c r="F27" s="3" t="s">
        <v>249</v>
      </c>
      <c r="G27" s="70" t="s">
        <v>28</v>
      </c>
      <c r="H27" s="62">
        <v>95000000</v>
      </c>
      <c r="I27" s="71">
        <f t="shared" si="0"/>
        <v>95000000</v>
      </c>
      <c r="J27" s="3" t="s">
        <v>92</v>
      </c>
      <c r="K27" s="3" t="s">
        <v>92</v>
      </c>
      <c r="L27" s="3" t="s">
        <v>36</v>
      </c>
    </row>
    <row r="28" spans="1:12" s="13" customFormat="1" ht="60" x14ac:dyDescent="0.25">
      <c r="A28" s="72">
        <v>81101513</v>
      </c>
      <c r="B28" s="67" t="s">
        <v>274</v>
      </c>
      <c r="C28" s="68" t="s">
        <v>35</v>
      </c>
      <c r="D28" s="69" t="s">
        <v>258</v>
      </c>
      <c r="E28" s="73" t="s">
        <v>84</v>
      </c>
      <c r="F28" s="73" t="s">
        <v>247</v>
      </c>
      <c r="G28" s="70" t="s">
        <v>28</v>
      </c>
      <c r="H28" s="62">
        <v>9500000</v>
      </c>
      <c r="I28" s="71">
        <f t="shared" si="0"/>
        <v>9500000</v>
      </c>
      <c r="J28" s="3" t="s">
        <v>92</v>
      </c>
      <c r="K28" s="3" t="s">
        <v>92</v>
      </c>
      <c r="L28" s="3" t="s">
        <v>36</v>
      </c>
    </row>
    <row r="29" spans="1:12" s="13" customFormat="1" ht="60" x14ac:dyDescent="0.25">
      <c r="A29" s="66">
        <v>72101507</v>
      </c>
      <c r="B29" s="67" t="s">
        <v>275</v>
      </c>
      <c r="C29" s="68" t="s">
        <v>35</v>
      </c>
      <c r="D29" s="69" t="s">
        <v>77</v>
      </c>
      <c r="E29" s="60" t="s">
        <v>144</v>
      </c>
      <c r="F29" s="3" t="s">
        <v>249</v>
      </c>
      <c r="G29" s="70" t="s">
        <v>28</v>
      </c>
      <c r="H29" s="62">
        <v>95000000</v>
      </c>
      <c r="I29" s="71">
        <f t="shared" si="0"/>
        <v>95000000</v>
      </c>
      <c r="J29" s="3" t="s">
        <v>92</v>
      </c>
      <c r="K29" s="3" t="s">
        <v>92</v>
      </c>
      <c r="L29" s="3" t="s">
        <v>36</v>
      </c>
    </row>
    <row r="30" spans="1:12" s="13" customFormat="1" ht="60" x14ac:dyDescent="0.25">
      <c r="A30" s="72">
        <v>81101513</v>
      </c>
      <c r="B30" s="67" t="s">
        <v>276</v>
      </c>
      <c r="C30" s="68" t="s">
        <v>35</v>
      </c>
      <c r="D30" s="69" t="s">
        <v>258</v>
      </c>
      <c r="E30" s="73" t="s">
        <v>84</v>
      </c>
      <c r="F30" s="73" t="s">
        <v>247</v>
      </c>
      <c r="G30" s="70" t="s">
        <v>28</v>
      </c>
      <c r="H30" s="62">
        <v>9500000</v>
      </c>
      <c r="I30" s="71">
        <f t="shared" si="0"/>
        <v>9500000</v>
      </c>
      <c r="J30" s="3" t="s">
        <v>92</v>
      </c>
      <c r="K30" s="3" t="s">
        <v>92</v>
      </c>
      <c r="L30" s="3" t="s">
        <v>36</v>
      </c>
    </row>
    <row r="31" spans="1:12" s="13" customFormat="1" ht="60" x14ac:dyDescent="0.25">
      <c r="A31" s="66">
        <v>72101507</v>
      </c>
      <c r="B31" s="67" t="s">
        <v>277</v>
      </c>
      <c r="C31" s="68" t="s">
        <v>35</v>
      </c>
      <c r="D31" s="69" t="s">
        <v>77</v>
      </c>
      <c r="E31" s="60" t="s">
        <v>144</v>
      </c>
      <c r="F31" s="3" t="s">
        <v>249</v>
      </c>
      <c r="G31" s="70" t="s">
        <v>28</v>
      </c>
      <c r="H31" s="62">
        <v>95000000</v>
      </c>
      <c r="I31" s="71">
        <f t="shared" si="0"/>
        <v>95000000</v>
      </c>
      <c r="J31" s="3" t="s">
        <v>92</v>
      </c>
      <c r="K31" s="3" t="s">
        <v>92</v>
      </c>
      <c r="L31" s="3" t="s">
        <v>36</v>
      </c>
    </row>
    <row r="32" spans="1:12" s="13" customFormat="1" ht="60" x14ac:dyDescent="0.25">
      <c r="A32" s="72">
        <v>81101513</v>
      </c>
      <c r="B32" s="67" t="s">
        <v>278</v>
      </c>
      <c r="C32" s="68" t="s">
        <v>35</v>
      </c>
      <c r="D32" s="69" t="s">
        <v>258</v>
      </c>
      <c r="E32" s="73" t="s">
        <v>84</v>
      </c>
      <c r="F32" s="73" t="s">
        <v>247</v>
      </c>
      <c r="G32" s="70" t="s">
        <v>28</v>
      </c>
      <c r="H32" s="62">
        <v>9500000</v>
      </c>
      <c r="I32" s="71">
        <f t="shared" si="0"/>
        <v>9500000</v>
      </c>
      <c r="J32" s="3" t="s">
        <v>92</v>
      </c>
      <c r="K32" s="3" t="s">
        <v>92</v>
      </c>
      <c r="L32" s="3" t="s">
        <v>36</v>
      </c>
    </row>
    <row r="33" spans="1:12" s="13" customFormat="1" ht="60" x14ac:dyDescent="0.25">
      <c r="A33" s="66">
        <v>72101507</v>
      </c>
      <c r="B33" s="67" t="s">
        <v>279</v>
      </c>
      <c r="C33" s="68" t="s">
        <v>35</v>
      </c>
      <c r="D33" s="69" t="s">
        <v>77</v>
      </c>
      <c r="E33" s="60" t="s">
        <v>144</v>
      </c>
      <c r="F33" s="3" t="s">
        <v>249</v>
      </c>
      <c r="G33" s="70" t="s">
        <v>28</v>
      </c>
      <c r="H33" s="62">
        <v>90000000</v>
      </c>
      <c r="I33" s="71">
        <f t="shared" si="0"/>
        <v>90000000</v>
      </c>
      <c r="J33" s="3" t="s">
        <v>92</v>
      </c>
      <c r="K33" s="3" t="s">
        <v>92</v>
      </c>
      <c r="L33" s="3" t="s">
        <v>36</v>
      </c>
    </row>
    <row r="34" spans="1:12" s="13" customFormat="1" ht="60" x14ac:dyDescent="0.25">
      <c r="A34" s="72">
        <v>81101513</v>
      </c>
      <c r="B34" s="67" t="s">
        <v>280</v>
      </c>
      <c r="C34" s="68" t="s">
        <v>35</v>
      </c>
      <c r="D34" s="69" t="s">
        <v>258</v>
      </c>
      <c r="E34" s="73" t="s">
        <v>84</v>
      </c>
      <c r="F34" s="73" t="s">
        <v>247</v>
      </c>
      <c r="G34" s="70" t="s">
        <v>28</v>
      </c>
      <c r="H34" s="62">
        <v>9000000</v>
      </c>
      <c r="I34" s="71">
        <f t="shared" si="0"/>
        <v>9000000</v>
      </c>
      <c r="J34" s="3" t="s">
        <v>92</v>
      </c>
      <c r="K34" s="3" t="s">
        <v>92</v>
      </c>
      <c r="L34" s="3" t="s">
        <v>36</v>
      </c>
    </row>
    <row r="35" spans="1:12" s="13" customFormat="1" ht="60" x14ac:dyDescent="0.25">
      <c r="A35" s="66">
        <v>72101507</v>
      </c>
      <c r="B35" s="67" t="s">
        <v>281</v>
      </c>
      <c r="C35" s="68" t="s">
        <v>35</v>
      </c>
      <c r="D35" s="69" t="s">
        <v>77</v>
      </c>
      <c r="E35" s="60" t="s">
        <v>144</v>
      </c>
      <c r="F35" s="3" t="s">
        <v>249</v>
      </c>
      <c r="G35" s="70" t="s">
        <v>28</v>
      </c>
      <c r="H35" s="62">
        <v>120000000</v>
      </c>
      <c r="I35" s="71">
        <f t="shared" si="0"/>
        <v>120000000</v>
      </c>
      <c r="J35" s="3" t="s">
        <v>92</v>
      </c>
      <c r="K35" s="3" t="s">
        <v>92</v>
      </c>
      <c r="L35" s="3" t="s">
        <v>36</v>
      </c>
    </row>
    <row r="36" spans="1:12" s="13" customFormat="1" ht="60" x14ac:dyDescent="0.25">
      <c r="A36" s="72">
        <v>81101513</v>
      </c>
      <c r="B36" s="67" t="s">
        <v>282</v>
      </c>
      <c r="C36" s="68" t="s">
        <v>35</v>
      </c>
      <c r="D36" s="69" t="s">
        <v>258</v>
      </c>
      <c r="E36" s="73" t="s">
        <v>84</v>
      </c>
      <c r="F36" s="73" t="s">
        <v>247</v>
      </c>
      <c r="G36" s="70" t="s">
        <v>28</v>
      </c>
      <c r="H36" s="62">
        <v>12000000</v>
      </c>
      <c r="I36" s="71">
        <f t="shared" si="0"/>
        <v>12000000</v>
      </c>
      <c r="J36" s="3" t="s">
        <v>92</v>
      </c>
      <c r="K36" s="3" t="s">
        <v>92</v>
      </c>
      <c r="L36" s="3" t="s">
        <v>36</v>
      </c>
    </row>
    <row r="37" spans="1:12" s="13" customFormat="1" ht="60" x14ac:dyDescent="0.25">
      <c r="A37" s="66">
        <v>72101507</v>
      </c>
      <c r="B37" s="67" t="s">
        <v>283</v>
      </c>
      <c r="C37" s="68" t="s">
        <v>34</v>
      </c>
      <c r="D37" s="69" t="s">
        <v>77</v>
      </c>
      <c r="E37" s="60" t="s">
        <v>144</v>
      </c>
      <c r="F37" s="3" t="s">
        <v>249</v>
      </c>
      <c r="G37" s="70" t="s">
        <v>28</v>
      </c>
      <c r="H37" s="62">
        <v>100000000</v>
      </c>
      <c r="I37" s="71">
        <f t="shared" si="0"/>
        <v>100000000</v>
      </c>
      <c r="J37" s="3" t="s">
        <v>92</v>
      </c>
      <c r="K37" s="3" t="s">
        <v>92</v>
      </c>
      <c r="L37" s="3" t="s">
        <v>36</v>
      </c>
    </row>
    <row r="38" spans="1:12" s="13" customFormat="1" ht="60" x14ac:dyDescent="0.25">
      <c r="A38" s="72">
        <v>81101513</v>
      </c>
      <c r="B38" s="67" t="s">
        <v>284</v>
      </c>
      <c r="C38" s="68" t="s">
        <v>34</v>
      </c>
      <c r="D38" s="69" t="s">
        <v>258</v>
      </c>
      <c r="E38" s="73" t="s">
        <v>84</v>
      </c>
      <c r="F38" s="73" t="s">
        <v>247</v>
      </c>
      <c r="G38" s="70" t="s">
        <v>28</v>
      </c>
      <c r="H38" s="62">
        <v>10000000</v>
      </c>
      <c r="I38" s="71">
        <f t="shared" si="0"/>
        <v>10000000</v>
      </c>
      <c r="J38" s="3" t="s">
        <v>92</v>
      </c>
      <c r="K38" s="3" t="s">
        <v>92</v>
      </c>
      <c r="L38" s="3" t="s">
        <v>36</v>
      </c>
    </row>
    <row r="39" spans="1:12" s="13" customFormat="1" ht="60" x14ac:dyDescent="0.25">
      <c r="A39" s="66">
        <v>72101507</v>
      </c>
      <c r="B39" s="67" t="s">
        <v>285</v>
      </c>
      <c r="C39" s="68" t="s">
        <v>25</v>
      </c>
      <c r="D39" s="69" t="s">
        <v>77</v>
      </c>
      <c r="E39" s="60" t="s">
        <v>144</v>
      </c>
      <c r="F39" s="3" t="s">
        <v>249</v>
      </c>
      <c r="G39" s="70" t="s">
        <v>28</v>
      </c>
      <c r="H39" s="62">
        <v>90000000</v>
      </c>
      <c r="I39" s="71">
        <f t="shared" si="0"/>
        <v>90000000</v>
      </c>
      <c r="J39" s="3" t="s">
        <v>92</v>
      </c>
      <c r="K39" s="3" t="s">
        <v>92</v>
      </c>
      <c r="L39" s="3" t="s">
        <v>36</v>
      </c>
    </row>
    <row r="40" spans="1:12" s="13" customFormat="1" ht="60" x14ac:dyDescent="0.25">
      <c r="A40" s="72">
        <v>81101513</v>
      </c>
      <c r="B40" s="67" t="s">
        <v>286</v>
      </c>
      <c r="C40" s="68" t="s">
        <v>25</v>
      </c>
      <c r="D40" s="69" t="s">
        <v>258</v>
      </c>
      <c r="E40" s="73" t="s">
        <v>84</v>
      </c>
      <c r="F40" s="73" t="s">
        <v>247</v>
      </c>
      <c r="G40" s="70" t="s">
        <v>28</v>
      </c>
      <c r="H40" s="62">
        <v>9000000</v>
      </c>
      <c r="I40" s="71">
        <f t="shared" si="0"/>
        <v>9000000</v>
      </c>
      <c r="J40" s="3" t="s">
        <v>92</v>
      </c>
      <c r="K40" s="3" t="s">
        <v>92</v>
      </c>
      <c r="L40" s="3" t="s">
        <v>36</v>
      </c>
    </row>
    <row r="41" spans="1:12" s="13" customFormat="1" ht="60" x14ac:dyDescent="0.25">
      <c r="A41" s="66">
        <v>72101507</v>
      </c>
      <c r="B41" s="67" t="s">
        <v>287</v>
      </c>
      <c r="C41" s="68" t="s">
        <v>25</v>
      </c>
      <c r="D41" s="69" t="s">
        <v>77</v>
      </c>
      <c r="E41" s="60" t="s">
        <v>144</v>
      </c>
      <c r="F41" s="3" t="s">
        <v>249</v>
      </c>
      <c r="G41" s="70" t="s">
        <v>28</v>
      </c>
      <c r="H41" s="62">
        <v>150000000</v>
      </c>
      <c r="I41" s="71">
        <f t="shared" si="0"/>
        <v>150000000</v>
      </c>
      <c r="J41" s="3" t="s">
        <v>92</v>
      </c>
      <c r="K41" s="3" t="s">
        <v>92</v>
      </c>
      <c r="L41" s="3" t="s">
        <v>36</v>
      </c>
    </row>
    <row r="42" spans="1:12" s="13" customFormat="1" ht="60" x14ac:dyDescent="0.25">
      <c r="A42" s="72">
        <v>81101513</v>
      </c>
      <c r="B42" s="67" t="s">
        <v>288</v>
      </c>
      <c r="C42" s="68" t="s">
        <v>25</v>
      </c>
      <c r="D42" s="69" t="s">
        <v>258</v>
      </c>
      <c r="E42" s="73" t="s">
        <v>84</v>
      </c>
      <c r="F42" s="73" t="s">
        <v>247</v>
      </c>
      <c r="G42" s="70" t="s">
        <v>28</v>
      </c>
      <c r="H42" s="62">
        <v>15000000</v>
      </c>
      <c r="I42" s="71">
        <f t="shared" si="0"/>
        <v>15000000</v>
      </c>
      <c r="J42" s="3" t="s">
        <v>92</v>
      </c>
      <c r="K42" s="3" t="s">
        <v>92</v>
      </c>
      <c r="L42" s="3" t="s">
        <v>36</v>
      </c>
    </row>
    <row r="43" spans="1:12" s="13" customFormat="1" ht="60" x14ac:dyDescent="0.25">
      <c r="A43" s="66">
        <v>72101507</v>
      </c>
      <c r="B43" s="67" t="s">
        <v>289</v>
      </c>
      <c r="C43" s="68" t="s">
        <v>25</v>
      </c>
      <c r="D43" s="69" t="s">
        <v>77</v>
      </c>
      <c r="E43" s="60" t="s">
        <v>144</v>
      </c>
      <c r="F43" s="3" t="s">
        <v>249</v>
      </c>
      <c r="G43" s="70" t="s">
        <v>28</v>
      </c>
      <c r="H43" s="62">
        <v>180000000</v>
      </c>
      <c r="I43" s="71">
        <f t="shared" si="0"/>
        <v>180000000</v>
      </c>
      <c r="J43" s="3" t="s">
        <v>92</v>
      </c>
      <c r="K43" s="3" t="s">
        <v>92</v>
      </c>
      <c r="L43" s="3" t="s">
        <v>36</v>
      </c>
    </row>
    <row r="44" spans="1:12" s="13" customFormat="1" ht="60" x14ac:dyDescent="0.25">
      <c r="A44" s="72">
        <v>81101513</v>
      </c>
      <c r="B44" s="67" t="s">
        <v>290</v>
      </c>
      <c r="C44" s="68" t="s">
        <v>25</v>
      </c>
      <c r="D44" s="69" t="s">
        <v>258</v>
      </c>
      <c r="E44" s="73" t="s">
        <v>84</v>
      </c>
      <c r="F44" s="73" t="s">
        <v>247</v>
      </c>
      <c r="G44" s="70" t="s">
        <v>28</v>
      </c>
      <c r="H44" s="62">
        <v>15000000</v>
      </c>
      <c r="I44" s="71">
        <f t="shared" si="0"/>
        <v>15000000</v>
      </c>
      <c r="J44" s="3" t="s">
        <v>92</v>
      </c>
      <c r="K44" s="3" t="s">
        <v>92</v>
      </c>
      <c r="L44" s="3" t="s">
        <v>36</v>
      </c>
    </row>
    <row r="45" spans="1:12" s="13" customFormat="1" ht="60" x14ac:dyDescent="0.25">
      <c r="A45" s="66">
        <v>72101507</v>
      </c>
      <c r="B45" s="67" t="s">
        <v>291</v>
      </c>
      <c r="C45" s="68" t="s">
        <v>25</v>
      </c>
      <c r="D45" s="69" t="s">
        <v>77</v>
      </c>
      <c r="E45" s="60" t="s">
        <v>144</v>
      </c>
      <c r="F45" s="3" t="s">
        <v>249</v>
      </c>
      <c r="G45" s="70" t="s">
        <v>28</v>
      </c>
      <c r="H45" s="62">
        <v>100000000</v>
      </c>
      <c r="I45" s="71">
        <f t="shared" si="0"/>
        <v>100000000</v>
      </c>
      <c r="J45" s="3" t="s">
        <v>92</v>
      </c>
      <c r="K45" s="3" t="s">
        <v>92</v>
      </c>
      <c r="L45" s="3" t="s">
        <v>36</v>
      </c>
    </row>
    <row r="46" spans="1:12" s="13" customFormat="1" ht="60" x14ac:dyDescent="0.25">
      <c r="A46" s="72">
        <v>81101513</v>
      </c>
      <c r="B46" s="67" t="s">
        <v>292</v>
      </c>
      <c r="C46" s="68" t="s">
        <v>25</v>
      </c>
      <c r="D46" s="69" t="s">
        <v>258</v>
      </c>
      <c r="E46" s="73" t="s">
        <v>84</v>
      </c>
      <c r="F46" s="73" t="s">
        <v>247</v>
      </c>
      <c r="G46" s="70" t="s">
        <v>28</v>
      </c>
      <c r="H46" s="62">
        <v>10000000</v>
      </c>
      <c r="I46" s="71">
        <f t="shared" si="0"/>
        <v>10000000</v>
      </c>
      <c r="J46" s="3" t="s">
        <v>92</v>
      </c>
      <c r="K46" s="3" t="s">
        <v>92</v>
      </c>
      <c r="L46" s="3" t="s">
        <v>36</v>
      </c>
    </row>
    <row r="47" spans="1:12" s="13" customFormat="1" ht="60" x14ac:dyDescent="0.25">
      <c r="A47" s="66">
        <v>72101507</v>
      </c>
      <c r="B47" s="67" t="s">
        <v>293</v>
      </c>
      <c r="C47" s="68" t="s">
        <v>25</v>
      </c>
      <c r="D47" s="69" t="s">
        <v>77</v>
      </c>
      <c r="E47" s="60" t="s">
        <v>144</v>
      </c>
      <c r="F47" s="3" t="s">
        <v>249</v>
      </c>
      <c r="G47" s="70" t="s">
        <v>28</v>
      </c>
      <c r="H47" s="62">
        <v>100000000</v>
      </c>
      <c r="I47" s="71">
        <f t="shared" si="0"/>
        <v>100000000</v>
      </c>
      <c r="J47" s="3" t="s">
        <v>92</v>
      </c>
      <c r="K47" s="3" t="s">
        <v>92</v>
      </c>
      <c r="L47" s="3" t="s">
        <v>36</v>
      </c>
    </row>
    <row r="48" spans="1:12" s="13" customFormat="1" ht="60" x14ac:dyDescent="0.25">
      <c r="A48" s="72">
        <v>81101513</v>
      </c>
      <c r="B48" s="67" t="s">
        <v>294</v>
      </c>
      <c r="C48" s="68" t="s">
        <v>25</v>
      </c>
      <c r="D48" s="69" t="s">
        <v>258</v>
      </c>
      <c r="E48" s="73" t="s">
        <v>84</v>
      </c>
      <c r="F48" s="73" t="s">
        <v>247</v>
      </c>
      <c r="G48" s="70" t="s">
        <v>28</v>
      </c>
      <c r="H48" s="62">
        <v>10000000</v>
      </c>
      <c r="I48" s="71">
        <f t="shared" si="0"/>
        <v>10000000</v>
      </c>
      <c r="J48" s="3" t="s">
        <v>92</v>
      </c>
      <c r="K48" s="3" t="s">
        <v>92</v>
      </c>
      <c r="L48" s="3" t="s">
        <v>36</v>
      </c>
    </row>
    <row r="49" spans="1:12" s="13" customFormat="1" ht="60" x14ac:dyDescent="0.25">
      <c r="A49" s="66">
        <v>72101507</v>
      </c>
      <c r="B49" s="67" t="s">
        <v>295</v>
      </c>
      <c r="C49" s="68" t="s">
        <v>25</v>
      </c>
      <c r="D49" s="69" t="s">
        <v>77</v>
      </c>
      <c r="E49" s="60" t="s">
        <v>144</v>
      </c>
      <c r="F49" s="3" t="s">
        <v>249</v>
      </c>
      <c r="G49" s="70" t="s">
        <v>28</v>
      </c>
      <c r="H49" s="62">
        <v>100000000</v>
      </c>
      <c r="I49" s="71">
        <f t="shared" si="0"/>
        <v>100000000</v>
      </c>
      <c r="J49" s="3" t="s">
        <v>92</v>
      </c>
      <c r="K49" s="3" t="s">
        <v>92</v>
      </c>
      <c r="L49" s="3" t="s">
        <v>36</v>
      </c>
    </row>
    <row r="50" spans="1:12" s="13" customFormat="1" ht="71.25" x14ac:dyDescent="0.25">
      <c r="A50" s="72">
        <v>81101513</v>
      </c>
      <c r="B50" s="67" t="s">
        <v>296</v>
      </c>
      <c r="C50" s="68" t="s">
        <v>25</v>
      </c>
      <c r="D50" s="69" t="s">
        <v>258</v>
      </c>
      <c r="E50" s="73" t="s">
        <v>84</v>
      </c>
      <c r="F50" s="73" t="s">
        <v>247</v>
      </c>
      <c r="G50" s="70" t="s">
        <v>28</v>
      </c>
      <c r="H50" s="62">
        <v>10000000</v>
      </c>
      <c r="I50" s="71">
        <f t="shared" si="0"/>
        <v>10000000</v>
      </c>
      <c r="J50" s="3" t="s">
        <v>92</v>
      </c>
      <c r="K50" s="3" t="s">
        <v>92</v>
      </c>
      <c r="L50" s="3" t="s">
        <v>36</v>
      </c>
    </row>
    <row r="51" spans="1:12" s="13" customFormat="1" ht="60" x14ac:dyDescent="0.25">
      <c r="A51" s="66">
        <v>72101507</v>
      </c>
      <c r="B51" s="67" t="s">
        <v>297</v>
      </c>
      <c r="C51" s="68" t="s">
        <v>25</v>
      </c>
      <c r="D51" s="69" t="s">
        <v>77</v>
      </c>
      <c r="E51" s="60" t="s">
        <v>144</v>
      </c>
      <c r="F51" s="3" t="s">
        <v>249</v>
      </c>
      <c r="G51" s="70" t="s">
        <v>28</v>
      </c>
      <c r="H51" s="62">
        <v>120000000</v>
      </c>
      <c r="I51" s="71">
        <f t="shared" si="0"/>
        <v>120000000</v>
      </c>
      <c r="J51" s="3" t="s">
        <v>92</v>
      </c>
      <c r="K51" s="3" t="s">
        <v>92</v>
      </c>
      <c r="L51" s="3" t="s">
        <v>36</v>
      </c>
    </row>
    <row r="52" spans="1:12" s="13" customFormat="1" ht="60" x14ac:dyDescent="0.25">
      <c r="A52" s="72">
        <v>81101513</v>
      </c>
      <c r="B52" s="67" t="s">
        <v>298</v>
      </c>
      <c r="C52" s="68" t="s">
        <v>25</v>
      </c>
      <c r="D52" s="69" t="s">
        <v>258</v>
      </c>
      <c r="E52" s="73" t="s">
        <v>84</v>
      </c>
      <c r="F52" s="73" t="s">
        <v>247</v>
      </c>
      <c r="G52" s="70" t="s">
        <v>28</v>
      </c>
      <c r="H52" s="62">
        <v>12000000</v>
      </c>
      <c r="I52" s="71">
        <f t="shared" si="0"/>
        <v>12000000</v>
      </c>
      <c r="J52" s="3" t="s">
        <v>92</v>
      </c>
      <c r="K52" s="3" t="s">
        <v>92</v>
      </c>
      <c r="L52" s="3" t="s">
        <v>36</v>
      </c>
    </row>
    <row r="53" spans="1:12" s="13" customFormat="1" ht="60" x14ac:dyDescent="0.25">
      <c r="A53" s="66">
        <v>72101507</v>
      </c>
      <c r="B53" s="67" t="s">
        <v>299</v>
      </c>
      <c r="C53" s="68" t="s">
        <v>25</v>
      </c>
      <c r="D53" s="69" t="s">
        <v>77</v>
      </c>
      <c r="E53" s="60" t="s">
        <v>144</v>
      </c>
      <c r="F53" s="3" t="s">
        <v>249</v>
      </c>
      <c r="G53" s="70" t="s">
        <v>28</v>
      </c>
      <c r="H53" s="62">
        <v>100000000</v>
      </c>
      <c r="I53" s="71">
        <f t="shared" si="0"/>
        <v>100000000</v>
      </c>
      <c r="J53" s="3" t="s">
        <v>92</v>
      </c>
      <c r="K53" s="3" t="s">
        <v>92</v>
      </c>
      <c r="L53" s="3" t="s">
        <v>36</v>
      </c>
    </row>
    <row r="54" spans="1:12" s="13" customFormat="1" ht="71.25" x14ac:dyDescent="0.25">
      <c r="A54" s="72">
        <v>81101513</v>
      </c>
      <c r="B54" s="67" t="s">
        <v>300</v>
      </c>
      <c r="C54" s="68" t="s">
        <v>25</v>
      </c>
      <c r="D54" s="69" t="s">
        <v>258</v>
      </c>
      <c r="E54" s="73" t="s">
        <v>84</v>
      </c>
      <c r="F54" s="73" t="s">
        <v>247</v>
      </c>
      <c r="G54" s="70" t="s">
        <v>28</v>
      </c>
      <c r="H54" s="62">
        <v>9000000</v>
      </c>
      <c r="I54" s="71">
        <f t="shared" si="0"/>
        <v>9000000</v>
      </c>
      <c r="J54" s="3" t="s">
        <v>92</v>
      </c>
      <c r="K54" s="3" t="s">
        <v>92</v>
      </c>
      <c r="L54" s="3" t="s">
        <v>36</v>
      </c>
    </row>
    <row r="55" spans="1:12" s="13" customFormat="1" ht="60" x14ac:dyDescent="0.25">
      <c r="A55" s="66">
        <v>72101507</v>
      </c>
      <c r="B55" s="67" t="s">
        <v>301</v>
      </c>
      <c r="C55" s="68" t="s">
        <v>18</v>
      </c>
      <c r="D55" s="69" t="s">
        <v>77</v>
      </c>
      <c r="E55" s="60" t="s">
        <v>144</v>
      </c>
      <c r="F55" s="3" t="s">
        <v>249</v>
      </c>
      <c r="G55" s="70" t="s">
        <v>28</v>
      </c>
      <c r="H55" s="62">
        <v>100000000</v>
      </c>
      <c r="I55" s="71">
        <f t="shared" si="0"/>
        <v>100000000</v>
      </c>
      <c r="J55" s="3" t="s">
        <v>92</v>
      </c>
      <c r="K55" s="3" t="s">
        <v>92</v>
      </c>
      <c r="L55" s="3" t="s">
        <v>36</v>
      </c>
    </row>
    <row r="56" spans="1:12" s="13" customFormat="1" ht="60" x14ac:dyDescent="0.25">
      <c r="A56" s="72">
        <v>81101513</v>
      </c>
      <c r="B56" s="67" t="s">
        <v>302</v>
      </c>
      <c r="C56" s="68" t="s">
        <v>18</v>
      </c>
      <c r="D56" s="69" t="s">
        <v>258</v>
      </c>
      <c r="E56" s="73" t="s">
        <v>84</v>
      </c>
      <c r="F56" s="73" t="s">
        <v>247</v>
      </c>
      <c r="G56" s="70" t="s">
        <v>28</v>
      </c>
      <c r="H56" s="62">
        <v>10000000</v>
      </c>
      <c r="I56" s="71">
        <f t="shared" si="0"/>
        <v>10000000</v>
      </c>
      <c r="J56" s="3" t="s">
        <v>92</v>
      </c>
      <c r="K56" s="3" t="s">
        <v>92</v>
      </c>
      <c r="L56" s="3" t="s">
        <v>36</v>
      </c>
    </row>
    <row r="57" spans="1:12" s="13" customFormat="1" ht="60" x14ac:dyDescent="0.25">
      <c r="A57" s="66">
        <v>72101507</v>
      </c>
      <c r="B57" s="67" t="s">
        <v>303</v>
      </c>
      <c r="C57" s="68" t="s">
        <v>25</v>
      </c>
      <c r="D57" s="69" t="s">
        <v>77</v>
      </c>
      <c r="E57" s="60" t="s">
        <v>144</v>
      </c>
      <c r="F57" s="3" t="s">
        <v>249</v>
      </c>
      <c r="G57" s="70" t="s">
        <v>28</v>
      </c>
      <c r="H57" s="62">
        <v>164000000</v>
      </c>
      <c r="I57" s="71">
        <f t="shared" si="0"/>
        <v>164000000</v>
      </c>
      <c r="J57" s="3" t="s">
        <v>92</v>
      </c>
      <c r="K57" s="3" t="s">
        <v>92</v>
      </c>
      <c r="L57" s="3" t="s">
        <v>36</v>
      </c>
    </row>
    <row r="58" spans="1:12" s="13" customFormat="1" ht="60" x14ac:dyDescent="0.25">
      <c r="A58" s="72">
        <v>81101513</v>
      </c>
      <c r="B58" s="67" t="s">
        <v>304</v>
      </c>
      <c r="C58" s="68" t="s">
        <v>25</v>
      </c>
      <c r="D58" s="69" t="s">
        <v>258</v>
      </c>
      <c r="E58" s="73" t="s">
        <v>84</v>
      </c>
      <c r="F58" s="73" t="s">
        <v>247</v>
      </c>
      <c r="G58" s="70" t="s">
        <v>28</v>
      </c>
      <c r="H58" s="62">
        <v>16500000</v>
      </c>
      <c r="I58" s="71">
        <f t="shared" si="0"/>
        <v>16500000</v>
      </c>
      <c r="J58" s="3" t="s">
        <v>92</v>
      </c>
      <c r="K58" s="3" t="s">
        <v>92</v>
      </c>
      <c r="L58" s="3" t="s">
        <v>36</v>
      </c>
    </row>
    <row r="59" spans="1:12" s="13" customFormat="1" ht="60" x14ac:dyDescent="0.25">
      <c r="A59" s="66">
        <v>72101507</v>
      </c>
      <c r="B59" s="67" t="s">
        <v>305</v>
      </c>
      <c r="C59" s="68" t="s">
        <v>18</v>
      </c>
      <c r="D59" s="69" t="s">
        <v>77</v>
      </c>
      <c r="E59" s="60" t="s">
        <v>144</v>
      </c>
      <c r="F59" s="3" t="s">
        <v>249</v>
      </c>
      <c r="G59" s="70" t="s">
        <v>28</v>
      </c>
      <c r="H59" s="62">
        <v>130000000</v>
      </c>
      <c r="I59" s="71">
        <f t="shared" si="0"/>
        <v>130000000</v>
      </c>
      <c r="J59" s="3" t="s">
        <v>92</v>
      </c>
      <c r="K59" s="3" t="s">
        <v>92</v>
      </c>
      <c r="L59" s="3" t="s">
        <v>36</v>
      </c>
    </row>
    <row r="60" spans="1:12" s="13" customFormat="1" ht="60" x14ac:dyDescent="0.25">
      <c r="A60" s="72">
        <v>81101513</v>
      </c>
      <c r="B60" s="67" t="s">
        <v>306</v>
      </c>
      <c r="C60" s="68" t="s">
        <v>18</v>
      </c>
      <c r="D60" s="69" t="s">
        <v>258</v>
      </c>
      <c r="E60" s="73" t="s">
        <v>84</v>
      </c>
      <c r="F60" s="73" t="s">
        <v>247</v>
      </c>
      <c r="G60" s="70" t="s">
        <v>28</v>
      </c>
      <c r="H60" s="62">
        <v>10000000</v>
      </c>
      <c r="I60" s="71">
        <f t="shared" si="0"/>
        <v>10000000</v>
      </c>
      <c r="J60" s="3" t="s">
        <v>92</v>
      </c>
      <c r="K60" s="3" t="s">
        <v>92</v>
      </c>
      <c r="L60" s="3" t="s">
        <v>36</v>
      </c>
    </row>
    <row r="61" spans="1:12" s="13" customFormat="1" ht="60" x14ac:dyDescent="0.25">
      <c r="A61" s="66">
        <v>72101507</v>
      </c>
      <c r="B61" s="67" t="s">
        <v>307</v>
      </c>
      <c r="C61" s="68" t="s">
        <v>18</v>
      </c>
      <c r="D61" s="69" t="s">
        <v>77</v>
      </c>
      <c r="E61" s="60" t="s">
        <v>144</v>
      </c>
      <c r="F61" s="3" t="s">
        <v>249</v>
      </c>
      <c r="G61" s="70" t="s">
        <v>28</v>
      </c>
      <c r="H61" s="62">
        <v>90000000</v>
      </c>
      <c r="I61" s="71">
        <f t="shared" si="0"/>
        <v>90000000</v>
      </c>
      <c r="J61" s="3" t="s">
        <v>92</v>
      </c>
      <c r="K61" s="3" t="s">
        <v>92</v>
      </c>
      <c r="L61" s="3" t="s">
        <v>36</v>
      </c>
    </row>
    <row r="62" spans="1:12" s="13" customFormat="1" ht="60" x14ac:dyDescent="0.25">
      <c r="A62" s="72">
        <v>81101513</v>
      </c>
      <c r="B62" s="67" t="s">
        <v>308</v>
      </c>
      <c r="C62" s="68" t="s">
        <v>18</v>
      </c>
      <c r="D62" s="69" t="s">
        <v>258</v>
      </c>
      <c r="E62" s="73" t="s">
        <v>84</v>
      </c>
      <c r="F62" s="73" t="s">
        <v>247</v>
      </c>
      <c r="G62" s="70" t="s">
        <v>28</v>
      </c>
      <c r="H62" s="62">
        <v>9000000</v>
      </c>
      <c r="I62" s="71">
        <f t="shared" si="0"/>
        <v>9000000</v>
      </c>
      <c r="J62" s="3" t="s">
        <v>92</v>
      </c>
      <c r="K62" s="3" t="s">
        <v>92</v>
      </c>
      <c r="L62" s="3" t="s">
        <v>36</v>
      </c>
    </row>
    <row r="63" spans="1:12" s="13" customFormat="1" ht="60" x14ac:dyDescent="0.25">
      <c r="A63" s="66">
        <v>72101507</v>
      </c>
      <c r="B63" s="67" t="s">
        <v>309</v>
      </c>
      <c r="C63" s="68" t="s">
        <v>18</v>
      </c>
      <c r="D63" s="69" t="s">
        <v>77</v>
      </c>
      <c r="E63" s="60" t="s">
        <v>144</v>
      </c>
      <c r="F63" s="3" t="s">
        <v>249</v>
      </c>
      <c r="G63" s="70" t="s">
        <v>28</v>
      </c>
      <c r="H63" s="62">
        <v>155000000</v>
      </c>
      <c r="I63" s="71">
        <f t="shared" si="0"/>
        <v>155000000</v>
      </c>
      <c r="J63" s="3" t="s">
        <v>92</v>
      </c>
      <c r="K63" s="3" t="s">
        <v>92</v>
      </c>
      <c r="L63" s="3" t="s">
        <v>36</v>
      </c>
    </row>
    <row r="64" spans="1:12" s="13" customFormat="1" ht="60" x14ac:dyDescent="0.25">
      <c r="A64" s="72">
        <v>81101513</v>
      </c>
      <c r="B64" s="67" t="s">
        <v>310</v>
      </c>
      <c r="C64" s="68" t="s">
        <v>18</v>
      </c>
      <c r="D64" s="69" t="s">
        <v>258</v>
      </c>
      <c r="E64" s="73" t="s">
        <v>84</v>
      </c>
      <c r="F64" s="73" t="s">
        <v>247</v>
      </c>
      <c r="G64" s="70" t="s">
        <v>28</v>
      </c>
      <c r="H64" s="62">
        <v>12000000</v>
      </c>
      <c r="I64" s="71">
        <f t="shared" si="0"/>
        <v>12000000</v>
      </c>
      <c r="J64" s="3" t="s">
        <v>92</v>
      </c>
      <c r="K64" s="3" t="s">
        <v>92</v>
      </c>
      <c r="L64" s="3" t="s">
        <v>36</v>
      </c>
    </row>
    <row r="65" spans="1:13" s="13" customFormat="1" ht="60" x14ac:dyDescent="0.25">
      <c r="A65" s="66">
        <v>72101507</v>
      </c>
      <c r="B65" s="67" t="s">
        <v>311</v>
      </c>
      <c r="C65" s="68" t="s">
        <v>18</v>
      </c>
      <c r="D65" s="69" t="s">
        <v>77</v>
      </c>
      <c r="E65" s="60" t="s">
        <v>144</v>
      </c>
      <c r="F65" s="3" t="s">
        <v>249</v>
      </c>
      <c r="G65" s="70" t="s">
        <v>28</v>
      </c>
      <c r="H65" s="62">
        <v>100000000</v>
      </c>
      <c r="I65" s="71">
        <f t="shared" si="0"/>
        <v>100000000</v>
      </c>
      <c r="J65" s="3" t="s">
        <v>92</v>
      </c>
      <c r="K65" s="3" t="s">
        <v>92</v>
      </c>
      <c r="L65" s="3" t="s">
        <v>36</v>
      </c>
    </row>
    <row r="66" spans="1:13" s="13" customFormat="1" ht="60" x14ac:dyDescent="0.25">
      <c r="A66" s="72">
        <v>81101513</v>
      </c>
      <c r="B66" s="67" t="s">
        <v>312</v>
      </c>
      <c r="C66" s="68" t="s">
        <v>18</v>
      </c>
      <c r="D66" s="69" t="s">
        <v>258</v>
      </c>
      <c r="E66" s="73" t="s">
        <v>84</v>
      </c>
      <c r="F66" s="73" t="s">
        <v>247</v>
      </c>
      <c r="G66" s="70" t="s">
        <v>28</v>
      </c>
      <c r="H66" s="62">
        <v>9000000</v>
      </c>
      <c r="I66" s="71">
        <f t="shared" si="0"/>
        <v>9000000</v>
      </c>
      <c r="J66" s="3" t="s">
        <v>92</v>
      </c>
      <c r="K66" s="3" t="s">
        <v>92</v>
      </c>
      <c r="L66" s="3" t="s">
        <v>36</v>
      </c>
    </row>
    <row r="67" spans="1:13" s="13" customFormat="1" ht="60" x14ac:dyDescent="0.25">
      <c r="A67" s="66">
        <v>72101507</v>
      </c>
      <c r="B67" s="67" t="s">
        <v>313</v>
      </c>
      <c r="C67" s="68" t="s">
        <v>25</v>
      </c>
      <c r="D67" s="69" t="s">
        <v>77</v>
      </c>
      <c r="E67" s="60" t="s">
        <v>144</v>
      </c>
      <c r="F67" s="3" t="s">
        <v>249</v>
      </c>
      <c r="G67" s="70" t="s">
        <v>28</v>
      </c>
      <c r="H67" s="62">
        <v>120000000</v>
      </c>
      <c r="I67" s="71">
        <f t="shared" si="0"/>
        <v>120000000</v>
      </c>
      <c r="J67" s="3" t="s">
        <v>92</v>
      </c>
      <c r="K67" s="3" t="s">
        <v>92</v>
      </c>
      <c r="L67" s="3" t="s">
        <v>36</v>
      </c>
    </row>
    <row r="68" spans="1:13" s="13" customFormat="1" ht="60" x14ac:dyDescent="0.25">
      <c r="A68" s="72">
        <v>81101513</v>
      </c>
      <c r="B68" s="67" t="s">
        <v>314</v>
      </c>
      <c r="C68" s="68" t="s">
        <v>25</v>
      </c>
      <c r="D68" s="69" t="s">
        <v>258</v>
      </c>
      <c r="E68" s="73" t="s">
        <v>84</v>
      </c>
      <c r="F68" s="73" t="s">
        <v>247</v>
      </c>
      <c r="G68" s="70" t="s">
        <v>28</v>
      </c>
      <c r="H68" s="62">
        <v>12000000</v>
      </c>
      <c r="I68" s="71">
        <f t="shared" si="0"/>
        <v>12000000</v>
      </c>
      <c r="J68" s="3" t="s">
        <v>92</v>
      </c>
      <c r="K68" s="3" t="s">
        <v>92</v>
      </c>
      <c r="L68" s="3" t="s">
        <v>36</v>
      </c>
    </row>
    <row r="69" spans="1:13" s="13" customFormat="1" ht="60" x14ac:dyDescent="0.25">
      <c r="A69" s="66">
        <v>72101507</v>
      </c>
      <c r="B69" s="67" t="s">
        <v>315</v>
      </c>
      <c r="C69" s="68" t="s">
        <v>18</v>
      </c>
      <c r="D69" s="69" t="s">
        <v>77</v>
      </c>
      <c r="E69" s="60" t="s">
        <v>231</v>
      </c>
      <c r="F69" s="60" t="s">
        <v>251</v>
      </c>
      <c r="G69" s="70" t="s">
        <v>28</v>
      </c>
      <c r="H69" s="62">
        <v>300000000</v>
      </c>
      <c r="I69" s="71">
        <f t="shared" si="0"/>
        <v>300000000</v>
      </c>
      <c r="J69" s="3" t="s">
        <v>92</v>
      </c>
      <c r="K69" s="3" t="s">
        <v>92</v>
      </c>
      <c r="L69" s="3" t="s">
        <v>36</v>
      </c>
    </row>
    <row r="70" spans="1:13" s="13" customFormat="1" ht="60" x14ac:dyDescent="0.25">
      <c r="A70" s="72">
        <v>81101513</v>
      </c>
      <c r="B70" s="67" t="s">
        <v>316</v>
      </c>
      <c r="C70" s="68" t="s">
        <v>18</v>
      </c>
      <c r="D70" s="69" t="s">
        <v>258</v>
      </c>
      <c r="E70" s="73" t="s">
        <v>84</v>
      </c>
      <c r="F70" s="60" t="s">
        <v>251</v>
      </c>
      <c r="G70" s="70" t="s">
        <v>28</v>
      </c>
      <c r="H70" s="62">
        <v>20000000</v>
      </c>
      <c r="I70" s="71">
        <f t="shared" si="0"/>
        <v>20000000</v>
      </c>
      <c r="J70" s="3" t="s">
        <v>92</v>
      </c>
      <c r="K70" s="3" t="s">
        <v>92</v>
      </c>
      <c r="L70" s="3" t="s">
        <v>36</v>
      </c>
    </row>
    <row r="71" spans="1:13" s="13" customFormat="1" ht="60" x14ac:dyDescent="0.25">
      <c r="A71" s="72">
        <v>72101507</v>
      </c>
      <c r="B71" s="67" t="s">
        <v>317</v>
      </c>
      <c r="C71" s="68" t="s">
        <v>18</v>
      </c>
      <c r="D71" s="69" t="s">
        <v>77</v>
      </c>
      <c r="E71" s="60" t="s">
        <v>231</v>
      </c>
      <c r="F71" s="60" t="s">
        <v>251</v>
      </c>
      <c r="G71" s="70" t="s">
        <v>28</v>
      </c>
      <c r="H71" s="62">
        <v>380000000</v>
      </c>
      <c r="I71" s="71">
        <f t="shared" si="0"/>
        <v>380000000</v>
      </c>
      <c r="J71" s="3" t="s">
        <v>92</v>
      </c>
      <c r="K71" s="3" t="s">
        <v>92</v>
      </c>
      <c r="L71" s="3" t="s">
        <v>36</v>
      </c>
    </row>
    <row r="72" spans="1:13" s="13" customFormat="1" ht="71.25" x14ac:dyDescent="0.25">
      <c r="A72" s="74">
        <v>81101508</v>
      </c>
      <c r="B72" s="75" t="s">
        <v>318</v>
      </c>
      <c r="C72" s="68" t="s">
        <v>24</v>
      </c>
      <c r="D72" s="6" t="s">
        <v>83</v>
      </c>
      <c r="E72" s="60" t="s">
        <v>74</v>
      </c>
      <c r="F72" s="3" t="s">
        <v>245</v>
      </c>
      <c r="G72" s="70" t="s">
        <v>28</v>
      </c>
      <c r="H72" s="62">
        <v>85000000</v>
      </c>
      <c r="I72" s="71">
        <f t="shared" si="0"/>
        <v>85000000</v>
      </c>
      <c r="J72" s="3" t="s">
        <v>92</v>
      </c>
      <c r="K72" s="3" t="s">
        <v>92</v>
      </c>
      <c r="L72" s="3" t="s">
        <v>36</v>
      </c>
    </row>
    <row r="73" spans="1:13" s="13" customFormat="1" ht="60" x14ac:dyDescent="0.25">
      <c r="A73" s="74">
        <v>90121502</v>
      </c>
      <c r="B73" s="75" t="s">
        <v>319</v>
      </c>
      <c r="C73" s="68" t="s">
        <v>24</v>
      </c>
      <c r="D73" s="6" t="s">
        <v>83</v>
      </c>
      <c r="E73" s="73" t="s">
        <v>84</v>
      </c>
      <c r="F73" s="73" t="s">
        <v>247</v>
      </c>
      <c r="G73" s="70" t="s">
        <v>28</v>
      </c>
      <c r="H73" s="62">
        <v>30000000</v>
      </c>
      <c r="I73" s="71">
        <f t="shared" si="0"/>
        <v>30000000</v>
      </c>
      <c r="J73" s="3" t="s">
        <v>92</v>
      </c>
      <c r="K73" s="3" t="s">
        <v>92</v>
      </c>
      <c r="L73" s="3" t="s">
        <v>36</v>
      </c>
    </row>
    <row r="74" spans="1:13" s="37" customFormat="1" ht="136.5" customHeight="1" x14ac:dyDescent="0.25">
      <c r="A74" s="97">
        <v>81101508</v>
      </c>
      <c r="B74" s="98" t="s">
        <v>329</v>
      </c>
      <c r="C74" s="98" t="s">
        <v>18</v>
      </c>
      <c r="D74" s="99" t="s">
        <v>107</v>
      </c>
      <c r="E74" s="100" t="s">
        <v>74</v>
      </c>
      <c r="F74" s="101"/>
      <c r="G74" s="102" t="s">
        <v>28</v>
      </c>
      <c r="H74" s="103">
        <v>63000000</v>
      </c>
      <c r="I74" s="104">
        <f>+H74</f>
        <v>63000000</v>
      </c>
      <c r="J74" s="105" t="s">
        <v>92</v>
      </c>
      <c r="K74" s="105" t="s">
        <v>92</v>
      </c>
      <c r="L74" s="105" t="s">
        <v>36</v>
      </c>
      <c r="M74" s="116"/>
    </row>
    <row r="75" spans="1:13" s="37" customFormat="1" ht="141" customHeight="1" x14ac:dyDescent="0.25">
      <c r="A75" s="83" t="s">
        <v>176</v>
      </c>
      <c r="B75" s="76" t="s">
        <v>253</v>
      </c>
      <c r="C75" s="106" t="s">
        <v>34</v>
      </c>
      <c r="D75" s="63" t="s">
        <v>106</v>
      </c>
      <c r="E75" s="3" t="s">
        <v>74</v>
      </c>
      <c r="F75" s="3" t="s">
        <v>245</v>
      </c>
      <c r="G75" s="6" t="s">
        <v>28</v>
      </c>
      <c r="H75" s="22">
        <v>1549406593</v>
      </c>
      <c r="I75" s="22">
        <v>1549406593</v>
      </c>
      <c r="J75" s="3" t="s">
        <v>92</v>
      </c>
      <c r="K75" s="3" t="s">
        <v>92</v>
      </c>
      <c r="L75" s="3" t="s">
        <v>224</v>
      </c>
      <c r="M75" s="116"/>
    </row>
    <row r="76" spans="1:13" s="37" customFormat="1" ht="127.5" customHeight="1" x14ac:dyDescent="0.25">
      <c r="A76" s="83" t="s">
        <v>176</v>
      </c>
      <c r="B76" s="24" t="s">
        <v>254</v>
      </c>
      <c r="C76" s="106" t="s">
        <v>34</v>
      </c>
      <c r="D76" s="3" t="s">
        <v>106</v>
      </c>
      <c r="E76" s="3" t="s">
        <v>74</v>
      </c>
      <c r="F76" s="3" t="s">
        <v>245</v>
      </c>
      <c r="G76" s="6" t="s">
        <v>28</v>
      </c>
      <c r="H76" s="22">
        <v>405100000</v>
      </c>
      <c r="I76" s="22">
        <v>405100000</v>
      </c>
      <c r="J76" s="3" t="s">
        <v>92</v>
      </c>
      <c r="K76" s="3" t="s">
        <v>92</v>
      </c>
      <c r="L76" s="3" t="s">
        <v>224</v>
      </c>
    </row>
    <row r="77" spans="1:13" s="37" customFormat="1" ht="158.25" customHeight="1" x14ac:dyDescent="0.25">
      <c r="A77" s="83" t="s">
        <v>176</v>
      </c>
      <c r="B77" s="24" t="s">
        <v>255</v>
      </c>
      <c r="C77" s="106" t="s">
        <v>34</v>
      </c>
      <c r="D77" s="3" t="s">
        <v>106</v>
      </c>
      <c r="E77" s="3" t="s">
        <v>74</v>
      </c>
      <c r="F77" s="3" t="s">
        <v>245</v>
      </c>
      <c r="G77" s="6" t="s">
        <v>28</v>
      </c>
      <c r="H77" s="22">
        <v>162800000</v>
      </c>
      <c r="I77" s="22">
        <v>162800000</v>
      </c>
      <c r="J77" s="3" t="s">
        <v>92</v>
      </c>
      <c r="K77" s="3" t="s">
        <v>92</v>
      </c>
      <c r="L77" s="3" t="s">
        <v>224</v>
      </c>
    </row>
    <row r="78" spans="1:13" ht="123" customHeight="1" x14ac:dyDescent="0.25">
      <c r="A78" s="83" t="s">
        <v>176</v>
      </c>
      <c r="B78" s="24" t="s">
        <v>256</v>
      </c>
      <c r="C78" s="60" t="s">
        <v>225</v>
      </c>
      <c r="D78" s="3" t="s">
        <v>110</v>
      </c>
      <c r="E78" s="3" t="s">
        <v>74</v>
      </c>
      <c r="F78" s="3" t="s">
        <v>245</v>
      </c>
      <c r="G78" s="6" t="s">
        <v>28</v>
      </c>
      <c r="H78" s="22">
        <v>47793407</v>
      </c>
      <c r="I78" s="22">
        <v>47793407</v>
      </c>
      <c r="J78" s="3" t="s">
        <v>92</v>
      </c>
      <c r="K78" s="3" t="s">
        <v>92</v>
      </c>
      <c r="L78" s="5" t="s">
        <v>113</v>
      </c>
    </row>
    <row r="79" spans="1:13" ht="223.5" customHeight="1" x14ac:dyDescent="0.25">
      <c r="A79" s="3" t="s">
        <v>228</v>
      </c>
      <c r="B79" s="84" t="s">
        <v>229</v>
      </c>
      <c r="C79" s="3" t="s">
        <v>16</v>
      </c>
      <c r="D79" s="3" t="s">
        <v>78</v>
      </c>
      <c r="E79" s="3" t="s">
        <v>74</v>
      </c>
      <c r="F79" s="3" t="s">
        <v>245</v>
      </c>
      <c r="G79" s="3" t="s">
        <v>28</v>
      </c>
      <c r="H79" s="77">
        <v>9910877230</v>
      </c>
      <c r="I79" s="77">
        <v>9910877230</v>
      </c>
      <c r="J79" s="3" t="s">
        <v>92</v>
      </c>
      <c r="K79" s="3" t="s">
        <v>325</v>
      </c>
      <c r="L79" s="5" t="s">
        <v>113</v>
      </c>
    </row>
    <row r="80" spans="1:13" s="37" customFormat="1" ht="195" x14ac:dyDescent="0.25">
      <c r="A80" s="3" t="s">
        <v>232</v>
      </c>
      <c r="B80" s="41" t="s">
        <v>229</v>
      </c>
      <c r="C80" s="3" t="s">
        <v>18</v>
      </c>
      <c r="D80" s="3" t="s">
        <v>107</v>
      </c>
      <c r="E80" s="60" t="s">
        <v>79</v>
      </c>
      <c r="F80" s="60" t="s">
        <v>251</v>
      </c>
      <c r="G80" s="3" t="s">
        <v>28</v>
      </c>
      <c r="H80" s="77">
        <v>37843747775</v>
      </c>
      <c r="I80" s="77">
        <v>18716514683</v>
      </c>
      <c r="J80" s="3" t="s">
        <v>108</v>
      </c>
      <c r="K80" s="3" t="s">
        <v>92</v>
      </c>
      <c r="L80" s="5" t="s">
        <v>113</v>
      </c>
    </row>
    <row r="81" spans="1:12" s="37" customFormat="1" ht="48" customHeight="1" x14ac:dyDescent="0.25">
      <c r="A81" s="5" t="s">
        <v>114</v>
      </c>
      <c r="B81" s="43" t="s">
        <v>109</v>
      </c>
      <c r="C81" s="5" t="s">
        <v>24</v>
      </c>
      <c r="D81" s="5" t="s">
        <v>110</v>
      </c>
      <c r="E81" s="5" t="s">
        <v>111</v>
      </c>
      <c r="F81" s="5" t="s">
        <v>321</v>
      </c>
      <c r="G81" s="5" t="s">
        <v>28</v>
      </c>
      <c r="H81" s="9">
        <v>2536260000</v>
      </c>
      <c r="I81" s="9">
        <f>+H81</f>
        <v>2536260000</v>
      </c>
      <c r="J81" s="3" t="s">
        <v>92</v>
      </c>
      <c r="K81" s="3" t="s">
        <v>92</v>
      </c>
      <c r="L81" s="5" t="s">
        <v>113</v>
      </c>
    </row>
    <row r="82" spans="1:12" ht="173.25" customHeight="1" x14ac:dyDescent="0.25">
      <c r="A82" s="5">
        <v>81111500</v>
      </c>
      <c r="B82" s="43" t="s">
        <v>112</v>
      </c>
      <c r="C82" s="5" t="s">
        <v>16</v>
      </c>
      <c r="D82" s="5" t="s">
        <v>29</v>
      </c>
      <c r="E82" s="60" t="s">
        <v>231</v>
      </c>
      <c r="F82" s="60" t="s">
        <v>251</v>
      </c>
      <c r="G82" s="5" t="s">
        <v>28</v>
      </c>
      <c r="H82" s="9">
        <v>1892126543</v>
      </c>
      <c r="I82" s="9">
        <f>+H82</f>
        <v>1892126543</v>
      </c>
      <c r="J82" s="3" t="s">
        <v>92</v>
      </c>
      <c r="K82" s="3" t="s">
        <v>92</v>
      </c>
      <c r="L82" s="3" t="s">
        <v>128</v>
      </c>
    </row>
    <row r="83" spans="1:12" ht="131.25" customHeight="1" x14ac:dyDescent="0.25">
      <c r="A83" s="3" t="s">
        <v>130</v>
      </c>
      <c r="B83" s="24" t="s">
        <v>121</v>
      </c>
      <c r="C83" s="3" t="s">
        <v>24</v>
      </c>
      <c r="D83" s="3" t="s">
        <v>83</v>
      </c>
      <c r="E83" s="3" t="s">
        <v>79</v>
      </c>
      <c r="F83" s="3" t="s">
        <v>249</v>
      </c>
      <c r="G83" s="6" t="s">
        <v>28</v>
      </c>
      <c r="H83" s="22">
        <v>593262732</v>
      </c>
      <c r="I83" s="22">
        <v>593262732</v>
      </c>
      <c r="J83" s="3" t="s">
        <v>92</v>
      </c>
      <c r="K83" s="3" t="s">
        <v>92</v>
      </c>
      <c r="L83" s="3" t="s">
        <v>128</v>
      </c>
    </row>
    <row r="84" spans="1:12" ht="111" customHeight="1" x14ac:dyDescent="0.25">
      <c r="A84" s="3">
        <v>43233201</v>
      </c>
      <c r="B84" s="78" t="s">
        <v>148</v>
      </c>
      <c r="C84" s="3" t="s">
        <v>24</v>
      </c>
      <c r="D84" s="3" t="s">
        <v>83</v>
      </c>
      <c r="E84" s="3" t="s">
        <v>79</v>
      </c>
      <c r="F84" s="3" t="s">
        <v>249</v>
      </c>
      <c r="G84" s="6" t="s">
        <v>28</v>
      </c>
      <c r="H84" s="22">
        <v>89294696</v>
      </c>
      <c r="I84" s="22">
        <v>89294696</v>
      </c>
      <c r="J84" s="3" t="s">
        <v>92</v>
      </c>
      <c r="K84" s="3" t="s">
        <v>92</v>
      </c>
      <c r="L84" s="3" t="s">
        <v>128</v>
      </c>
    </row>
    <row r="85" spans="1:12" ht="81.75" customHeight="1" x14ac:dyDescent="0.25">
      <c r="A85" s="3">
        <v>81111805</v>
      </c>
      <c r="B85" s="24" t="s">
        <v>122</v>
      </c>
      <c r="C85" s="3" t="s">
        <v>24</v>
      </c>
      <c r="D85" s="3" t="s">
        <v>83</v>
      </c>
      <c r="E85" s="3" t="s">
        <v>79</v>
      </c>
      <c r="F85" s="3" t="s">
        <v>249</v>
      </c>
      <c r="G85" s="6" t="s">
        <v>28</v>
      </c>
      <c r="H85" s="22">
        <v>879442572</v>
      </c>
      <c r="I85" s="22">
        <v>879442572</v>
      </c>
      <c r="J85" s="3" t="s">
        <v>92</v>
      </c>
      <c r="K85" s="3" t="s">
        <v>92</v>
      </c>
      <c r="L85" s="3" t="s">
        <v>128</v>
      </c>
    </row>
    <row r="86" spans="1:12" ht="117" customHeight="1" x14ac:dyDescent="0.25">
      <c r="A86" s="3" t="s">
        <v>129</v>
      </c>
      <c r="B86" s="24" t="s">
        <v>123</v>
      </c>
      <c r="C86" s="3" t="s">
        <v>34</v>
      </c>
      <c r="D86" s="3" t="s">
        <v>86</v>
      </c>
      <c r="E86" s="3" t="s">
        <v>79</v>
      </c>
      <c r="F86" s="3" t="s">
        <v>249</v>
      </c>
      <c r="G86" s="6" t="s">
        <v>28</v>
      </c>
      <c r="H86" s="22">
        <v>500000000</v>
      </c>
      <c r="I86" s="22">
        <f>+H86</f>
        <v>500000000</v>
      </c>
      <c r="J86" s="3" t="s">
        <v>92</v>
      </c>
      <c r="K86" s="3" t="s">
        <v>92</v>
      </c>
      <c r="L86" s="3" t="s">
        <v>327</v>
      </c>
    </row>
    <row r="87" spans="1:12" ht="60" x14ac:dyDescent="0.25">
      <c r="A87" s="85">
        <v>83111602</v>
      </c>
      <c r="B87" s="78" t="s">
        <v>326</v>
      </c>
      <c r="C87" s="4" t="s">
        <v>16</v>
      </c>
      <c r="D87" s="4" t="s">
        <v>117</v>
      </c>
      <c r="E87" s="5" t="s">
        <v>76</v>
      </c>
      <c r="F87" s="3" t="s">
        <v>249</v>
      </c>
      <c r="G87" s="6" t="s">
        <v>28</v>
      </c>
      <c r="H87" s="86">
        <v>1103650299</v>
      </c>
      <c r="I87" s="87">
        <f>+H87</f>
        <v>1103650299</v>
      </c>
      <c r="J87" s="3" t="s">
        <v>102</v>
      </c>
      <c r="K87" s="3" t="s">
        <v>92</v>
      </c>
      <c r="L87" s="3" t="s">
        <v>127</v>
      </c>
    </row>
    <row r="88" spans="1:12" ht="60" x14ac:dyDescent="0.25">
      <c r="A88" s="3" t="s">
        <v>125</v>
      </c>
      <c r="B88" s="24" t="s">
        <v>126</v>
      </c>
      <c r="C88" s="3" t="s">
        <v>16</v>
      </c>
      <c r="D88" s="3" t="s">
        <v>73</v>
      </c>
      <c r="E88" s="3" t="s">
        <v>74</v>
      </c>
      <c r="F88" s="3" t="s">
        <v>245</v>
      </c>
      <c r="G88" s="6" t="s">
        <v>28</v>
      </c>
      <c r="H88" s="22">
        <v>130988300</v>
      </c>
      <c r="I88" s="22">
        <f>+H88</f>
        <v>130988300</v>
      </c>
      <c r="J88" s="3" t="s">
        <v>92</v>
      </c>
      <c r="K88" s="3" t="s">
        <v>92</v>
      </c>
      <c r="L88" s="3" t="s">
        <v>217</v>
      </c>
    </row>
    <row r="89" spans="1:12" ht="30" x14ac:dyDescent="0.25">
      <c r="A89" s="3">
        <v>86101700</v>
      </c>
      <c r="B89" s="24" t="s">
        <v>216</v>
      </c>
      <c r="C89" s="3" t="s">
        <v>18</v>
      </c>
      <c r="D89" s="3" t="s">
        <v>106</v>
      </c>
      <c r="E89" s="3" t="s">
        <v>74</v>
      </c>
      <c r="F89" s="3" t="s">
        <v>245</v>
      </c>
      <c r="G89" s="6" t="s">
        <v>28</v>
      </c>
      <c r="H89" s="22">
        <v>160600000</v>
      </c>
      <c r="I89" s="22">
        <v>160600000</v>
      </c>
      <c r="J89" s="3" t="s">
        <v>92</v>
      </c>
      <c r="K89" s="3" t="s">
        <v>92</v>
      </c>
      <c r="L89" s="3" t="s">
        <v>217</v>
      </c>
    </row>
    <row r="90" spans="1:12" ht="30" x14ac:dyDescent="0.25">
      <c r="A90" s="3">
        <v>86101700</v>
      </c>
      <c r="B90" s="24" t="s">
        <v>213</v>
      </c>
      <c r="C90" s="3" t="s">
        <v>34</v>
      </c>
      <c r="D90" s="3" t="s">
        <v>252</v>
      </c>
      <c r="E90" s="3" t="s">
        <v>74</v>
      </c>
      <c r="F90" s="3" t="s">
        <v>245</v>
      </c>
      <c r="G90" s="6" t="s">
        <v>28</v>
      </c>
      <c r="H90" s="22">
        <v>1000000000</v>
      </c>
      <c r="I90" s="22">
        <v>1000000000</v>
      </c>
      <c r="J90" s="3" t="s">
        <v>92</v>
      </c>
      <c r="K90" s="3" t="s">
        <v>92</v>
      </c>
      <c r="L90" s="3" t="s">
        <v>217</v>
      </c>
    </row>
    <row r="91" spans="1:12" ht="30" x14ac:dyDescent="0.25">
      <c r="A91" s="3">
        <v>86101700</v>
      </c>
      <c r="B91" s="24" t="s">
        <v>214</v>
      </c>
      <c r="C91" s="3" t="s">
        <v>34</v>
      </c>
      <c r="D91" s="3" t="s">
        <v>252</v>
      </c>
      <c r="E91" s="3" t="s">
        <v>74</v>
      </c>
      <c r="F91" s="3" t="s">
        <v>245</v>
      </c>
      <c r="G91" s="6" t="s">
        <v>28</v>
      </c>
      <c r="H91" s="22">
        <v>60000000</v>
      </c>
      <c r="I91" s="22">
        <v>60000000</v>
      </c>
      <c r="J91" s="3" t="s">
        <v>92</v>
      </c>
      <c r="K91" s="3" t="s">
        <v>92</v>
      </c>
      <c r="L91" s="3" t="s">
        <v>217</v>
      </c>
    </row>
    <row r="92" spans="1:12" ht="30" x14ac:dyDescent="0.25">
      <c r="A92" s="3">
        <v>86101700</v>
      </c>
      <c r="B92" s="24" t="s">
        <v>215</v>
      </c>
      <c r="C92" s="3" t="s">
        <v>34</v>
      </c>
      <c r="D92" s="3" t="s">
        <v>252</v>
      </c>
      <c r="E92" s="3" t="s">
        <v>74</v>
      </c>
      <c r="F92" s="3" t="s">
        <v>245</v>
      </c>
      <c r="G92" s="6" t="s">
        <v>28</v>
      </c>
      <c r="H92" s="22">
        <v>234500000</v>
      </c>
      <c r="I92" s="22">
        <v>234500000</v>
      </c>
      <c r="J92" s="3" t="s">
        <v>92</v>
      </c>
      <c r="K92" s="3" t="s">
        <v>92</v>
      </c>
      <c r="L92" s="3" t="s">
        <v>217</v>
      </c>
    </row>
    <row r="93" spans="1:12" ht="30" x14ac:dyDescent="0.25">
      <c r="A93" s="3">
        <v>82111500</v>
      </c>
      <c r="B93" s="24" t="s">
        <v>101</v>
      </c>
      <c r="C93" s="3" t="s">
        <v>35</v>
      </c>
      <c r="D93" s="3" t="s">
        <v>78</v>
      </c>
      <c r="E93" s="3" t="s">
        <v>74</v>
      </c>
      <c r="F93" s="3" t="s">
        <v>245</v>
      </c>
      <c r="G93" s="6" t="s">
        <v>28</v>
      </c>
      <c r="H93" s="22">
        <v>470000000</v>
      </c>
      <c r="I93" s="22">
        <v>470000000</v>
      </c>
      <c r="J93" s="3" t="s">
        <v>92</v>
      </c>
      <c r="K93" s="3" t="s">
        <v>92</v>
      </c>
      <c r="L93" s="3" t="s">
        <v>217</v>
      </c>
    </row>
    <row r="94" spans="1:12" ht="45" x14ac:dyDescent="0.25">
      <c r="A94" s="3">
        <v>82111500</v>
      </c>
      <c r="B94" s="24" t="s">
        <v>209</v>
      </c>
      <c r="C94" s="3" t="s">
        <v>34</v>
      </c>
      <c r="D94" s="3" t="s">
        <v>252</v>
      </c>
      <c r="E94" s="3" t="s">
        <v>74</v>
      </c>
      <c r="F94" s="3" t="s">
        <v>245</v>
      </c>
      <c r="G94" s="6" t="s">
        <v>28</v>
      </c>
      <c r="H94" s="22">
        <v>60000000</v>
      </c>
      <c r="I94" s="22">
        <v>60000000</v>
      </c>
      <c r="J94" s="3" t="s">
        <v>92</v>
      </c>
      <c r="K94" s="3" t="s">
        <v>92</v>
      </c>
      <c r="L94" s="3" t="s">
        <v>217</v>
      </c>
    </row>
    <row r="95" spans="1:12" ht="45" x14ac:dyDescent="0.25">
      <c r="A95" s="3">
        <v>82111500</v>
      </c>
      <c r="B95" s="24" t="s">
        <v>210</v>
      </c>
      <c r="C95" s="3" t="s">
        <v>34</v>
      </c>
      <c r="D95" s="3" t="s">
        <v>252</v>
      </c>
      <c r="E95" s="3" t="s">
        <v>74</v>
      </c>
      <c r="F95" s="3" t="s">
        <v>245</v>
      </c>
      <c r="G95" s="6" t="s">
        <v>28</v>
      </c>
      <c r="H95" s="22">
        <v>60000000</v>
      </c>
      <c r="I95" s="22">
        <v>60000000</v>
      </c>
      <c r="J95" s="3" t="s">
        <v>92</v>
      </c>
      <c r="K95" s="3" t="s">
        <v>92</v>
      </c>
      <c r="L95" s="3" t="s">
        <v>217</v>
      </c>
    </row>
    <row r="96" spans="1:12" ht="45" x14ac:dyDescent="0.25">
      <c r="A96" s="3">
        <v>82111500</v>
      </c>
      <c r="B96" s="24" t="s">
        <v>211</v>
      </c>
      <c r="C96" s="3" t="s">
        <v>34</v>
      </c>
      <c r="D96" s="3" t="s">
        <v>252</v>
      </c>
      <c r="E96" s="3" t="s">
        <v>74</v>
      </c>
      <c r="F96" s="3" t="s">
        <v>245</v>
      </c>
      <c r="G96" s="6" t="s">
        <v>28</v>
      </c>
      <c r="H96" s="22">
        <v>60000000</v>
      </c>
      <c r="I96" s="22">
        <v>60000000</v>
      </c>
      <c r="J96" s="3" t="s">
        <v>92</v>
      </c>
      <c r="K96" s="3" t="s">
        <v>92</v>
      </c>
      <c r="L96" s="3" t="s">
        <v>217</v>
      </c>
    </row>
    <row r="97" spans="1:12" ht="64.5" customHeight="1" x14ac:dyDescent="0.25">
      <c r="A97" s="3">
        <v>82111500</v>
      </c>
      <c r="B97" s="24" t="s">
        <v>212</v>
      </c>
      <c r="C97" s="3" t="s">
        <v>34</v>
      </c>
      <c r="D97" s="3" t="s">
        <v>252</v>
      </c>
      <c r="E97" s="3" t="s">
        <v>74</v>
      </c>
      <c r="F97" s="3" t="s">
        <v>245</v>
      </c>
      <c r="G97" s="6" t="s">
        <v>28</v>
      </c>
      <c r="H97" s="22">
        <v>60000000</v>
      </c>
      <c r="I97" s="22">
        <v>60000000</v>
      </c>
      <c r="J97" s="3" t="s">
        <v>92</v>
      </c>
      <c r="K97" s="4" t="s">
        <v>92</v>
      </c>
      <c r="L97" s="3" t="s">
        <v>192</v>
      </c>
    </row>
    <row r="98" spans="1:12" ht="45" x14ac:dyDescent="0.25">
      <c r="A98" s="3">
        <v>81111500</v>
      </c>
      <c r="B98" s="24" t="s">
        <v>191</v>
      </c>
      <c r="C98" s="3" t="s">
        <v>34</v>
      </c>
      <c r="D98" s="3" t="s">
        <v>80</v>
      </c>
      <c r="E98" s="4" t="s">
        <v>79</v>
      </c>
      <c r="F98" s="3" t="s">
        <v>249</v>
      </c>
      <c r="G98" s="5" t="s">
        <v>28</v>
      </c>
      <c r="H98" s="34">
        <v>98075088</v>
      </c>
      <c r="I98" s="34">
        <v>98075088</v>
      </c>
      <c r="J98" s="4" t="s">
        <v>92</v>
      </c>
      <c r="K98" s="4" t="s">
        <v>92</v>
      </c>
      <c r="L98" s="3" t="s">
        <v>194</v>
      </c>
    </row>
    <row r="99" spans="1:12" ht="75" x14ac:dyDescent="0.25">
      <c r="A99" s="3">
        <v>81111500</v>
      </c>
      <c r="B99" s="41" t="s">
        <v>193</v>
      </c>
      <c r="C99" s="3" t="s">
        <v>34</v>
      </c>
      <c r="D99" s="3" t="s">
        <v>106</v>
      </c>
      <c r="E99" s="60" t="s">
        <v>231</v>
      </c>
      <c r="F99" s="60" t="s">
        <v>251</v>
      </c>
      <c r="G99" s="5" t="s">
        <v>28</v>
      </c>
      <c r="H99" s="34">
        <v>2188924912</v>
      </c>
      <c r="I99" s="34">
        <v>2188924912</v>
      </c>
      <c r="J99" s="4" t="s">
        <v>92</v>
      </c>
      <c r="K99" s="4" t="s">
        <v>92</v>
      </c>
      <c r="L99" s="3" t="s">
        <v>196</v>
      </c>
    </row>
    <row r="100" spans="1:12" ht="75" x14ac:dyDescent="0.25">
      <c r="A100" s="3">
        <v>81111500</v>
      </c>
      <c r="B100" s="88" t="s">
        <v>195</v>
      </c>
      <c r="C100" s="3" t="s">
        <v>34</v>
      </c>
      <c r="D100" s="3" t="s">
        <v>106</v>
      </c>
      <c r="E100" s="60" t="s">
        <v>231</v>
      </c>
      <c r="F100" s="60" t="s">
        <v>251</v>
      </c>
      <c r="G100" s="5" t="s">
        <v>28</v>
      </c>
      <c r="H100" s="34">
        <v>290552442</v>
      </c>
      <c r="I100" s="34">
        <v>290552442</v>
      </c>
      <c r="J100" s="4" t="s">
        <v>92</v>
      </c>
      <c r="K100" s="4" t="s">
        <v>92</v>
      </c>
      <c r="L100" s="3" t="s">
        <v>198</v>
      </c>
    </row>
    <row r="101" spans="1:12" ht="45" x14ac:dyDescent="0.25">
      <c r="A101" s="3">
        <v>81111500</v>
      </c>
      <c r="B101" s="88" t="s">
        <v>197</v>
      </c>
      <c r="C101" s="3" t="s">
        <v>34</v>
      </c>
      <c r="D101" s="3" t="s">
        <v>107</v>
      </c>
      <c r="E101" s="60" t="s">
        <v>231</v>
      </c>
      <c r="F101" s="60" t="s">
        <v>251</v>
      </c>
      <c r="G101" s="5" t="s">
        <v>28</v>
      </c>
      <c r="H101" s="34">
        <v>809862760</v>
      </c>
      <c r="I101" s="34">
        <v>809862760</v>
      </c>
      <c r="J101" s="4" t="s">
        <v>92</v>
      </c>
      <c r="K101" s="4" t="s">
        <v>92</v>
      </c>
      <c r="L101" s="3" t="s">
        <v>200</v>
      </c>
    </row>
    <row r="102" spans="1:12" ht="60" x14ac:dyDescent="0.25">
      <c r="A102" s="3">
        <v>81111500</v>
      </c>
      <c r="B102" s="88" t="s">
        <v>199</v>
      </c>
      <c r="C102" s="3" t="s">
        <v>34</v>
      </c>
      <c r="D102" s="3" t="s">
        <v>106</v>
      </c>
      <c r="E102" s="3" t="s">
        <v>79</v>
      </c>
      <c r="F102" s="3" t="s">
        <v>249</v>
      </c>
      <c r="G102" s="5" t="s">
        <v>28</v>
      </c>
      <c r="H102" s="34">
        <v>112000000</v>
      </c>
      <c r="I102" s="34">
        <v>112000000</v>
      </c>
      <c r="J102" s="4" t="s">
        <v>92</v>
      </c>
      <c r="K102" s="4" t="s">
        <v>92</v>
      </c>
      <c r="L102" s="3" t="s">
        <v>202</v>
      </c>
    </row>
    <row r="103" spans="1:12" ht="45" x14ac:dyDescent="0.25">
      <c r="A103" s="3">
        <v>81112100</v>
      </c>
      <c r="B103" s="88" t="s">
        <v>201</v>
      </c>
      <c r="C103" s="3" t="s">
        <v>34</v>
      </c>
      <c r="D103" s="3" t="s">
        <v>86</v>
      </c>
      <c r="E103" s="60" t="s">
        <v>231</v>
      </c>
      <c r="F103" s="60" t="s">
        <v>251</v>
      </c>
      <c r="G103" s="5" t="s">
        <v>28</v>
      </c>
      <c r="H103" s="34">
        <v>388584798</v>
      </c>
      <c r="I103" s="34">
        <v>388584798</v>
      </c>
      <c r="J103" s="4" t="s">
        <v>92</v>
      </c>
      <c r="K103" s="4" t="s">
        <v>92</v>
      </c>
      <c r="L103" s="3" t="s">
        <v>204</v>
      </c>
    </row>
    <row r="104" spans="1:12" ht="30" x14ac:dyDescent="0.25">
      <c r="A104" s="3">
        <v>81112100</v>
      </c>
      <c r="B104" s="88" t="s">
        <v>203</v>
      </c>
      <c r="C104" s="3" t="s">
        <v>34</v>
      </c>
      <c r="D104" s="3" t="s">
        <v>86</v>
      </c>
      <c r="E104" s="60" t="s">
        <v>231</v>
      </c>
      <c r="F104" s="60" t="s">
        <v>251</v>
      </c>
      <c r="G104" s="5" t="s">
        <v>28</v>
      </c>
      <c r="H104" s="34">
        <v>312000000</v>
      </c>
      <c r="I104" s="34">
        <v>312000000</v>
      </c>
      <c r="J104" s="4" t="s">
        <v>92</v>
      </c>
    </row>
    <row r="105" spans="1:12" x14ac:dyDescent="0.25">
      <c r="H105" s="15">
        <f>SUM(H5:H104)</f>
        <v>69438601477</v>
      </c>
      <c r="I105" s="15">
        <f>SUM(I5:I104)</f>
        <v>50311368385</v>
      </c>
    </row>
  </sheetData>
  <autoFilter ref="A4:L104"/>
  <mergeCells count="2">
    <mergeCell ref="A1:L1"/>
    <mergeCell ref="A2:L2"/>
  </mergeCells>
  <phoneticPr fontId="16" type="noConversion"/>
  <pageMargins left="0.70866141732283472" right="0.70866141732283472" top="0.74803149606299213" bottom="0.74803149606299213" header="0.31496062992125984" footer="0.31496062992125984"/>
  <pageSetup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USER</cp:lastModifiedBy>
  <cp:lastPrinted>2021-02-18T16:31:41Z</cp:lastPrinted>
  <dcterms:created xsi:type="dcterms:W3CDTF">2016-01-13T20:29:21Z</dcterms:created>
  <dcterms:modified xsi:type="dcterms:W3CDTF">2021-04-15T19:11:44Z</dcterms:modified>
</cp:coreProperties>
</file>