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SACHI CONTROL INTERNO\2019 PLAN DE MEJORAMIENTO INSTITUCIONAL\2019 PMI 2S CONSOLIDADO DICIEMBRE 31\2019 PMI 2S PUBLICACION\"/>
    </mc:Choice>
  </mc:AlternateContent>
  <xr:revisionPtr revIDLastSave="0" documentId="13_ncr:1_{B5C60604-2AE9-41DC-ADFD-7D04B91D0CE8}" xr6:coauthVersionLast="45" xr6:coauthVersionMax="45" xr10:uidLastSave="{00000000-0000-0000-0000-000000000000}"/>
  <workbookProtection workbookAlgorithmName="SHA-512" workbookHashValue="Vy3ykH6ozgfwg4LUKiN2TqAUoOGpaJFGfwaHaTzer2pHah+UfARCoythwgnv7gQBDiFwuFi7YTh6HfcHVs/VLg==" workbookSaltValue="i2mIl1rCSc6pZS0DCk7jzA==" workbookSpinCount="100000" lockStructure="1"/>
  <bookViews>
    <workbookView xWindow="-120" yWindow="-120" windowWidth="24240" windowHeight="13140" xr2:uid="{4FF15998-849C-482B-96DB-E17E0648A32A}"/>
  </bookViews>
  <sheets>
    <sheet name="Consolidado FRR"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0" hidden="1">'Consolidado FRR'!$A$10:$V$161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59" i="1" l="1"/>
  <c r="U159" i="1"/>
  <c r="T159" i="1"/>
  <c r="S159" i="1"/>
  <c r="R159" i="1"/>
  <c r="Q159" i="1"/>
  <c r="P159" i="1"/>
  <c r="O159" i="1"/>
  <c r="N159" i="1"/>
  <c r="M159" i="1"/>
  <c r="L159" i="1"/>
  <c r="K159" i="1"/>
  <c r="J159" i="1"/>
  <c r="I159" i="1"/>
  <c r="H159" i="1"/>
  <c r="G159" i="1"/>
  <c r="F159" i="1"/>
  <c r="E159" i="1"/>
  <c r="D159" i="1"/>
  <c r="C159" i="1"/>
  <c r="B159" i="1"/>
  <c r="A159" i="1"/>
  <c r="V158" i="1"/>
  <c r="U158" i="1"/>
  <c r="T158" i="1"/>
  <c r="S158" i="1"/>
  <c r="R158" i="1"/>
  <c r="Q158" i="1"/>
  <c r="P158" i="1"/>
  <c r="O158" i="1"/>
  <c r="N158" i="1"/>
  <c r="M158" i="1"/>
  <c r="L158" i="1"/>
  <c r="K158" i="1"/>
  <c r="J158" i="1"/>
  <c r="I158" i="1"/>
  <c r="H158" i="1"/>
  <c r="G158" i="1"/>
  <c r="F158" i="1"/>
  <c r="E158" i="1"/>
  <c r="D158" i="1"/>
  <c r="C158" i="1"/>
  <c r="B158" i="1"/>
  <c r="A158" i="1"/>
  <c r="V157" i="1"/>
  <c r="U157" i="1"/>
  <c r="T157" i="1"/>
  <c r="S157" i="1"/>
  <c r="R157" i="1"/>
  <c r="Q157" i="1"/>
  <c r="P157" i="1"/>
  <c r="O157" i="1"/>
  <c r="N157" i="1"/>
  <c r="M157" i="1"/>
  <c r="L157" i="1"/>
  <c r="K157" i="1"/>
  <c r="J157" i="1"/>
  <c r="I157" i="1"/>
  <c r="H157" i="1"/>
  <c r="G157" i="1"/>
  <c r="F157" i="1"/>
  <c r="E157" i="1"/>
  <c r="D157" i="1"/>
  <c r="C157" i="1"/>
  <c r="B157" i="1"/>
  <c r="A157" i="1"/>
  <c r="V156" i="1"/>
  <c r="U156" i="1"/>
  <c r="T156" i="1"/>
  <c r="S156" i="1"/>
  <c r="R156" i="1"/>
  <c r="Q156" i="1"/>
  <c r="P156" i="1"/>
  <c r="O156" i="1"/>
  <c r="N156" i="1"/>
  <c r="M156" i="1"/>
  <c r="L156" i="1"/>
  <c r="K156" i="1"/>
  <c r="J156" i="1"/>
  <c r="I156" i="1"/>
  <c r="H156" i="1"/>
  <c r="G156" i="1"/>
  <c r="F156" i="1"/>
  <c r="E156" i="1"/>
  <c r="D156" i="1"/>
  <c r="C156" i="1"/>
  <c r="B156" i="1"/>
  <c r="A156" i="1"/>
  <c r="V155" i="1"/>
  <c r="U155" i="1"/>
  <c r="T155" i="1"/>
  <c r="S155" i="1"/>
  <c r="R155" i="1"/>
  <c r="Q155" i="1"/>
  <c r="P155" i="1"/>
  <c r="O155" i="1"/>
  <c r="N155" i="1"/>
  <c r="M155" i="1"/>
  <c r="L155" i="1"/>
  <c r="K155" i="1"/>
  <c r="J155" i="1"/>
  <c r="I155" i="1"/>
  <c r="H155" i="1"/>
  <c r="G155" i="1"/>
  <c r="F155" i="1"/>
  <c r="E155" i="1"/>
  <c r="D155" i="1"/>
  <c r="C155" i="1"/>
  <c r="B155" i="1"/>
  <c r="A155" i="1"/>
  <c r="V154" i="1"/>
  <c r="U154" i="1"/>
  <c r="T154" i="1"/>
  <c r="S154" i="1"/>
  <c r="R154" i="1"/>
  <c r="Q154" i="1"/>
  <c r="P154" i="1"/>
  <c r="O154" i="1"/>
  <c r="N154" i="1"/>
  <c r="M154" i="1"/>
  <c r="L154" i="1"/>
  <c r="K154" i="1"/>
  <c r="J154" i="1"/>
  <c r="I154" i="1"/>
  <c r="H154" i="1"/>
  <c r="G154" i="1"/>
  <c r="F154" i="1"/>
  <c r="E154" i="1"/>
  <c r="D154" i="1"/>
  <c r="C154" i="1"/>
  <c r="B154" i="1"/>
  <c r="A154" i="1"/>
  <c r="V153" i="1"/>
  <c r="U153" i="1"/>
  <c r="T153" i="1"/>
  <c r="S153" i="1"/>
  <c r="R153" i="1"/>
  <c r="Q153" i="1"/>
  <c r="P153" i="1"/>
  <c r="O153" i="1"/>
  <c r="N153" i="1"/>
  <c r="M153" i="1"/>
  <c r="L153" i="1"/>
  <c r="K153" i="1"/>
  <c r="J153" i="1"/>
  <c r="I153" i="1"/>
  <c r="H153" i="1"/>
  <c r="G153" i="1"/>
  <c r="F153" i="1"/>
  <c r="E153" i="1"/>
  <c r="D153" i="1"/>
  <c r="C153" i="1"/>
  <c r="B153" i="1"/>
  <c r="A153" i="1"/>
  <c r="V152" i="1"/>
  <c r="U152" i="1"/>
  <c r="T152" i="1"/>
  <c r="S152" i="1"/>
  <c r="R152" i="1"/>
  <c r="Q152" i="1"/>
  <c r="P152" i="1"/>
  <c r="O152" i="1"/>
  <c r="N152" i="1"/>
  <c r="M152" i="1"/>
  <c r="L152" i="1"/>
  <c r="K152" i="1"/>
  <c r="J152" i="1"/>
  <c r="I152" i="1"/>
  <c r="H152" i="1"/>
  <c r="G152" i="1"/>
  <c r="F152" i="1"/>
  <c r="E152" i="1"/>
  <c r="D152" i="1"/>
  <c r="C152" i="1"/>
  <c r="B152" i="1"/>
  <c r="A152" i="1"/>
  <c r="V151" i="1"/>
  <c r="U151" i="1"/>
  <c r="T151" i="1"/>
  <c r="S151" i="1"/>
  <c r="R151" i="1"/>
  <c r="Q151" i="1"/>
  <c r="P151" i="1"/>
  <c r="O151" i="1"/>
  <c r="N151" i="1"/>
  <c r="M151" i="1"/>
  <c r="L151" i="1"/>
  <c r="K151" i="1"/>
  <c r="J151" i="1"/>
  <c r="I151" i="1"/>
  <c r="H151" i="1"/>
  <c r="G151" i="1"/>
  <c r="F151" i="1"/>
  <c r="E151" i="1"/>
  <c r="D151" i="1"/>
  <c r="C151" i="1"/>
  <c r="B151" i="1"/>
  <c r="A151" i="1"/>
  <c r="V150" i="1"/>
  <c r="U150" i="1"/>
  <c r="T150" i="1"/>
  <c r="S150" i="1"/>
  <c r="R150" i="1"/>
  <c r="Q150" i="1"/>
  <c r="P150" i="1"/>
  <c r="O150" i="1"/>
  <c r="N150" i="1"/>
  <c r="M150" i="1"/>
  <c r="L150" i="1"/>
  <c r="K150" i="1"/>
  <c r="J150" i="1"/>
  <c r="I150" i="1"/>
  <c r="H150" i="1"/>
  <c r="G150" i="1"/>
  <c r="F150" i="1"/>
  <c r="E150" i="1"/>
  <c r="D150" i="1"/>
  <c r="C150" i="1"/>
  <c r="B150" i="1"/>
  <c r="A150" i="1"/>
  <c r="V149" i="1"/>
  <c r="U149" i="1"/>
  <c r="T149" i="1"/>
  <c r="S149" i="1"/>
  <c r="R149" i="1"/>
  <c r="Q149" i="1"/>
  <c r="P149" i="1"/>
  <c r="O149" i="1"/>
  <c r="N149" i="1"/>
  <c r="M149" i="1"/>
  <c r="L149" i="1"/>
  <c r="K149" i="1"/>
  <c r="J149" i="1"/>
  <c r="I149" i="1"/>
  <c r="H149" i="1"/>
  <c r="G149" i="1"/>
  <c r="F149" i="1"/>
  <c r="E149" i="1"/>
  <c r="D149" i="1"/>
  <c r="C149" i="1"/>
  <c r="B149" i="1"/>
  <c r="A149" i="1"/>
  <c r="V148" i="1"/>
  <c r="U148" i="1"/>
  <c r="T148" i="1"/>
  <c r="S148" i="1"/>
  <c r="R148" i="1"/>
  <c r="Q148" i="1"/>
  <c r="P148" i="1"/>
  <c r="O148" i="1"/>
  <c r="N148" i="1"/>
  <c r="M148" i="1"/>
  <c r="L148" i="1"/>
  <c r="K148" i="1"/>
  <c r="J148" i="1"/>
  <c r="I148" i="1"/>
  <c r="H148" i="1"/>
  <c r="G148" i="1"/>
  <c r="F148" i="1"/>
  <c r="E148" i="1"/>
  <c r="D148" i="1"/>
  <c r="C148" i="1"/>
  <c r="B148" i="1"/>
  <c r="A148" i="1"/>
  <c r="V147" i="1"/>
  <c r="U147" i="1"/>
  <c r="T147" i="1"/>
  <c r="S147" i="1"/>
  <c r="R147" i="1"/>
  <c r="Q147" i="1"/>
  <c r="P147" i="1"/>
  <c r="O147" i="1"/>
  <c r="N147" i="1"/>
  <c r="M147" i="1"/>
  <c r="L147" i="1"/>
  <c r="K147" i="1"/>
  <c r="J147" i="1"/>
  <c r="I147" i="1"/>
  <c r="H147" i="1"/>
  <c r="G147" i="1"/>
  <c r="F147" i="1"/>
  <c r="E147" i="1"/>
  <c r="D147" i="1"/>
  <c r="C147" i="1"/>
  <c r="B147" i="1"/>
  <c r="A147" i="1"/>
  <c r="V146" i="1"/>
  <c r="U146" i="1"/>
  <c r="T146" i="1"/>
  <c r="S146" i="1"/>
  <c r="R146" i="1"/>
  <c r="Q146" i="1"/>
  <c r="P146" i="1"/>
  <c r="O146" i="1"/>
  <c r="N146" i="1"/>
  <c r="M146" i="1"/>
  <c r="L146" i="1"/>
  <c r="K146" i="1"/>
  <c r="J146" i="1"/>
  <c r="I146" i="1"/>
  <c r="H146" i="1"/>
  <c r="G146" i="1"/>
  <c r="F146" i="1"/>
  <c r="E146" i="1"/>
  <c r="D146" i="1"/>
  <c r="C146" i="1"/>
  <c r="B146" i="1"/>
  <c r="A146" i="1"/>
  <c r="V145" i="1"/>
  <c r="U145" i="1"/>
  <c r="T145" i="1"/>
  <c r="S145" i="1"/>
  <c r="R145" i="1"/>
  <c r="Q145" i="1"/>
  <c r="P145" i="1"/>
  <c r="O145" i="1"/>
  <c r="N145" i="1"/>
  <c r="M145" i="1"/>
  <c r="L145" i="1"/>
  <c r="K145" i="1"/>
  <c r="J145" i="1"/>
  <c r="I145" i="1"/>
  <c r="H145" i="1"/>
  <c r="G145" i="1"/>
  <c r="F145" i="1"/>
  <c r="E145" i="1"/>
  <c r="D145" i="1"/>
  <c r="C145" i="1"/>
  <c r="B145" i="1"/>
  <c r="A145" i="1"/>
  <c r="V144" i="1"/>
  <c r="U144" i="1"/>
  <c r="T144" i="1"/>
  <c r="S144" i="1"/>
  <c r="R144" i="1"/>
  <c r="Q144" i="1"/>
  <c r="P144" i="1"/>
  <c r="O144" i="1"/>
  <c r="N144" i="1"/>
  <c r="M144" i="1"/>
  <c r="L144" i="1"/>
  <c r="K144" i="1"/>
  <c r="J144" i="1"/>
  <c r="I144" i="1"/>
  <c r="H144" i="1"/>
  <c r="G144" i="1"/>
  <c r="F144" i="1"/>
  <c r="E144" i="1"/>
  <c r="D144" i="1"/>
  <c r="C144" i="1"/>
  <c r="B144" i="1"/>
  <c r="A144" i="1"/>
  <c r="V143" i="1"/>
  <c r="U143" i="1"/>
  <c r="T143" i="1"/>
  <c r="S143" i="1"/>
  <c r="R143" i="1"/>
  <c r="Q143" i="1"/>
  <c r="P143" i="1"/>
  <c r="O143" i="1"/>
  <c r="N143" i="1"/>
  <c r="M143" i="1"/>
  <c r="L143" i="1"/>
  <c r="K143" i="1"/>
  <c r="J143" i="1"/>
  <c r="I143" i="1"/>
  <c r="H143" i="1"/>
  <c r="G143" i="1"/>
  <c r="F143" i="1"/>
  <c r="E143" i="1"/>
  <c r="D143" i="1"/>
  <c r="C143" i="1"/>
  <c r="B143" i="1"/>
  <c r="A143" i="1"/>
  <c r="V142" i="1"/>
  <c r="U142" i="1"/>
  <c r="T142" i="1"/>
  <c r="S142" i="1"/>
  <c r="R142" i="1"/>
  <c r="Q142" i="1"/>
  <c r="P142" i="1"/>
  <c r="O142" i="1"/>
  <c r="N142" i="1"/>
  <c r="M142" i="1"/>
  <c r="L142" i="1"/>
  <c r="K142" i="1"/>
  <c r="J142" i="1"/>
  <c r="I142" i="1"/>
  <c r="H142" i="1"/>
  <c r="G142" i="1"/>
  <c r="F142" i="1"/>
  <c r="E142" i="1"/>
  <c r="D142" i="1"/>
  <c r="C142" i="1"/>
  <c r="B142" i="1"/>
  <c r="A142" i="1"/>
  <c r="V141" i="1"/>
  <c r="U141" i="1"/>
  <c r="T141" i="1"/>
  <c r="S141" i="1"/>
  <c r="R141" i="1"/>
  <c r="Q141" i="1"/>
  <c r="P141" i="1"/>
  <c r="O141" i="1"/>
  <c r="N141" i="1"/>
  <c r="M141" i="1"/>
  <c r="L141" i="1"/>
  <c r="K141" i="1"/>
  <c r="J141" i="1"/>
  <c r="I141" i="1"/>
  <c r="H141" i="1"/>
  <c r="G141" i="1"/>
  <c r="F141" i="1"/>
  <c r="E141" i="1"/>
  <c r="D141" i="1"/>
  <c r="C141" i="1"/>
  <c r="B141" i="1"/>
  <c r="A141" i="1"/>
  <c r="V140" i="1"/>
  <c r="U140" i="1"/>
  <c r="T140" i="1"/>
  <c r="S140" i="1"/>
  <c r="R140" i="1"/>
  <c r="Q140" i="1"/>
  <c r="P140" i="1"/>
  <c r="O140" i="1"/>
  <c r="N140" i="1"/>
  <c r="M140" i="1"/>
  <c r="L140" i="1"/>
  <c r="K140" i="1"/>
  <c r="J140" i="1"/>
  <c r="I140" i="1"/>
  <c r="H140" i="1"/>
  <c r="G140" i="1"/>
  <c r="F140" i="1"/>
  <c r="E140" i="1"/>
  <c r="D140" i="1"/>
  <c r="C140" i="1"/>
  <c r="B140" i="1"/>
  <c r="A140" i="1"/>
  <c r="V139" i="1"/>
  <c r="U139" i="1"/>
  <c r="T139" i="1"/>
  <c r="S139" i="1"/>
  <c r="R139" i="1"/>
  <c r="Q139" i="1"/>
  <c r="P139" i="1"/>
  <c r="O139" i="1"/>
  <c r="N139" i="1"/>
  <c r="M139" i="1"/>
  <c r="L139" i="1"/>
  <c r="K139" i="1"/>
  <c r="J139" i="1"/>
  <c r="I139" i="1"/>
  <c r="H139" i="1"/>
  <c r="G139" i="1"/>
  <c r="F139" i="1"/>
  <c r="E139" i="1"/>
  <c r="D139" i="1"/>
  <c r="C139" i="1"/>
  <c r="B139" i="1"/>
  <c r="A139" i="1"/>
  <c r="V138" i="1"/>
  <c r="U138" i="1"/>
  <c r="T138" i="1"/>
  <c r="S138" i="1"/>
  <c r="R138" i="1"/>
  <c r="Q138" i="1"/>
  <c r="P138" i="1"/>
  <c r="O138" i="1"/>
  <c r="N138" i="1"/>
  <c r="M138" i="1"/>
  <c r="L138" i="1"/>
  <c r="K138" i="1"/>
  <c r="J138" i="1"/>
  <c r="I138" i="1"/>
  <c r="H138" i="1"/>
  <c r="G138" i="1"/>
  <c r="F138" i="1"/>
  <c r="E138" i="1"/>
  <c r="D138" i="1"/>
  <c r="C138" i="1"/>
  <c r="B138" i="1"/>
  <c r="A138" i="1"/>
  <c r="V137" i="1"/>
  <c r="U137" i="1"/>
  <c r="T137" i="1"/>
  <c r="S137" i="1"/>
  <c r="R137" i="1"/>
  <c r="Q137" i="1"/>
  <c r="P137" i="1"/>
  <c r="O137" i="1"/>
  <c r="N137" i="1"/>
  <c r="M137" i="1"/>
  <c r="L137" i="1"/>
  <c r="K137" i="1"/>
  <c r="J137" i="1"/>
  <c r="I137" i="1"/>
  <c r="H137" i="1"/>
  <c r="G137" i="1"/>
  <c r="F137" i="1"/>
  <c r="E137" i="1"/>
  <c r="D137" i="1"/>
  <c r="C137" i="1"/>
  <c r="B137" i="1"/>
  <c r="A137" i="1"/>
  <c r="V136" i="1"/>
  <c r="U136" i="1"/>
  <c r="T136" i="1"/>
  <c r="S136" i="1"/>
  <c r="R136" i="1"/>
  <c r="Q136" i="1"/>
  <c r="P136" i="1"/>
  <c r="O136" i="1"/>
  <c r="N136" i="1"/>
  <c r="M136" i="1"/>
  <c r="L136" i="1"/>
  <c r="K136" i="1"/>
  <c r="J136" i="1"/>
  <c r="I136" i="1"/>
  <c r="H136" i="1"/>
  <c r="G136" i="1"/>
  <c r="F136" i="1"/>
  <c r="E136" i="1"/>
  <c r="D136" i="1"/>
  <c r="C136" i="1"/>
  <c r="B136" i="1"/>
  <c r="A136" i="1"/>
  <c r="V135" i="1"/>
  <c r="U135" i="1"/>
  <c r="T135" i="1"/>
  <c r="S135" i="1"/>
  <c r="R135" i="1"/>
  <c r="Q135" i="1"/>
  <c r="P135" i="1"/>
  <c r="O135" i="1"/>
  <c r="N135" i="1"/>
  <c r="M135" i="1"/>
  <c r="L135" i="1"/>
  <c r="K135" i="1"/>
  <c r="J135" i="1"/>
  <c r="I135" i="1"/>
  <c r="H135" i="1"/>
  <c r="G135" i="1"/>
  <c r="F135" i="1"/>
  <c r="E135" i="1"/>
  <c r="D135" i="1"/>
  <c r="C135" i="1"/>
  <c r="B135" i="1"/>
  <c r="A135" i="1"/>
  <c r="V134" i="1"/>
  <c r="U134" i="1"/>
  <c r="T134" i="1"/>
  <c r="S134" i="1"/>
  <c r="R134" i="1"/>
  <c r="Q134" i="1"/>
  <c r="P134" i="1"/>
  <c r="O134" i="1"/>
  <c r="N134" i="1"/>
  <c r="M134" i="1"/>
  <c r="L134" i="1"/>
  <c r="K134" i="1"/>
  <c r="J134" i="1"/>
  <c r="I134" i="1"/>
  <c r="H134" i="1"/>
  <c r="G134" i="1"/>
  <c r="F134" i="1"/>
  <c r="E134" i="1"/>
  <c r="D134" i="1"/>
  <c r="C134" i="1"/>
  <c r="B134" i="1"/>
  <c r="A134" i="1"/>
  <c r="V133" i="1"/>
  <c r="U133" i="1"/>
  <c r="T133" i="1"/>
  <c r="S133" i="1"/>
  <c r="R133" i="1"/>
  <c r="Q133" i="1"/>
  <c r="P133" i="1"/>
  <c r="O133" i="1"/>
  <c r="N133" i="1"/>
  <c r="M133" i="1"/>
  <c r="L133" i="1"/>
  <c r="K133" i="1"/>
  <c r="J133" i="1"/>
  <c r="I133" i="1"/>
  <c r="H133" i="1"/>
  <c r="G133" i="1"/>
  <c r="F133" i="1"/>
  <c r="E133" i="1"/>
  <c r="D133" i="1"/>
  <c r="C133" i="1"/>
  <c r="B133" i="1"/>
  <c r="A133" i="1"/>
  <c r="V132" i="1"/>
  <c r="U132" i="1"/>
  <c r="T132" i="1"/>
  <c r="S132" i="1"/>
  <c r="R132" i="1"/>
  <c r="Q132" i="1"/>
  <c r="P132" i="1"/>
  <c r="O132" i="1"/>
  <c r="N132" i="1"/>
  <c r="M132" i="1"/>
  <c r="L132" i="1"/>
  <c r="K132" i="1"/>
  <c r="J132" i="1"/>
  <c r="I132" i="1"/>
  <c r="H132" i="1"/>
  <c r="G132" i="1"/>
  <c r="F132" i="1"/>
  <c r="E132" i="1"/>
  <c r="D132" i="1"/>
  <c r="C132" i="1"/>
  <c r="B132" i="1"/>
  <c r="A132" i="1"/>
  <c r="V131" i="1"/>
  <c r="U131" i="1"/>
  <c r="T131" i="1"/>
  <c r="S131" i="1"/>
  <c r="R131" i="1"/>
  <c r="Q131" i="1"/>
  <c r="P131" i="1"/>
  <c r="O131" i="1"/>
  <c r="N131" i="1"/>
  <c r="M131" i="1"/>
  <c r="L131" i="1"/>
  <c r="K131" i="1"/>
  <c r="J131" i="1"/>
  <c r="I131" i="1"/>
  <c r="H131" i="1"/>
  <c r="G131" i="1"/>
  <c r="F131" i="1"/>
  <c r="E131" i="1"/>
  <c r="D131" i="1"/>
  <c r="C131" i="1"/>
  <c r="B131" i="1"/>
  <c r="A131" i="1"/>
  <c r="V130" i="1"/>
  <c r="U130" i="1"/>
  <c r="T130" i="1"/>
  <c r="S130" i="1"/>
  <c r="R130" i="1"/>
  <c r="Q130" i="1"/>
  <c r="P130" i="1"/>
  <c r="O130" i="1"/>
  <c r="N130" i="1"/>
  <c r="M130" i="1"/>
  <c r="L130" i="1"/>
  <c r="K130" i="1"/>
  <c r="J130" i="1"/>
  <c r="I130" i="1"/>
  <c r="H130" i="1"/>
  <c r="G130" i="1"/>
  <c r="F130" i="1"/>
  <c r="E130" i="1"/>
  <c r="D130" i="1"/>
  <c r="C130" i="1"/>
  <c r="B130" i="1"/>
  <c r="A130" i="1"/>
  <c r="V129" i="1"/>
  <c r="U129" i="1"/>
  <c r="T129" i="1"/>
  <c r="S129" i="1"/>
  <c r="R129" i="1"/>
  <c r="Q129" i="1"/>
  <c r="P129" i="1"/>
  <c r="O129" i="1"/>
  <c r="N129" i="1"/>
  <c r="M129" i="1"/>
  <c r="L129" i="1"/>
  <c r="K129" i="1"/>
  <c r="J129" i="1"/>
  <c r="I129" i="1"/>
  <c r="H129" i="1"/>
  <c r="G129" i="1"/>
  <c r="F129" i="1"/>
  <c r="E129" i="1"/>
  <c r="D129" i="1"/>
  <c r="C129" i="1"/>
  <c r="B129" i="1"/>
  <c r="A129" i="1"/>
  <c r="V128" i="1"/>
  <c r="U128" i="1"/>
  <c r="T128" i="1"/>
  <c r="S128" i="1"/>
  <c r="R128" i="1"/>
  <c r="Q128" i="1"/>
  <c r="P128" i="1"/>
  <c r="O128" i="1"/>
  <c r="N128" i="1"/>
  <c r="M128" i="1"/>
  <c r="L128" i="1"/>
  <c r="K128" i="1"/>
  <c r="J128" i="1"/>
  <c r="I128" i="1"/>
  <c r="H128" i="1"/>
  <c r="G128" i="1"/>
  <c r="F128" i="1"/>
  <c r="E128" i="1"/>
  <c r="D128" i="1"/>
  <c r="C128" i="1"/>
  <c r="B128" i="1"/>
  <c r="A128" i="1"/>
  <c r="V127" i="1"/>
  <c r="U127" i="1"/>
  <c r="T127" i="1"/>
  <c r="S127" i="1"/>
  <c r="R127" i="1"/>
  <c r="Q127" i="1"/>
  <c r="P127" i="1"/>
  <c r="O127" i="1"/>
  <c r="N127" i="1"/>
  <c r="M127" i="1"/>
  <c r="L127" i="1"/>
  <c r="K127" i="1"/>
  <c r="J127" i="1"/>
  <c r="I127" i="1"/>
  <c r="H127" i="1"/>
  <c r="G127" i="1"/>
  <c r="F127" i="1"/>
  <c r="E127" i="1"/>
  <c r="D127" i="1"/>
  <c r="C127" i="1"/>
  <c r="B127" i="1"/>
  <c r="A127" i="1"/>
  <c r="V126" i="1"/>
  <c r="U126" i="1"/>
  <c r="T126" i="1"/>
  <c r="S126" i="1"/>
  <c r="R126" i="1"/>
  <c r="Q126" i="1"/>
  <c r="P126" i="1"/>
  <c r="O126" i="1"/>
  <c r="N126" i="1"/>
  <c r="M126" i="1"/>
  <c r="L126" i="1"/>
  <c r="K126" i="1"/>
  <c r="J126" i="1"/>
  <c r="I126" i="1"/>
  <c r="H126" i="1"/>
  <c r="G126" i="1"/>
  <c r="F126" i="1"/>
  <c r="E126" i="1"/>
  <c r="D126" i="1"/>
  <c r="C126" i="1"/>
  <c r="B126" i="1"/>
  <c r="A126" i="1"/>
  <c r="V125" i="1"/>
  <c r="U125" i="1"/>
  <c r="T125" i="1"/>
  <c r="S125" i="1"/>
  <c r="R125" i="1"/>
  <c r="Q125" i="1"/>
  <c r="P125" i="1"/>
  <c r="O125" i="1"/>
  <c r="N125" i="1"/>
  <c r="M125" i="1"/>
  <c r="L125" i="1"/>
  <c r="K125" i="1"/>
  <c r="J125" i="1"/>
  <c r="I125" i="1"/>
  <c r="H125" i="1"/>
  <c r="G125" i="1"/>
  <c r="F125" i="1"/>
  <c r="E125" i="1"/>
  <c r="D125" i="1"/>
  <c r="C125" i="1"/>
  <c r="B125" i="1"/>
  <c r="A125" i="1"/>
  <c r="V124" i="1"/>
  <c r="U124" i="1"/>
  <c r="T124" i="1"/>
  <c r="S124" i="1"/>
  <c r="R124" i="1"/>
  <c r="Q124" i="1"/>
  <c r="P124" i="1"/>
  <c r="O124" i="1"/>
  <c r="N124" i="1"/>
  <c r="M124" i="1"/>
  <c r="L124" i="1"/>
  <c r="K124" i="1"/>
  <c r="J124" i="1"/>
  <c r="I124" i="1"/>
  <c r="H124" i="1"/>
  <c r="G124" i="1"/>
  <c r="F124" i="1"/>
  <c r="E124" i="1"/>
  <c r="D124" i="1"/>
  <c r="C124" i="1"/>
  <c r="B124" i="1"/>
  <c r="A124" i="1"/>
  <c r="V123" i="1"/>
  <c r="U123" i="1"/>
  <c r="T123" i="1"/>
  <c r="S123" i="1"/>
  <c r="R123" i="1"/>
  <c r="Q123" i="1"/>
  <c r="P123" i="1"/>
  <c r="O123" i="1"/>
  <c r="N123" i="1"/>
  <c r="M123" i="1"/>
  <c r="L123" i="1"/>
  <c r="K123" i="1"/>
  <c r="J123" i="1"/>
  <c r="I123" i="1"/>
  <c r="H123" i="1"/>
  <c r="G123" i="1"/>
  <c r="F123" i="1"/>
  <c r="E123" i="1"/>
  <c r="D123" i="1"/>
  <c r="C123" i="1"/>
  <c r="B123" i="1"/>
  <c r="A123" i="1"/>
  <c r="V122" i="1"/>
  <c r="U122" i="1"/>
  <c r="T122" i="1"/>
  <c r="S122" i="1"/>
  <c r="R122" i="1"/>
  <c r="Q122" i="1"/>
  <c r="P122" i="1"/>
  <c r="O122" i="1"/>
  <c r="N122" i="1"/>
  <c r="M122" i="1"/>
  <c r="L122" i="1"/>
  <c r="K122" i="1"/>
  <c r="J122" i="1"/>
  <c r="I122" i="1"/>
  <c r="H122" i="1"/>
  <c r="G122" i="1"/>
  <c r="F122" i="1"/>
  <c r="E122" i="1"/>
  <c r="D122" i="1"/>
  <c r="C122" i="1"/>
  <c r="B122" i="1"/>
  <c r="A122" i="1"/>
  <c r="V121" i="1"/>
  <c r="U121" i="1"/>
  <c r="T121" i="1"/>
  <c r="S121" i="1"/>
  <c r="R121" i="1"/>
  <c r="Q121" i="1"/>
  <c r="P121" i="1"/>
  <c r="O121" i="1"/>
  <c r="N121" i="1"/>
  <c r="M121" i="1"/>
  <c r="L121" i="1"/>
  <c r="K121" i="1"/>
  <c r="J121" i="1"/>
  <c r="I121" i="1"/>
  <c r="H121" i="1"/>
  <c r="G121" i="1"/>
  <c r="F121" i="1"/>
  <c r="E121" i="1"/>
  <c r="D121" i="1"/>
  <c r="C121" i="1"/>
  <c r="B121" i="1"/>
  <c r="A121" i="1"/>
  <c r="V120" i="1"/>
  <c r="U120" i="1"/>
  <c r="T120" i="1"/>
  <c r="S120" i="1"/>
  <c r="R120" i="1"/>
  <c r="Q120" i="1"/>
  <c r="P120" i="1"/>
  <c r="O120" i="1"/>
  <c r="N120" i="1"/>
  <c r="M120" i="1"/>
  <c r="L120" i="1"/>
  <c r="K120" i="1"/>
  <c r="J120" i="1"/>
  <c r="I120" i="1"/>
  <c r="H120" i="1"/>
  <c r="G120" i="1"/>
  <c r="F120" i="1"/>
  <c r="E120" i="1"/>
  <c r="D120" i="1"/>
  <c r="C120" i="1"/>
  <c r="B120" i="1"/>
  <c r="A120" i="1"/>
  <c r="V119" i="1"/>
  <c r="U119" i="1"/>
  <c r="T119" i="1"/>
  <c r="S119" i="1"/>
  <c r="R119" i="1"/>
  <c r="Q119" i="1"/>
  <c r="P119" i="1"/>
  <c r="O119" i="1"/>
  <c r="N119" i="1"/>
  <c r="M119" i="1"/>
  <c r="L119" i="1"/>
  <c r="K119" i="1"/>
  <c r="J119" i="1"/>
  <c r="I119" i="1"/>
  <c r="H119" i="1"/>
  <c r="G119" i="1"/>
  <c r="F119" i="1"/>
  <c r="E119" i="1"/>
  <c r="D119" i="1"/>
  <c r="C119" i="1"/>
  <c r="B119" i="1"/>
  <c r="A119" i="1"/>
  <c r="V118" i="1"/>
  <c r="U118" i="1"/>
  <c r="T118" i="1"/>
  <c r="S118" i="1"/>
  <c r="R118" i="1"/>
  <c r="Q118" i="1"/>
  <c r="P118" i="1"/>
  <c r="O118" i="1"/>
  <c r="N118" i="1"/>
  <c r="M118" i="1"/>
  <c r="L118" i="1"/>
  <c r="K118" i="1"/>
  <c r="J118" i="1"/>
  <c r="I118" i="1"/>
  <c r="H118" i="1"/>
  <c r="G118" i="1"/>
  <c r="F118" i="1"/>
  <c r="E118" i="1"/>
  <c r="D118" i="1"/>
  <c r="C118" i="1"/>
  <c r="B118" i="1"/>
  <c r="A118" i="1"/>
  <c r="V117" i="1"/>
  <c r="U117" i="1"/>
  <c r="T117" i="1"/>
  <c r="S117" i="1"/>
  <c r="R117" i="1"/>
  <c r="Q117" i="1"/>
  <c r="P117" i="1"/>
  <c r="O117" i="1"/>
  <c r="N117" i="1"/>
  <c r="M117" i="1"/>
  <c r="L117" i="1"/>
  <c r="K117" i="1"/>
  <c r="J117" i="1"/>
  <c r="I117" i="1"/>
  <c r="H117" i="1"/>
  <c r="G117" i="1"/>
  <c r="F117" i="1"/>
  <c r="E117" i="1"/>
  <c r="D117" i="1"/>
  <c r="C117" i="1"/>
  <c r="B117" i="1"/>
  <c r="A117" i="1"/>
  <c r="V116" i="1"/>
  <c r="U116" i="1"/>
  <c r="T116" i="1"/>
  <c r="S116" i="1"/>
  <c r="R116" i="1"/>
  <c r="Q116" i="1"/>
  <c r="P116" i="1"/>
  <c r="O116" i="1"/>
  <c r="N116" i="1"/>
  <c r="M116" i="1"/>
  <c r="L116" i="1"/>
  <c r="K116" i="1"/>
  <c r="J116" i="1"/>
  <c r="I116" i="1"/>
  <c r="H116" i="1"/>
  <c r="G116" i="1"/>
  <c r="F116" i="1"/>
  <c r="E116" i="1"/>
  <c r="D116" i="1"/>
  <c r="C116" i="1"/>
  <c r="B116" i="1"/>
  <c r="A116" i="1"/>
  <c r="V115" i="1"/>
  <c r="U115" i="1"/>
  <c r="T115" i="1"/>
  <c r="S115" i="1"/>
  <c r="R115" i="1"/>
  <c r="Q115" i="1"/>
  <c r="P115" i="1"/>
  <c r="O115" i="1"/>
  <c r="N115" i="1"/>
  <c r="M115" i="1"/>
  <c r="L115" i="1"/>
  <c r="K115" i="1"/>
  <c r="J115" i="1"/>
  <c r="I115" i="1"/>
  <c r="H115" i="1"/>
  <c r="G115" i="1"/>
  <c r="F115" i="1"/>
  <c r="E115" i="1"/>
  <c r="D115" i="1"/>
  <c r="C115" i="1"/>
  <c r="B115" i="1"/>
  <c r="A115" i="1"/>
  <c r="V114" i="1"/>
  <c r="U114" i="1"/>
  <c r="T114" i="1"/>
  <c r="S114" i="1"/>
  <c r="R114" i="1"/>
  <c r="Q114" i="1"/>
  <c r="P114" i="1"/>
  <c r="O114" i="1"/>
  <c r="N114" i="1"/>
  <c r="M114" i="1"/>
  <c r="L114" i="1"/>
  <c r="K114" i="1"/>
  <c r="J114" i="1"/>
  <c r="I114" i="1"/>
  <c r="H114" i="1"/>
  <c r="G114" i="1"/>
  <c r="F114" i="1"/>
  <c r="E114" i="1"/>
  <c r="D114" i="1"/>
  <c r="C114" i="1"/>
  <c r="B114" i="1"/>
  <c r="A114" i="1"/>
  <c r="V113" i="1"/>
  <c r="U113" i="1"/>
  <c r="T113" i="1"/>
  <c r="S113" i="1"/>
  <c r="R113" i="1"/>
  <c r="Q113" i="1"/>
  <c r="P113" i="1"/>
  <c r="O113" i="1"/>
  <c r="N113" i="1"/>
  <c r="M113" i="1"/>
  <c r="L113" i="1"/>
  <c r="K113" i="1"/>
  <c r="J113" i="1"/>
  <c r="I113" i="1"/>
  <c r="H113" i="1"/>
  <c r="G113" i="1"/>
  <c r="F113" i="1"/>
  <c r="E113" i="1"/>
  <c r="D113" i="1"/>
  <c r="C113" i="1"/>
  <c r="B113" i="1"/>
  <c r="A113" i="1"/>
  <c r="V112" i="1"/>
  <c r="U112" i="1"/>
  <c r="T112" i="1"/>
  <c r="S112" i="1"/>
  <c r="R112" i="1"/>
  <c r="Q112" i="1"/>
  <c r="P112" i="1"/>
  <c r="O112" i="1"/>
  <c r="N112" i="1"/>
  <c r="M112" i="1"/>
  <c r="L112" i="1"/>
  <c r="K112" i="1"/>
  <c r="J112" i="1"/>
  <c r="I112" i="1"/>
  <c r="H112" i="1"/>
  <c r="G112" i="1"/>
  <c r="F112" i="1"/>
  <c r="E112" i="1"/>
  <c r="D112" i="1"/>
  <c r="C112" i="1"/>
  <c r="B112" i="1"/>
  <c r="A112" i="1"/>
  <c r="V111" i="1"/>
  <c r="U111" i="1"/>
  <c r="T111" i="1"/>
  <c r="S111" i="1"/>
  <c r="R111" i="1"/>
  <c r="Q111" i="1"/>
  <c r="P111" i="1"/>
  <c r="O111" i="1"/>
  <c r="N111" i="1"/>
  <c r="M111" i="1"/>
  <c r="L111" i="1"/>
  <c r="K111" i="1"/>
  <c r="J111" i="1"/>
  <c r="I111" i="1"/>
  <c r="H111" i="1"/>
  <c r="G111" i="1"/>
  <c r="F111" i="1"/>
  <c r="E111" i="1"/>
  <c r="D111" i="1"/>
  <c r="C111" i="1"/>
  <c r="B111" i="1"/>
  <c r="A111" i="1"/>
  <c r="V110" i="1"/>
  <c r="U110" i="1"/>
  <c r="T110" i="1"/>
  <c r="S110" i="1"/>
  <c r="R110" i="1"/>
  <c r="Q110" i="1"/>
  <c r="P110" i="1"/>
  <c r="O110" i="1"/>
  <c r="N110" i="1"/>
  <c r="M110" i="1"/>
  <c r="L110" i="1"/>
  <c r="K110" i="1"/>
  <c r="J110" i="1"/>
  <c r="I110" i="1"/>
  <c r="H110" i="1"/>
  <c r="G110" i="1"/>
  <c r="F110" i="1"/>
  <c r="E110" i="1"/>
  <c r="D110" i="1"/>
  <c r="C110" i="1"/>
  <c r="B110" i="1"/>
  <c r="A110" i="1"/>
  <c r="V109" i="1"/>
  <c r="U109" i="1"/>
  <c r="T109" i="1"/>
  <c r="S109" i="1"/>
  <c r="R109" i="1"/>
  <c r="Q109" i="1"/>
  <c r="P109" i="1"/>
  <c r="O109" i="1"/>
  <c r="N109" i="1"/>
  <c r="M109" i="1"/>
  <c r="L109" i="1"/>
  <c r="K109" i="1"/>
  <c r="J109" i="1"/>
  <c r="I109" i="1"/>
  <c r="H109" i="1"/>
  <c r="G109" i="1"/>
  <c r="F109" i="1"/>
  <c r="E109" i="1"/>
  <c r="D109" i="1"/>
  <c r="C109" i="1"/>
  <c r="B109" i="1"/>
  <c r="A109" i="1"/>
  <c r="V108" i="1"/>
  <c r="U108" i="1"/>
  <c r="T108" i="1"/>
  <c r="S108" i="1"/>
  <c r="R108" i="1"/>
  <c r="Q108" i="1"/>
  <c r="P108" i="1"/>
  <c r="O108" i="1"/>
  <c r="N108" i="1"/>
  <c r="M108" i="1"/>
  <c r="L108" i="1"/>
  <c r="K108" i="1"/>
  <c r="J108" i="1"/>
  <c r="I108" i="1"/>
  <c r="H108" i="1"/>
  <c r="G108" i="1"/>
  <c r="F108" i="1"/>
  <c r="E108" i="1"/>
  <c r="D108" i="1"/>
  <c r="C108" i="1"/>
  <c r="B108" i="1"/>
  <c r="A108" i="1"/>
  <c r="V107" i="1"/>
  <c r="U107" i="1"/>
  <c r="T107" i="1"/>
  <c r="S107" i="1"/>
  <c r="R107" i="1"/>
  <c r="Q107" i="1"/>
  <c r="P107" i="1"/>
  <c r="O107" i="1"/>
  <c r="N107" i="1"/>
  <c r="M107" i="1"/>
  <c r="L107" i="1"/>
  <c r="K107" i="1"/>
  <c r="J107" i="1"/>
  <c r="I107" i="1"/>
  <c r="H107" i="1"/>
  <c r="G107" i="1"/>
  <c r="F107" i="1"/>
  <c r="E107" i="1"/>
  <c r="D107" i="1"/>
  <c r="C107" i="1"/>
  <c r="B107" i="1"/>
  <c r="A107" i="1"/>
  <c r="V106" i="1"/>
  <c r="U106" i="1"/>
  <c r="T106" i="1"/>
  <c r="S106" i="1"/>
  <c r="R106" i="1"/>
  <c r="Q106" i="1"/>
  <c r="P106" i="1"/>
  <c r="O106" i="1"/>
  <c r="N106" i="1"/>
  <c r="M106" i="1"/>
  <c r="L106" i="1"/>
  <c r="K106" i="1"/>
  <c r="J106" i="1"/>
  <c r="I106" i="1"/>
  <c r="H106" i="1"/>
  <c r="G106" i="1"/>
  <c r="F106" i="1"/>
  <c r="E106" i="1"/>
  <c r="D106" i="1"/>
  <c r="C106" i="1"/>
  <c r="B106" i="1"/>
  <c r="A106" i="1"/>
  <c r="V105" i="1"/>
  <c r="U105" i="1"/>
  <c r="T105" i="1"/>
  <c r="S105" i="1"/>
  <c r="R105" i="1"/>
  <c r="Q105" i="1"/>
  <c r="P105" i="1"/>
  <c r="O105" i="1"/>
  <c r="N105" i="1"/>
  <c r="M105" i="1"/>
  <c r="L105" i="1"/>
  <c r="K105" i="1"/>
  <c r="J105" i="1"/>
  <c r="I105" i="1"/>
  <c r="H105" i="1"/>
  <c r="G105" i="1"/>
  <c r="F105" i="1"/>
  <c r="E105" i="1"/>
  <c r="D105" i="1"/>
  <c r="C105" i="1"/>
  <c r="B105" i="1"/>
  <c r="A105" i="1"/>
  <c r="V104" i="1"/>
  <c r="U104" i="1"/>
  <c r="T104" i="1"/>
  <c r="S104" i="1"/>
  <c r="R104" i="1"/>
  <c r="Q104" i="1"/>
  <c r="P104" i="1"/>
  <c r="O104" i="1"/>
  <c r="N104" i="1"/>
  <c r="M104" i="1"/>
  <c r="L104" i="1"/>
  <c r="K104" i="1"/>
  <c r="J104" i="1"/>
  <c r="I104" i="1"/>
  <c r="H104" i="1"/>
  <c r="G104" i="1"/>
  <c r="F104" i="1"/>
  <c r="E104" i="1"/>
  <c r="D104" i="1"/>
  <c r="C104" i="1"/>
  <c r="B104" i="1"/>
  <c r="A104" i="1"/>
  <c r="V103" i="1"/>
  <c r="U103" i="1"/>
  <c r="T103" i="1"/>
  <c r="S103" i="1"/>
  <c r="R103" i="1"/>
  <c r="Q103" i="1"/>
  <c r="P103" i="1"/>
  <c r="O103" i="1"/>
  <c r="N103" i="1"/>
  <c r="M103" i="1"/>
  <c r="L103" i="1"/>
  <c r="K103" i="1"/>
  <c r="J103" i="1"/>
  <c r="I103" i="1"/>
  <c r="H103" i="1"/>
  <c r="G103" i="1"/>
  <c r="F103" i="1"/>
  <c r="E103" i="1"/>
  <c r="D103" i="1"/>
  <c r="C103" i="1"/>
  <c r="B103" i="1"/>
  <c r="A103" i="1"/>
  <c r="V102" i="1"/>
  <c r="U102" i="1"/>
  <c r="T102" i="1"/>
  <c r="S102" i="1"/>
  <c r="R102" i="1"/>
  <c r="Q102" i="1"/>
  <c r="P102" i="1"/>
  <c r="O102" i="1"/>
  <c r="N102" i="1"/>
  <c r="M102" i="1"/>
  <c r="L102" i="1"/>
  <c r="K102" i="1"/>
  <c r="J102" i="1"/>
  <c r="I102" i="1"/>
  <c r="H102" i="1"/>
  <c r="G102" i="1"/>
  <c r="F102" i="1"/>
  <c r="E102" i="1"/>
  <c r="D102" i="1"/>
  <c r="C102" i="1"/>
  <c r="B102" i="1"/>
  <c r="A102" i="1"/>
  <c r="V101" i="1"/>
  <c r="U101" i="1"/>
  <c r="T101" i="1"/>
  <c r="S101" i="1"/>
  <c r="R101" i="1"/>
  <c r="Q101" i="1"/>
  <c r="P101" i="1"/>
  <c r="O101" i="1"/>
  <c r="N101" i="1"/>
  <c r="M101" i="1"/>
  <c r="L101" i="1"/>
  <c r="K101" i="1"/>
  <c r="J101" i="1"/>
  <c r="I101" i="1"/>
  <c r="H101" i="1"/>
  <c r="G101" i="1"/>
  <c r="F101" i="1"/>
  <c r="E101" i="1"/>
  <c r="D101" i="1"/>
  <c r="C101" i="1"/>
  <c r="B101" i="1"/>
  <c r="A101" i="1"/>
  <c r="V100" i="1"/>
  <c r="U100" i="1"/>
  <c r="T100" i="1"/>
  <c r="S100" i="1"/>
  <c r="R100" i="1"/>
  <c r="Q100" i="1"/>
  <c r="P100" i="1"/>
  <c r="O100" i="1"/>
  <c r="N100" i="1"/>
  <c r="M100" i="1"/>
  <c r="L100" i="1"/>
  <c r="K100" i="1"/>
  <c r="J100" i="1"/>
  <c r="I100" i="1"/>
  <c r="H100" i="1"/>
  <c r="G100" i="1"/>
  <c r="F100" i="1"/>
  <c r="E100" i="1"/>
  <c r="D100" i="1"/>
  <c r="C100" i="1"/>
  <c r="B100" i="1"/>
  <c r="A100" i="1"/>
  <c r="V99" i="1"/>
  <c r="U99" i="1"/>
  <c r="T99" i="1"/>
  <c r="S99" i="1"/>
  <c r="R99" i="1"/>
  <c r="Q99" i="1"/>
  <c r="P99" i="1"/>
  <c r="O99" i="1"/>
  <c r="N99" i="1"/>
  <c r="M99" i="1"/>
  <c r="L99" i="1"/>
  <c r="K99" i="1"/>
  <c r="J99" i="1"/>
  <c r="I99" i="1"/>
  <c r="H99" i="1"/>
  <c r="G99" i="1"/>
  <c r="F99" i="1"/>
  <c r="E99" i="1"/>
  <c r="D99" i="1"/>
  <c r="C99" i="1"/>
  <c r="B99" i="1"/>
  <c r="A99" i="1"/>
  <c r="V98" i="1"/>
  <c r="U98" i="1"/>
  <c r="T98" i="1"/>
  <c r="S98" i="1"/>
  <c r="R98" i="1"/>
  <c r="Q98" i="1"/>
  <c r="P98" i="1"/>
  <c r="O98" i="1"/>
  <c r="N98" i="1"/>
  <c r="M98" i="1"/>
  <c r="L98" i="1"/>
  <c r="K98" i="1"/>
  <c r="J98" i="1"/>
  <c r="I98" i="1"/>
  <c r="H98" i="1"/>
  <c r="G98" i="1"/>
  <c r="F98" i="1"/>
  <c r="E98" i="1"/>
  <c r="D98" i="1"/>
  <c r="C98" i="1"/>
  <c r="B98" i="1"/>
  <c r="A98" i="1"/>
  <c r="V97" i="1"/>
  <c r="U97" i="1"/>
  <c r="T97" i="1"/>
  <c r="S97" i="1"/>
  <c r="R97" i="1"/>
  <c r="Q97" i="1"/>
  <c r="P97" i="1"/>
  <c r="O97" i="1"/>
  <c r="N97" i="1"/>
  <c r="M97" i="1"/>
  <c r="L97" i="1"/>
  <c r="K97" i="1"/>
  <c r="J97" i="1"/>
  <c r="I97" i="1"/>
  <c r="H97" i="1"/>
  <c r="G97" i="1"/>
  <c r="F97" i="1"/>
  <c r="E97" i="1"/>
  <c r="D97" i="1"/>
  <c r="C97" i="1"/>
  <c r="B97" i="1"/>
  <c r="A97" i="1"/>
  <c r="V96" i="1"/>
  <c r="U96" i="1"/>
  <c r="T96" i="1"/>
  <c r="S96" i="1"/>
  <c r="R96" i="1"/>
  <c r="Q96" i="1"/>
  <c r="P96" i="1"/>
  <c r="O96" i="1"/>
  <c r="N96" i="1"/>
  <c r="M96" i="1"/>
  <c r="L96" i="1"/>
  <c r="K96" i="1"/>
  <c r="J96" i="1"/>
  <c r="I96" i="1"/>
  <c r="H96" i="1"/>
  <c r="G96" i="1"/>
  <c r="F96" i="1"/>
  <c r="E96" i="1"/>
  <c r="D96" i="1"/>
  <c r="C96" i="1"/>
  <c r="B96" i="1"/>
  <c r="A96" i="1"/>
  <c r="V95" i="1"/>
  <c r="U95" i="1"/>
  <c r="T95" i="1"/>
  <c r="S95" i="1"/>
  <c r="R95" i="1"/>
  <c r="Q95" i="1"/>
  <c r="P95" i="1"/>
  <c r="O95" i="1"/>
  <c r="N95" i="1"/>
  <c r="M95" i="1"/>
  <c r="L95" i="1"/>
  <c r="K95" i="1"/>
  <c r="J95" i="1"/>
  <c r="I95" i="1"/>
  <c r="H95" i="1"/>
  <c r="G95" i="1"/>
  <c r="F95" i="1"/>
  <c r="E95" i="1"/>
  <c r="D95" i="1"/>
  <c r="C95" i="1"/>
  <c r="B95" i="1"/>
  <c r="A95" i="1"/>
  <c r="V94" i="1"/>
  <c r="U94" i="1"/>
  <c r="T94" i="1"/>
  <c r="S94" i="1"/>
  <c r="R94" i="1"/>
  <c r="Q94" i="1"/>
  <c r="P94" i="1"/>
  <c r="O94" i="1"/>
  <c r="N94" i="1"/>
  <c r="M94" i="1"/>
  <c r="L94" i="1"/>
  <c r="K94" i="1"/>
  <c r="J94" i="1"/>
  <c r="I94" i="1"/>
  <c r="H94" i="1"/>
  <c r="G94" i="1"/>
  <c r="F94" i="1"/>
  <c r="E94" i="1"/>
  <c r="D94" i="1"/>
  <c r="C94" i="1"/>
  <c r="B94" i="1"/>
  <c r="A94" i="1"/>
  <c r="V93" i="1"/>
  <c r="U93" i="1"/>
  <c r="T93" i="1"/>
  <c r="S93" i="1"/>
  <c r="R93" i="1"/>
  <c r="Q93" i="1"/>
  <c r="P93" i="1"/>
  <c r="O93" i="1"/>
  <c r="N93" i="1"/>
  <c r="M93" i="1"/>
  <c r="L93" i="1"/>
  <c r="K93" i="1"/>
  <c r="J93" i="1"/>
  <c r="I93" i="1"/>
  <c r="H93" i="1"/>
  <c r="G93" i="1"/>
  <c r="F93" i="1"/>
  <c r="E93" i="1"/>
  <c r="D93" i="1"/>
  <c r="C93" i="1"/>
  <c r="B93" i="1"/>
  <c r="A93" i="1"/>
  <c r="V92" i="1"/>
  <c r="U92" i="1"/>
  <c r="T92" i="1"/>
  <c r="S92" i="1"/>
  <c r="R92" i="1"/>
  <c r="Q92" i="1"/>
  <c r="P92" i="1"/>
  <c r="O92" i="1"/>
  <c r="N92" i="1"/>
  <c r="M92" i="1"/>
  <c r="L92" i="1"/>
  <c r="K92" i="1"/>
  <c r="J92" i="1"/>
  <c r="I92" i="1"/>
  <c r="H92" i="1"/>
  <c r="G92" i="1"/>
  <c r="F92" i="1"/>
  <c r="E92" i="1"/>
  <c r="D92" i="1"/>
  <c r="C92" i="1"/>
  <c r="B92" i="1"/>
  <c r="A92" i="1"/>
  <c r="V91" i="1"/>
  <c r="U91" i="1"/>
  <c r="T91" i="1"/>
  <c r="S91" i="1"/>
  <c r="R91" i="1"/>
  <c r="Q91" i="1"/>
  <c r="P91" i="1"/>
  <c r="O91" i="1"/>
  <c r="N91" i="1"/>
  <c r="M91" i="1"/>
  <c r="L91" i="1"/>
  <c r="K91" i="1"/>
  <c r="J91" i="1"/>
  <c r="I91" i="1"/>
  <c r="H91" i="1"/>
  <c r="G91" i="1"/>
  <c r="F91" i="1"/>
  <c r="E91" i="1"/>
  <c r="D91" i="1"/>
  <c r="C91" i="1"/>
  <c r="B91" i="1"/>
  <c r="A91" i="1"/>
  <c r="V90" i="1"/>
  <c r="U90" i="1"/>
  <c r="T90" i="1"/>
  <c r="S90" i="1"/>
  <c r="R90" i="1"/>
  <c r="Q90" i="1"/>
  <c r="P90" i="1"/>
  <c r="O90" i="1"/>
  <c r="N90" i="1"/>
  <c r="M90" i="1"/>
  <c r="L90" i="1"/>
  <c r="K90" i="1"/>
  <c r="J90" i="1"/>
  <c r="I90" i="1"/>
  <c r="H90" i="1"/>
  <c r="G90" i="1"/>
  <c r="F90" i="1"/>
  <c r="E90" i="1"/>
  <c r="D90" i="1"/>
  <c r="C90" i="1"/>
  <c r="B90" i="1"/>
  <c r="A90" i="1"/>
  <c r="V89" i="1"/>
  <c r="U89" i="1"/>
  <c r="T89" i="1"/>
  <c r="S89" i="1"/>
  <c r="R89" i="1"/>
  <c r="Q89" i="1"/>
  <c r="P89" i="1"/>
  <c r="O89" i="1"/>
  <c r="N89" i="1"/>
  <c r="M89" i="1"/>
  <c r="L89" i="1"/>
  <c r="K89" i="1"/>
  <c r="J89" i="1"/>
  <c r="I89" i="1"/>
  <c r="H89" i="1"/>
  <c r="G89" i="1"/>
  <c r="F89" i="1"/>
  <c r="E89" i="1"/>
  <c r="D89" i="1"/>
  <c r="C89" i="1"/>
  <c r="B89" i="1"/>
  <c r="A89" i="1"/>
  <c r="V88" i="1"/>
  <c r="U88" i="1"/>
  <c r="T88" i="1"/>
  <c r="S88" i="1"/>
  <c r="R88" i="1"/>
  <c r="Q88" i="1"/>
  <c r="P88" i="1"/>
  <c r="O88" i="1"/>
  <c r="N88" i="1"/>
  <c r="M88" i="1"/>
  <c r="L88" i="1"/>
  <c r="K88" i="1"/>
  <c r="J88" i="1"/>
  <c r="I88" i="1"/>
  <c r="H88" i="1"/>
  <c r="G88" i="1"/>
  <c r="F88" i="1"/>
  <c r="E88" i="1"/>
  <c r="D88" i="1"/>
  <c r="C88" i="1"/>
  <c r="B88" i="1"/>
  <c r="A88" i="1"/>
  <c r="V87" i="1"/>
  <c r="U87" i="1"/>
  <c r="T87" i="1"/>
  <c r="S87" i="1"/>
  <c r="R87" i="1"/>
  <c r="Q87" i="1"/>
  <c r="P87" i="1"/>
  <c r="O87" i="1"/>
  <c r="N87" i="1"/>
  <c r="M87" i="1"/>
  <c r="L87" i="1"/>
  <c r="K87" i="1"/>
  <c r="J87" i="1"/>
  <c r="I87" i="1"/>
  <c r="H87" i="1"/>
  <c r="G87" i="1"/>
  <c r="F87" i="1"/>
  <c r="E87" i="1"/>
  <c r="D87" i="1"/>
  <c r="C87" i="1"/>
  <c r="B87" i="1"/>
  <c r="A87" i="1"/>
  <c r="V86" i="1"/>
  <c r="U86" i="1"/>
  <c r="T86" i="1"/>
  <c r="S86" i="1"/>
  <c r="R86" i="1"/>
  <c r="Q86" i="1"/>
  <c r="P86" i="1"/>
  <c r="O86" i="1"/>
  <c r="N86" i="1"/>
  <c r="M86" i="1"/>
  <c r="L86" i="1"/>
  <c r="K86" i="1"/>
  <c r="J86" i="1"/>
  <c r="I86" i="1"/>
  <c r="H86" i="1"/>
  <c r="G86" i="1"/>
  <c r="F86" i="1"/>
  <c r="E86" i="1"/>
  <c r="D86" i="1"/>
  <c r="C86" i="1"/>
  <c r="B86" i="1"/>
  <c r="A86" i="1"/>
  <c r="V85" i="1"/>
  <c r="U85" i="1"/>
  <c r="T85" i="1"/>
  <c r="S85" i="1"/>
  <c r="R85" i="1"/>
  <c r="Q85" i="1"/>
  <c r="P85" i="1"/>
  <c r="O85" i="1"/>
  <c r="N85" i="1"/>
  <c r="M85" i="1"/>
  <c r="L85" i="1"/>
  <c r="K85" i="1"/>
  <c r="J85" i="1"/>
  <c r="I85" i="1"/>
  <c r="H85" i="1"/>
  <c r="G85" i="1"/>
  <c r="F85" i="1"/>
  <c r="E85" i="1"/>
  <c r="D85" i="1"/>
  <c r="C85" i="1"/>
  <c r="B85" i="1"/>
  <c r="A85" i="1"/>
  <c r="V84" i="1"/>
  <c r="U84" i="1"/>
  <c r="T84" i="1"/>
  <c r="S84" i="1"/>
  <c r="R84" i="1"/>
  <c r="Q84" i="1"/>
  <c r="P84" i="1"/>
  <c r="O84" i="1"/>
  <c r="N84" i="1"/>
  <c r="M84" i="1"/>
  <c r="L84" i="1"/>
  <c r="K84" i="1"/>
  <c r="J84" i="1"/>
  <c r="I84" i="1"/>
  <c r="H84" i="1"/>
  <c r="G84" i="1"/>
  <c r="F84" i="1"/>
  <c r="E84" i="1"/>
  <c r="D84" i="1"/>
  <c r="C84" i="1"/>
  <c r="B84" i="1"/>
  <c r="A84" i="1"/>
  <c r="V83" i="1"/>
  <c r="U83" i="1"/>
  <c r="T83" i="1"/>
  <c r="S83" i="1"/>
  <c r="R83" i="1"/>
  <c r="Q83" i="1"/>
  <c r="P83" i="1"/>
  <c r="O83" i="1"/>
  <c r="N83" i="1"/>
  <c r="M83" i="1"/>
  <c r="L83" i="1"/>
  <c r="K83" i="1"/>
  <c r="J83" i="1"/>
  <c r="I83" i="1"/>
  <c r="H83" i="1"/>
  <c r="G83" i="1"/>
  <c r="F83" i="1"/>
  <c r="E83" i="1"/>
  <c r="D83" i="1"/>
  <c r="C83" i="1"/>
  <c r="B83" i="1"/>
  <c r="A83" i="1"/>
  <c r="V82" i="1"/>
  <c r="U82" i="1"/>
  <c r="T82" i="1"/>
  <c r="S82" i="1"/>
  <c r="R82" i="1"/>
  <c r="Q82" i="1"/>
  <c r="P82" i="1"/>
  <c r="O82" i="1"/>
  <c r="N82" i="1"/>
  <c r="M82" i="1"/>
  <c r="L82" i="1"/>
  <c r="K82" i="1"/>
  <c r="J82" i="1"/>
  <c r="I82" i="1"/>
  <c r="H82" i="1"/>
  <c r="G82" i="1"/>
  <c r="F82" i="1"/>
  <c r="E82" i="1"/>
  <c r="D82" i="1"/>
  <c r="C82" i="1"/>
  <c r="B82" i="1"/>
  <c r="A82" i="1"/>
  <c r="V81" i="1"/>
  <c r="U81" i="1"/>
  <c r="T81" i="1"/>
  <c r="S81" i="1"/>
  <c r="R81" i="1"/>
  <c r="Q81" i="1"/>
  <c r="P81" i="1"/>
  <c r="O81" i="1"/>
  <c r="N81" i="1"/>
  <c r="M81" i="1"/>
  <c r="L81" i="1"/>
  <c r="K81" i="1"/>
  <c r="J81" i="1"/>
  <c r="I81" i="1"/>
  <c r="H81" i="1"/>
  <c r="G81" i="1"/>
  <c r="F81" i="1"/>
  <c r="E81" i="1"/>
  <c r="D81" i="1"/>
  <c r="C81" i="1"/>
  <c r="B81" i="1"/>
  <c r="A81" i="1"/>
  <c r="V80" i="1"/>
  <c r="U80" i="1"/>
  <c r="T80" i="1"/>
  <c r="S80" i="1"/>
  <c r="R80" i="1"/>
  <c r="Q80" i="1"/>
  <c r="P80" i="1"/>
  <c r="O80" i="1"/>
  <c r="N80" i="1"/>
  <c r="M80" i="1"/>
  <c r="L80" i="1"/>
  <c r="K80" i="1"/>
  <c r="J80" i="1"/>
  <c r="I80" i="1"/>
  <c r="H80" i="1"/>
  <c r="G80" i="1"/>
  <c r="F80" i="1"/>
  <c r="E80" i="1"/>
  <c r="D80" i="1"/>
  <c r="C80" i="1"/>
  <c r="B80" i="1"/>
  <c r="A80" i="1"/>
  <c r="V79" i="1"/>
  <c r="U79" i="1"/>
  <c r="T79" i="1"/>
  <c r="S79" i="1"/>
  <c r="R79" i="1"/>
  <c r="Q79" i="1"/>
  <c r="P79" i="1"/>
  <c r="O79" i="1"/>
  <c r="N79" i="1"/>
  <c r="M79" i="1"/>
  <c r="L79" i="1"/>
  <c r="K79" i="1"/>
  <c r="J79" i="1"/>
  <c r="I79" i="1"/>
  <c r="H79" i="1"/>
  <c r="G79" i="1"/>
  <c r="F79" i="1"/>
  <c r="E79" i="1"/>
  <c r="D79" i="1"/>
  <c r="C79" i="1"/>
  <c r="B79" i="1"/>
  <c r="A79" i="1"/>
  <c r="V78" i="1"/>
  <c r="U78" i="1"/>
  <c r="T78" i="1"/>
  <c r="S78" i="1"/>
  <c r="R78" i="1"/>
  <c r="Q78" i="1"/>
  <c r="P78" i="1"/>
  <c r="O78" i="1"/>
  <c r="N78" i="1"/>
  <c r="M78" i="1"/>
  <c r="L78" i="1"/>
  <c r="K78" i="1"/>
  <c r="J78" i="1"/>
  <c r="I78" i="1"/>
  <c r="H78" i="1"/>
  <c r="G78" i="1"/>
  <c r="F78" i="1"/>
  <c r="E78" i="1"/>
  <c r="D78" i="1"/>
  <c r="C78" i="1"/>
  <c r="B78" i="1"/>
  <c r="A78" i="1"/>
  <c r="V77" i="1"/>
  <c r="U77" i="1"/>
  <c r="T77" i="1"/>
  <c r="S77" i="1"/>
  <c r="R77" i="1"/>
  <c r="Q77" i="1"/>
  <c r="P77" i="1"/>
  <c r="O77" i="1"/>
  <c r="N77" i="1"/>
  <c r="M77" i="1"/>
  <c r="L77" i="1"/>
  <c r="K77" i="1"/>
  <c r="J77" i="1"/>
  <c r="I77" i="1"/>
  <c r="H77" i="1"/>
  <c r="G77" i="1"/>
  <c r="F77" i="1"/>
  <c r="E77" i="1"/>
  <c r="D77" i="1"/>
  <c r="C77" i="1"/>
  <c r="B77" i="1"/>
  <c r="A77" i="1"/>
  <c r="V76" i="1"/>
  <c r="U76" i="1"/>
  <c r="T76" i="1"/>
  <c r="S76" i="1"/>
  <c r="R76" i="1"/>
  <c r="Q76" i="1"/>
  <c r="P76" i="1"/>
  <c r="O76" i="1"/>
  <c r="N76" i="1"/>
  <c r="M76" i="1"/>
  <c r="L76" i="1"/>
  <c r="K76" i="1"/>
  <c r="J76" i="1"/>
  <c r="I76" i="1"/>
  <c r="H76" i="1"/>
  <c r="G76" i="1"/>
  <c r="F76" i="1"/>
  <c r="E76" i="1"/>
  <c r="D76" i="1"/>
  <c r="C76" i="1"/>
  <c r="B76" i="1"/>
  <c r="A76" i="1"/>
  <c r="V75" i="1"/>
  <c r="U75" i="1"/>
  <c r="T75" i="1"/>
  <c r="S75" i="1"/>
  <c r="R75" i="1"/>
  <c r="Q75" i="1"/>
  <c r="P75" i="1"/>
  <c r="O75" i="1"/>
  <c r="N75" i="1"/>
  <c r="M75" i="1"/>
  <c r="L75" i="1"/>
  <c r="K75" i="1"/>
  <c r="J75" i="1"/>
  <c r="I75" i="1"/>
  <c r="H75" i="1"/>
  <c r="G75" i="1"/>
  <c r="F75" i="1"/>
  <c r="E75" i="1"/>
  <c r="D75" i="1"/>
  <c r="C75" i="1"/>
  <c r="B75" i="1"/>
  <c r="A75" i="1"/>
  <c r="V74" i="1"/>
  <c r="U74" i="1"/>
  <c r="T74" i="1"/>
  <c r="S74" i="1"/>
  <c r="R74" i="1"/>
  <c r="Q74" i="1"/>
  <c r="P74" i="1"/>
  <c r="O74" i="1"/>
  <c r="N74" i="1"/>
  <c r="M74" i="1"/>
  <c r="L74" i="1"/>
  <c r="K74" i="1"/>
  <c r="J74" i="1"/>
  <c r="I74" i="1"/>
  <c r="H74" i="1"/>
  <c r="G74" i="1"/>
  <c r="F74" i="1"/>
  <c r="E74" i="1"/>
  <c r="D74" i="1"/>
  <c r="C74" i="1"/>
  <c r="B74" i="1"/>
  <c r="A74" i="1"/>
  <c r="V73" i="1"/>
  <c r="U73" i="1"/>
  <c r="T73" i="1"/>
  <c r="S73" i="1"/>
  <c r="R73" i="1"/>
  <c r="Q73" i="1"/>
  <c r="P73" i="1"/>
  <c r="O73" i="1"/>
  <c r="N73" i="1"/>
  <c r="M73" i="1"/>
  <c r="L73" i="1"/>
  <c r="K73" i="1"/>
  <c r="J73" i="1"/>
  <c r="I73" i="1"/>
  <c r="H73" i="1"/>
  <c r="G73" i="1"/>
  <c r="F73" i="1"/>
  <c r="E73" i="1"/>
  <c r="D73" i="1"/>
  <c r="C73" i="1"/>
  <c r="B73" i="1"/>
  <c r="A73" i="1"/>
  <c r="V72" i="1"/>
  <c r="U72" i="1"/>
  <c r="T72" i="1"/>
  <c r="S72" i="1"/>
  <c r="R72" i="1"/>
  <c r="Q72" i="1"/>
  <c r="P72" i="1"/>
  <c r="O72" i="1"/>
  <c r="N72" i="1"/>
  <c r="M72" i="1"/>
  <c r="L72" i="1"/>
  <c r="K72" i="1"/>
  <c r="J72" i="1"/>
  <c r="I72" i="1"/>
  <c r="H72" i="1"/>
  <c r="G72" i="1"/>
  <c r="F72" i="1"/>
  <c r="E72" i="1"/>
  <c r="D72" i="1"/>
  <c r="C72" i="1"/>
  <c r="B72" i="1"/>
  <c r="A72" i="1"/>
  <c r="V71" i="1"/>
  <c r="U71" i="1"/>
  <c r="T71" i="1"/>
  <c r="S71" i="1"/>
  <c r="R71" i="1"/>
  <c r="Q71" i="1"/>
  <c r="P71" i="1"/>
  <c r="O71" i="1"/>
  <c r="N71" i="1"/>
  <c r="M71" i="1"/>
  <c r="L71" i="1"/>
  <c r="K71" i="1"/>
  <c r="J71" i="1"/>
  <c r="I71" i="1"/>
  <c r="H71" i="1"/>
  <c r="G71" i="1"/>
  <c r="F71" i="1"/>
  <c r="E71" i="1"/>
  <c r="D71" i="1"/>
  <c r="C71" i="1"/>
  <c r="B71" i="1"/>
  <c r="A71" i="1"/>
  <c r="V70" i="1"/>
  <c r="U70" i="1"/>
  <c r="T70" i="1"/>
  <c r="S70" i="1"/>
  <c r="R70" i="1"/>
  <c r="Q70" i="1"/>
  <c r="P70" i="1"/>
  <c r="O70" i="1"/>
  <c r="N70" i="1"/>
  <c r="M70" i="1"/>
  <c r="L70" i="1"/>
  <c r="K70" i="1"/>
  <c r="J70" i="1"/>
  <c r="I70" i="1"/>
  <c r="H70" i="1"/>
  <c r="G70" i="1"/>
  <c r="F70" i="1"/>
  <c r="E70" i="1"/>
  <c r="D70" i="1"/>
  <c r="C70" i="1"/>
  <c r="B70" i="1"/>
  <c r="A70" i="1"/>
  <c r="V69" i="1"/>
  <c r="U69" i="1"/>
  <c r="T69" i="1"/>
  <c r="S69" i="1"/>
  <c r="R69" i="1"/>
  <c r="Q69" i="1"/>
  <c r="P69" i="1"/>
  <c r="O69" i="1"/>
  <c r="N69" i="1"/>
  <c r="M69" i="1"/>
  <c r="L69" i="1"/>
  <c r="K69" i="1"/>
  <c r="J69" i="1"/>
  <c r="I69" i="1"/>
  <c r="H69" i="1"/>
  <c r="G69" i="1"/>
  <c r="F69" i="1"/>
  <c r="E69" i="1"/>
  <c r="D69" i="1"/>
  <c r="C69" i="1"/>
  <c r="B69" i="1"/>
  <c r="A69" i="1"/>
  <c r="V68" i="1"/>
  <c r="U68" i="1"/>
  <c r="T68" i="1"/>
  <c r="S68" i="1"/>
  <c r="R68" i="1"/>
  <c r="Q68" i="1"/>
  <c r="P68" i="1"/>
  <c r="O68" i="1"/>
  <c r="N68" i="1"/>
  <c r="M68" i="1"/>
  <c r="L68" i="1"/>
  <c r="K68" i="1"/>
  <c r="J68" i="1"/>
  <c r="I68" i="1"/>
  <c r="H68" i="1"/>
  <c r="G68" i="1"/>
  <c r="F68" i="1"/>
  <c r="E68" i="1"/>
  <c r="D68" i="1"/>
  <c r="C68" i="1"/>
  <c r="B68" i="1"/>
  <c r="A68" i="1"/>
  <c r="V67" i="1"/>
  <c r="U67" i="1"/>
  <c r="T67" i="1"/>
  <c r="S67" i="1"/>
  <c r="R67" i="1"/>
  <c r="Q67" i="1"/>
  <c r="P67" i="1"/>
  <c r="O67" i="1"/>
  <c r="N67" i="1"/>
  <c r="M67" i="1"/>
  <c r="L67" i="1"/>
  <c r="K67" i="1"/>
  <c r="J67" i="1"/>
  <c r="I67" i="1"/>
  <c r="H67" i="1"/>
  <c r="G67" i="1"/>
  <c r="F67" i="1"/>
  <c r="E67" i="1"/>
  <c r="D67" i="1"/>
  <c r="C67" i="1"/>
  <c r="B67" i="1"/>
  <c r="A67" i="1"/>
  <c r="V66" i="1"/>
  <c r="U66" i="1"/>
  <c r="T66" i="1"/>
  <c r="S66" i="1"/>
  <c r="R66" i="1"/>
  <c r="Q66" i="1"/>
  <c r="P66" i="1"/>
  <c r="O66" i="1"/>
  <c r="N66" i="1"/>
  <c r="M66" i="1"/>
  <c r="L66" i="1"/>
  <c r="K66" i="1"/>
  <c r="J66" i="1"/>
  <c r="I66" i="1"/>
  <c r="H66" i="1"/>
  <c r="G66" i="1"/>
  <c r="F66" i="1"/>
  <c r="E66" i="1"/>
  <c r="D66" i="1"/>
  <c r="C66" i="1"/>
  <c r="B66" i="1"/>
  <c r="A66" i="1"/>
  <c r="V65" i="1"/>
  <c r="U65" i="1"/>
  <c r="T65" i="1"/>
  <c r="S65" i="1"/>
  <c r="R65" i="1"/>
  <c r="Q65" i="1"/>
  <c r="P65" i="1"/>
  <c r="O65" i="1"/>
  <c r="N65" i="1"/>
  <c r="M65" i="1"/>
  <c r="L65" i="1"/>
  <c r="K65" i="1"/>
  <c r="J65" i="1"/>
  <c r="I65" i="1"/>
  <c r="H65" i="1"/>
  <c r="G65" i="1"/>
  <c r="F65" i="1"/>
  <c r="E65" i="1"/>
  <c r="D65" i="1"/>
  <c r="C65" i="1"/>
  <c r="B65" i="1"/>
  <c r="A65" i="1"/>
  <c r="V64" i="1"/>
  <c r="U64" i="1"/>
  <c r="T64" i="1"/>
  <c r="S64" i="1"/>
  <c r="R64" i="1"/>
  <c r="Q64" i="1"/>
  <c r="P64" i="1"/>
  <c r="O64" i="1"/>
  <c r="N64" i="1"/>
  <c r="M64" i="1"/>
  <c r="L64" i="1"/>
  <c r="K64" i="1"/>
  <c r="J64" i="1"/>
  <c r="I64" i="1"/>
  <c r="H64" i="1"/>
  <c r="G64" i="1"/>
  <c r="F64" i="1"/>
  <c r="E64" i="1"/>
  <c r="D64" i="1"/>
  <c r="C64" i="1"/>
  <c r="B64" i="1"/>
  <c r="A64" i="1"/>
  <c r="V63" i="1"/>
  <c r="U63" i="1"/>
  <c r="T63" i="1"/>
  <c r="S63" i="1"/>
  <c r="R63" i="1"/>
  <c r="Q63" i="1"/>
  <c r="P63" i="1"/>
  <c r="O63" i="1"/>
  <c r="N63" i="1"/>
  <c r="M63" i="1"/>
  <c r="L63" i="1"/>
  <c r="K63" i="1"/>
  <c r="J63" i="1"/>
  <c r="I63" i="1"/>
  <c r="H63" i="1"/>
  <c r="G63" i="1"/>
  <c r="F63" i="1"/>
  <c r="E63" i="1"/>
  <c r="D63" i="1"/>
  <c r="C63" i="1"/>
  <c r="B63" i="1"/>
  <c r="A63" i="1"/>
  <c r="V62" i="1"/>
  <c r="U62" i="1"/>
  <c r="T62" i="1"/>
  <c r="S62" i="1"/>
  <c r="R62" i="1"/>
  <c r="Q62" i="1"/>
  <c r="P62" i="1"/>
  <c r="O62" i="1"/>
  <c r="N62" i="1"/>
  <c r="M62" i="1"/>
  <c r="L62" i="1"/>
  <c r="K62" i="1"/>
  <c r="J62" i="1"/>
  <c r="I62" i="1"/>
  <c r="H62" i="1"/>
  <c r="G62" i="1"/>
  <c r="F62" i="1"/>
  <c r="E62" i="1"/>
  <c r="D62" i="1"/>
  <c r="C62" i="1"/>
  <c r="B62" i="1"/>
  <c r="A62" i="1"/>
  <c r="V61" i="1"/>
  <c r="U61" i="1"/>
  <c r="T61" i="1"/>
  <c r="S61" i="1"/>
  <c r="R61" i="1"/>
  <c r="Q61" i="1"/>
  <c r="P61" i="1"/>
  <c r="O61" i="1"/>
  <c r="N61" i="1"/>
  <c r="M61" i="1"/>
  <c r="L61" i="1"/>
  <c r="K61" i="1"/>
  <c r="J61" i="1"/>
  <c r="I61" i="1"/>
  <c r="H61" i="1"/>
  <c r="G61" i="1"/>
  <c r="F61" i="1"/>
  <c r="E61" i="1"/>
  <c r="D61" i="1"/>
  <c r="C61" i="1"/>
  <c r="B61" i="1"/>
  <c r="A61" i="1"/>
  <c r="V60" i="1"/>
  <c r="U60" i="1"/>
  <c r="T60" i="1"/>
  <c r="S60" i="1"/>
  <c r="R60" i="1"/>
  <c r="Q60" i="1"/>
  <c r="P60" i="1"/>
  <c r="O60" i="1"/>
  <c r="N60" i="1"/>
  <c r="M60" i="1"/>
  <c r="L60" i="1"/>
  <c r="K60" i="1"/>
  <c r="J60" i="1"/>
  <c r="I60" i="1"/>
  <c r="H60" i="1"/>
  <c r="G60" i="1"/>
  <c r="F60" i="1"/>
  <c r="E60" i="1"/>
  <c r="D60" i="1"/>
  <c r="C60" i="1"/>
  <c r="B60" i="1"/>
  <c r="A60" i="1"/>
  <c r="V59" i="1"/>
  <c r="U59" i="1"/>
  <c r="T59" i="1"/>
  <c r="S59" i="1"/>
  <c r="R59" i="1"/>
  <c r="Q59" i="1"/>
  <c r="P59" i="1"/>
  <c r="O59" i="1"/>
  <c r="N59" i="1"/>
  <c r="M59" i="1"/>
  <c r="L59" i="1"/>
  <c r="K59" i="1"/>
  <c r="J59" i="1"/>
  <c r="I59" i="1"/>
  <c r="H59" i="1"/>
  <c r="G59" i="1"/>
  <c r="F59" i="1"/>
  <c r="E59" i="1"/>
  <c r="D59" i="1"/>
  <c r="C59" i="1"/>
  <c r="B59" i="1"/>
  <c r="A59" i="1"/>
  <c r="V58" i="1"/>
  <c r="U58" i="1"/>
  <c r="T58" i="1"/>
  <c r="S58" i="1"/>
  <c r="R58" i="1"/>
  <c r="Q58" i="1"/>
  <c r="P58" i="1"/>
  <c r="O58" i="1"/>
  <c r="N58" i="1"/>
  <c r="M58" i="1"/>
  <c r="L58" i="1"/>
  <c r="K58" i="1"/>
  <c r="J58" i="1"/>
  <c r="I58" i="1"/>
  <c r="H58" i="1"/>
  <c r="G58" i="1"/>
  <c r="F58" i="1"/>
  <c r="E58" i="1"/>
  <c r="D58" i="1"/>
  <c r="C58" i="1"/>
  <c r="B58" i="1"/>
  <c r="A58" i="1"/>
  <c r="V57" i="1"/>
  <c r="U57" i="1"/>
  <c r="T57" i="1"/>
  <c r="S57" i="1"/>
  <c r="R57" i="1"/>
  <c r="Q57" i="1"/>
  <c r="P57" i="1"/>
  <c r="O57" i="1"/>
  <c r="N57" i="1"/>
  <c r="M57" i="1"/>
  <c r="L57" i="1"/>
  <c r="K57" i="1"/>
  <c r="J57" i="1"/>
  <c r="I57" i="1"/>
  <c r="H57" i="1"/>
  <c r="G57" i="1"/>
  <c r="F57" i="1"/>
  <c r="E57" i="1"/>
  <c r="D57" i="1"/>
  <c r="C57" i="1"/>
  <c r="B57" i="1"/>
  <c r="A57" i="1"/>
  <c r="V56" i="1"/>
  <c r="U56" i="1"/>
  <c r="T56" i="1"/>
  <c r="S56" i="1"/>
  <c r="R56" i="1"/>
  <c r="Q56" i="1"/>
  <c r="P56" i="1"/>
  <c r="O56" i="1"/>
  <c r="N56" i="1"/>
  <c r="M56" i="1"/>
  <c r="L56" i="1"/>
  <c r="K56" i="1"/>
  <c r="J56" i="1"/>
  <c r="I56" i="1"/>
  <c r="H56" i="1"/>
  <c r="G56" i="1"/>
  <c r="F56" i="1"/>
  <c r="E56" i="1"/>
  <c r="D56" i="1"/>
  <c r="C56" i="1"/>
  <c r="B56" i="1"/>
  <c r="A56" i="1"/>
  <c r="V55" i="1"/>
  <c r="U55" i="1"/>
  <c r="T55" i="1"/>
  <c r="S55" i="1"/>
  <c r="R55" i="1"/>
  <c r="Q55" i="1"/>
  <c r="P55" i="1"/>
  <c r="O55" i="1"/>
  <c r="N55" i="1"/>
  <c r="M55" i="1"/>
  <c r="L55" i="1"/>
  <c r="K55" i="1"/>
  <c r="J55" i="1"/>
  <c r="I55" i="1"/>
  <c r="H55" i="1"/>
  <c r="G55" i="1"/>
  <c r="F55" i="1"/>
  <c r="E55" i="1"/>
  <c r="D55" i="1"/>
  <c r="C55" i="1"/>
  <c r="B55" i="1"/>
  <c r="A55" i="1"/>
  <c r="V54" i="1"/>
  <c r="U54" i="1"/>
  <c r="T54" i="1"/>
  <c r="S54" i="1"/>
  <c r="R54" i="1"/>
  <c r="Q54" i="1"/>
  <c r="P54" i="1"/>
  <c r="O54" i="1"/>
  <c r="N54" i="1"/>
  <c r="M54" i="1"/>
  <c r="L54" i="1"/>
  <c r="K54" i="1"/>
  <c r="J54" i="1"/>
  <c r="I54" i="1"/>
  <c r="H54" i="1"/>
  <c r="G54" i="1"/>
  <c r="F54" i="1"/>
  <c r="E54" i="1"/>
  <c r="D54" i="1"/>
  <c r="C54" i="1"/>
  <c r="B54" i="1"/>
  <c r="A54" i="1"/>
  <c r="V53" i="1"/>
  <c r="U53" i="1"/>
  <c r="T53" i="1"/>
  <c r="S53" i="1"/>
  <c r="R53" i="1"/>
  <c r="Q53" i="1"/>
  <c r="P53" i="1"/>
  <c r="O53" i="1"/>
  <c r="N53" i="1"/>
  <c r="M53" i="1"/>
  <c r="L53" i="1"/>
  <c r="K53" i="1"/>
  <c r="J53" i="1"/>
  <c r="I53" i="1"/>
  <c r="H53" i="1"/>
  <c r="G53" i="1"/>
  <c r="F53" i="1"/>
  <c r="E53" i="1"/>
  <c r="D53" i="1"/>
  <c r="C53" i="1"/>
  <c r="B53" i="1"/>
  <c r="A53" i="1"/>
  <c r="V52" i="1"/>
  <c r="U52" i="1"/>
  <c r="T52" i="1"/>
  <c r="S52" i="1"/>
  <c r="R52" i="1"/>
  <c r="Q52" i="1"/>
  <c r="P52" i="1"/>
  <c r="O52" i="1"/>
  <c r="N52" i="1"/>
  <c r="M52" i="1"/>
  <c r="L52" i="1"/>
  <c r="K52" i="1"/>
  <c r="J52" i="1"/>
  <c r="I52" i="1"/>
  <c r="H52" i="1"/>
  <c r="G52" i="1"/>
  <c r="F52" i="1"/>
  <c r="E52" i="1"/>
  <c r="D52" i="1"/>
  <c r="C52" i="1"/>
  <c r="B52" i="1"/>
  <c r="A52" i="1"/>
  <c r="V51" i="1"/>
  <c r="U51" i="1"/>
  <c r="T51" i="1"/>
  <c r="S51" i="1"/>
  <c r="R51" i="1"/>
  <c r="Q51" i="1"/>
  <c r="P51" i="1"/>
  <c r="O51" i="1"/>
  <c r="N51" i="1"/>
  <c r="M51" i="1"/>
  <c r="L51" i="1"/>
  <c r="K51" i="1"/>
  <c r="J51" i="1"/>
  <c r="I51" i="1"/>
  <c r="H51" i="1"/>
  <c r="G51" i="1"/>
  <c r="F51" i="1"/>
  <c r="E51" i="1"/>
  <c r="D51" i="1"/>
  <c r="C51" i="1"/>
  <c r="B51" i="1"/>
  <c r="A51" i="1"/>
  <c r="V50" i="1"/>
  <c r="U50" i="1"/>
  <c r="T50" i="1"/>
  <c r="S50" i="1"/>
  <c r="R50" i="1"/>
  <c r="Q50" i="1"/>
  <c r="P50" i="1"/>
  <c r="O50" i="1"/>
  <c r="N50" i="1"/>
  <c r="M50" i="1"/>
  <c r="L50" i="1"/>
  <c r="K50" i="1"/>
  <c r="J50" i="1"/>
  <c r="I50" i="1"/>
  <c r="H50" i="1"/>
  <c r="G50" i="1"/>
  <c r="F50" i="1"/>
  <c r="E50" i="1"/>
  <c r="D50" i="1"/>
  <c r="C50" i="1"/>
  <c r="B50" i="1"/>
  <c r="A50" i="1"/>
  <c r="V49" i="1"/>
  <c r="U49" i="1"/>
  <c r="T49" i="1"/>
  <c r="S49" i="1"/>
  <c r="R49" i="1"/>
  <c r="Q49" i="1"/>
  <c r="P49" i="1"/>
  <c r="O49" i="1"/>
  <c r="N49" i="1"/>
  <c r="M49" i="1"/>
  <c r="L49" i="1"/>
  <c r="K49" i="1"/>
  <c r="J49" i="1"/>
  <c r="I49" i="1"/>
  <c r="H49" i="1"/>
  <c r="G49" i="1"/>
  <c r="F49" i="1"/>
  <c r="E49" i="1"/>
  <c r="D49" i="1"/>
  <c r="C49" i="1"/>
  <c r="B49" i="1"/>
  <c r="A49" i="1"/>
  <c r="V48" i="1"/>
  <c r="U48" i="1"/>
  <c r="T48" i="1"/>
  <c r="S48" i="1"/>
  <c r="R48" i="1"/>
  <c r="Q48" i="1"/>
  <c r="P48" i="1"/>
  <c r="O48" i="1"/>
  <c r="N48" i="1"/>
  <c r="M48" i="1"/>
  <c r="L48" i="1"/>
  <c r="K48" i="1"/>
  <c r="J48" i="1"/>
  <c r="I48" i="1"/>
  <c r="H48" i="1"/>
  <c r="G48" i="1"/>
  <c r="F48" i="1"/>
  <c r="E48" i="1"/>
  <c r="D48" i="1"/>
  <c r="C48" i="1"/>
  <c r="B48" i="1"/>
  <c r="A48" i="1"/>
  <c r="V47" i="1"/>
  <c r="U47" i="1"/>
  <c r="T47" i="1"/>
  <c r="S47" i="1"/>
  <c r="R47" i="1"/>
  <c r="Q47" i="1"/>
  <c r="P47" i="1"/>
  <c r="O47" i="1"/>
  <c r="N47" i="1"/>
  <c r="M47" i="1"/>
  <c r="L47" i="1"/>
  <c r="K47" i="1"/>
  <c r="J47" i="1"/>
  <c r="I47" i="1"/>
  <c r="H47" i="1"/>
  <c r="G47" i="1"/>
  <c r="F47" i="1"/>
  <c r="E47" i="1"/>
  <c r="D47" i="1"/>
  <c r="C47" i="1"/>
  <c r="B47" i="1"/>
  <c r="A47" i="1"/>
  <c r="V46" i="1"/>
  <c r="U46" i="1"/>
  <c r="T46" i="1"/>
  <c r="S46" i="1"/>
  <c r="R46" i="1"/>
  <c r="Q46" i="1"/>
  <c r="P46" i="1"/>
  <c r="O46" i="1"/>
  <c r="N46" i="1"/>
  <c r="M46" i="1"/>
  <c r="L46" i="1"/>
  <c r="K46" i="1"/>
  <c r="J46" i="1"/>
  <c r="I46" i="1"/>
  <c r="H46" i="1"/>
  <c r="G46" i="1"/>
  <c r="F46" i="1"/>
  <c r="E46" i="1"/>
  <c r="D46" i="1"/>
  <c r="C46" i="1"/>
  <c r="B46" i="1"/>
  <c r="A46" i="1"/>
  <c r="V45" i="1"/>
  <c r="U45" i="1"/>
  <c r="T45" i="1"/>
  <c r="S45" i="1"/>
  <c r="R45" i="1"/>
  <c r="Q45" i="1"/>
  <c r="P45" i="1"/>
  <c r="O45" i="1"/>
  <c r="N45" i="1"/>
  <c r="M45" i="1"/>
  <c r="L45" i="1"/>
  <c r="K45" i="1"/>
  <c r="J45" i="1"/>
  <c r="I45" i="1"/>
  <c r="H45" i="1"/>
  <c r="G45" i="1"/>
  <c r="F45" i="1"/>
  <c r="E45" i="1"/>
  <c r="D45" i="1"/>
  <c r="C45" i="1"/>
  <c r="B45" i="1"/>
  <c r="A45" i="1"/>
  <c r="V44" i="1"/>
  <c r="U44" i="1"/>
  <c r="T44" i="1"/>
  <c r="S44" i="1"/>
  <c r="R44" i="1"/>
  <c r="Q44" i="1"/>
  <c r="P44" i="1"/>
  <c r="O44" i="1"/>
  <c r="N44" i="1"/>
  <c r="M44" i="1"/>
  <c r="L44" i="1"/>
  <c r="K44" i="1"/>
  <c r="J44" i="1"/>
  <c r="I44" i="1"/>
  <c r="H44" i="1"/>
  <c r="G44" i="1"/>
  <c r="F44" i="1"/>
  <c r="E44" i="1"/>
  <c r="D44" i="1"/>
  <c r="C44" i="1"/>
  <c r="B44" i="1"/>
  <c r="A44" i="1"/>
  <c r="V43" i="1"/>
  <c r="U43" i="1"/>
  <c r="T43" i="1"/>
  <c r="S43" i="1"/>
  <c r="R43" i="1"/>
  <c r="Q43" i="1"/>
  <c r="P43" i="1"/>
  <c r="O43" i="1"/>
  <c r="N43" i="1"/>
  <c r="M43" i="1"/>
  <c r="L43" i="1"/>
  <c r="K43" i="1"/>
  <c r="J43" i="1"/>
  <c r="I43" i="1"/>
  <c r="H43" i="1"/>
  <c r="G43" i="1"/>
  <c r="F43" i="1"/>
  <c r="E43" i="1"/>
  <c r="D43" i="1"/>
  <c r="C43" i="1"/>
  <c r="B43" i="1"/>
  <c r="A43" i="1"/>
  <c r="V42" i="1"/>
  <c r="U42" i="1"/>
  <c r="T42" i="1"/>
  <c r="S42" i="1"/>
  <c r="R42" i="1"/>
  <c r="Q42" i="1"/>
  <c r="P42" i="1"/>
  <c r="O42" i="1"/>
  <c r="N42" i="1"/>
  <c r="M42" i="1"/>
  <c r="L42" i="1"/>
  <c r="K42" i="1"/>
  <c r="J42" i="1"/>
  <c r="I42" i="1"/>
  <c r="H42" i="1"/>
  <c r="G42" i="1"/>
  <c r="F42" i="1"/>
  <c r="E42" i="1"/>
  <c r="D42" i="1"/>
  <c r="C42" i="1"/>
  <c r="B42" i="1"/>
  <c r="A42" i="1"/>
  <c r="V41" i="1"/>
  <c r="U41" i="1"/>
  <c r="T41" i="1"/>
  <c r="S41" i="1"/>
  <c r="R41" i="1"/>
  <c r="Q41" i="1"/>
  <c r="P41" i="1"/>
  <c r="O41" i="1"/>
  <c r="N41" i="1"/>
  <c r="M41" i="1"/>
  <c r="L41" i="1"/>
  <c r="K41" i="1"/>
  <c r="J41" i="1"/>
  <c r="I41" i="1"/>
  <c r="H41" i="1"/>
  <c r="G41" i="1"/>
  <c r="F41" i="1"/>
  <c r="E41" i="1"/>
  <c r="D41" i="1"/>
  <c r="C41" i="1"/>
  <c r="B41" i="1"/>
  <c r="A41" i="1"/>
  <c r="V40" i="1"/>
  <c r="U40" i="1"/>
  <c r="T40" i="1"/>
  <c r="S40" i="1"/>
  <c r="R40" i="1"/>
  <c r="Q40" i="1"/>
  <c r="P40" i="1"/>
  <c r="O40" i="1"/>
  <c r="N40" i="1"/>
  <c r="M40" i="1"/>
  <c r="L40" i="1"/>
  <c r="K40" i="1"/>
  <c r="J40" i="1"/>
  <c r="I40" i="1"/>
  <c r="H40" i="1"/>
  <c r="G40" i="1"/>
  <c r="F40" i="1"/>
  <c r="E40" i="1"/>
  <c r="D40" i="1"/>
  <c r="C40" i="1"/>
  <c r="B40" i="1"/>
  <c r="A40" i="1"/>
  <c r="V39" i="1"/>
  <c r="U39" i="1"/>
  <c r="T39" i="1"/>
  <c r="S39" i="1"/>
  <c r="R39" i="1"/>
  <c r="Q39" i="1"/>
  <c r="P39" i="1"/>
  <c r="O39" i="1"/>
  <c r="N39" i="1"/>
  <c r="M39" i="1"/>
  <c r="L39" i="1"/>
  <c r="K39" i="1"/>
  <c r="J39" i="1"/>
  <c r="I39" i="1"/>
  <c r="H39" i="1"/>
  <c r="G39" i="1"/>
  <c r="F39" i="1"/>
  <c r="E39" i="1"/>
  <c r="D39" i="1"/>
  <c r="C39" i="1"/>
  <c r="B39" i="1"/>
  <c r="A39" i="1"/>
  <c r="V38" i="1"/>
  <c r="U38" i="1"/>
  <c r="T38" i="1"/>
  <c r="S38" i="1"/>
  <c r="R38" i="1"/>
  <c r="Q38" i="1"/>
  <c r="P38" i="1"/>
  <c r="O38" i="1"/>
  <c r="N38" i="1"/>
  <c r="M38" i="1"/>
  <c r="L38" i="1"/>
  <c r="K38" i="1"/>
  <c r="J38" i="1"/>
  <c r="I38" i="1"/>
  <c r="H38" i="1"/>
  <c r="G38" i="1"/>
  <c r="F38" i="1"/>
  <c r="E38" i="1"/>
  <c r="D38" i="1"/>
  <c r="C38" i="1"/>
  <c r="B38" i="1"/>
  <c r="A38" i="1"/>
  <c r="V37" i="1"/>
  <c r="U37" i="1"/>
  <c r="T37" i="1"/>
  <c r="S37" i="1"/>
  <c r="R37" i="1"/>
  <c r="Q37" i="1"/>
  <c r="P37" i="1"/>
  <c r="O37" i="1"/>
  <c r="N37" i="1"/>
  <c r="M37" i="1"/>
  <c r="L37" i="1"/>
  <c r="K37" i="1"/>
  <c r="J37" i="1"/>
  <c r="I37" i="1"/>
  <c r="H37" i="1"/>
  <c r="G37" i="1"/>
  <c r="F37" i="1"/>
  <c r="E37" i="1"/>
  <c r="D37" i="1"/>
  <c r="C37" i="1"/>
  <c r="B37" i="1"/>
  <c r="A37" i="1"/>
  <c r="V36" i="1"/>
  <c r="U36" i="1"/>
  <c r="T36" i="1"/>
  <c r="S36" i="1"/>
  <c r="R36" i="1"/>
  <c r="Q36" i="1"/>
  <c r="P36" i="1"/>
  <c r="O36" i="1"/>
  <c r="N36" i="1"/>
  <c r="M36" i="1"/>
  <c r="L36" i="1"/>
  <c r="K36" i="1"/>
  <c r="J36" i="1"/>
  <c r="I36" i="1"/>
  <c r="H36" i="1"/>
  <c r="G36" i="1"/>
  <c r="F36" i="1"/>
  <c r="E36" i="1"/>
  <c r="D36" i="1"/>
  <c r="C36" i="1"/>
  <c r="B36" i="1"/>
  <c r="A36" i="1"/>
  <c r="V35" i="1"/>
  <c r="U35" i="1"/>
  <c r="T35" i="1"/>
  <c r="S35" i="1"/>
  <c r="R35" i="1"/>
  <c r="Q35" i="1"/>
  <c r="P35" i="1"/>
  <c r="O35" i="1"/>
  <c r="N35" i="1"/>
  <c r="M35" i="1"/>
  <c r="L35" i="1"/>
  <c r="K35" i="1"/>
  <c r="J35" i="1"/>
  <c r="I35" i="1"/>
  <c r="H35" i="1"/>
  <c r="G35" i="1"/>
  <c r="F35" i="1"/>
  <c r="E35" i="1"/>
  <c r="D35" i="1"/>
  <c r="C35" i="1"/>
  <c r="B35" i="1"/>
  <c r="A35" i="1"/>
  <c r="V34" i="1"/>
  <c r="U34" i="1"/>
  <c r="T34" i="1"/>
  <c r="S34" i="1"/>
  <c r="R34" i="1"/>
  <c r="Q34" i="1"/>
  <c r="P34" i="1"/>
  <c r="O34" i="1"/>
  <c r="N34" i="1"/>
  <c r="M34" i="1"/>
  <c r="L34" i="1"/>
  <c r="K34" i="1"/>
  <c r="J34" i="1"/>
  <c r="I34" i="1"/>
  <c r="H34" i="1"/>
  <c r="G34" i="1"/>
  <c r="F34" i="1"/>
  <c r="E34" i="1"/>
  <c r="D34" i="1"/>
  <c r="C34" i="1"/>
  <c r="B34" i="1"/>
  <c r="A34" i="1"/>
  <c r="V33" i="1"/>
  <c r="U33" i="1"/>
  <c r="T33" i="1"/>
  <c r="S33" i="1"/>
  <c r="R33" i="1"/>
  <c r="Q33" i="1"/>
  <c r="P33" i="1"/>
  <c r="O33" i="1"/>
  <c r="N33" i="1"/>
  <c r="M33" i="1"/>
  <c r="L33" i="1"/>
  <c r="K33" i="1"/>
  <c r="J33" i="1"/>
  <c r="I33" i="1"/>
  <c r="H33" i="1"/>
  <c r="G33" i="1"/>
  <c r="F33" i="1"/>
  <c r="E33" i="1"/>
  <c r="D33" i="1"/>
  <c r="C33" i="1"/>
  <c r="B33" i="1"/>
  <c r="A33" i="1"/>
  <c r="V32" i="1"/>
  <c r="U32" i="1"/>
  <c r="T32" i="1"/>
  <c r="S32" i="1"/>
  <c r="R32" i="1"/>
  <c r="Q32" i="1"/>
  <c r="P32" i="1"/>
  <c r="O32" i="1"/>
  <c r="N32" i="1"/>
  <c r="M32" i="1"/>
  <c r="L32" i="1"/>
  <c r="K32" i="1"/>
  <c r="J32" i="1"/>
  <c r="I32" i="1"/>
  <c r="H32" i="1"/>
  <c r="G32" i="1"/>
  <c r="F32" i="1"/>
  <c r="E32" i="1"/>
  <c r="D32" i="1"/>
  <c r="C32" i="1"/>
  <c r="B32" i="1"/>
  <c r="A32" i="1"/>
  <c r="V31" i="1"/>
  <c r="U31" i="1"/>
  <c r="T31" i="1"/>
  <c r="S31" i="1"/>
  <c r="R31" i="1"/>
  <c r="Q31" i="1"/>
  <c r="P31" i="1"/>
  <c r="O31" i="1"/>
  <c r="N31" i="1"/>
  <c r="M31" i="1"/>
  <c r="L31" i="1"/>
  <c r="K31" i="1"/>
  <c r="J31" i="1"/>
  <c r="I31" i="1"/>
  <c r="H31" i="1"/>
  <c r="G31" i="1"/>
  <c r="F31" i="1"/>
  <c r="E31" i="1"/>
  <c r="D31" i="1"/>
  <c r="C31" i="1"/>
  <c r="B31" i="1"/>
  <c r="A31" i="1"/>
  <c r="V30" i="1"/>
  <c r="U30" i="1"/>
  <c r="T30" i="1"/>
  <c r="S30" i="1"/>
  <c r="R30" i="1"/>
  <c r="Q30" i="1"/>
  <c r="P30" i="1"/>
  <c r="O30" i="1"/>
  <c r="N30" i="1"/>
  <c r="M30" i="1"/>
  <c r="L30" i="1"/>
  <c r="K30" i="1"/>
  <c r="J30" i="1"/>
  <c r="I30" i="1"/>
  <c r="H30" i="1"/>
  <c r="G30" i="1"/>
  <c r="F30" i="1"/>
  <c r="E30" i="1"/>
  <c r="D30" i="1"/>
  <c r="C30" i="1"/>
  <c r="B30" i="1"/>
  <c r="A30" i="1"/>
  <c r="V29" i="1"/>
  <c r="U29" i="1"/>
  <c r="T29" i="1"/>
  <c r="S29" i="1"/>
  <c r="R29" i="1"/>
  <c r="Q29" i="1"/>
  <c r="P29" i="1"/>
  <c r="O29" i="1"/>
  <c r="N29" i="1"/>
  <c r="M29" i="1"/>
  <c r="L29" i="1"/>
  <c r="K29" i="1"/>
  <c r="J29" i="1"/>
  <c r="I29" i="1"/>
  <c r="H29" i="1"/>
  <c r="G29" i="1"/>
  <c r="F29" i="1"/>
  <c r="E29" i="1"/>
  <c r="D29" i="1"/>
  <c r="C29" i="1"/>
  <c r="B29" i="1"/>
  <c r="A29" i="1"/>
  <c r="V28" i="1"/>
  <c r="U28" i="1"/>
  <c r="T28" i="1"/>
  <c r="S28" i="1"/>
  <c r="R28" i="1"/>
  <c r="Q28" i="1"/>
  <c r="P28" i="1"/>
  <c r="O28" i="1"/>
  <c r="N28" i="1"/>
  <c r="M28" i="1"/>
  <c r="L28" i="1"/>
  <c r="K28" i="1"/>
  <c r="J28" i="1"/>
  <c r="I28" i="1"/>
  <c r="H28" i="1"/>
  <c r="G28" i="1"/>
  <c r="F28" i="1"/>
  <c r="E28" i="1"/>
  <c r="D28" i="1"/>
  <c r="C28" i="1"/>
  <c r="B28" i="1"/>
  <c r="A28" i="1"/>
  <c r="V27" i="1"/>
  <c r="U27" i="1"/>
  <c r="T27" i="1"/>
  <c r="S27" i="1"/>
  <c r="R27" i="1"/>
  <c r="Q27" i="1"/>
  <c r="P27" i="1"/>
  <c r="O27" i="1"/>
  <c r="N27" i="1"/>
  <c r="M27" i="1"/>
  <c r="L27" i="1"/>
  <c r="K27" i="1"/>
  <c r="J27" i="1"/>
  <c r="I27" i="1"/>
  <c r="H27" i="1"/>
  <c r="G27" i="1"/>
  <c r="F27" i="1"/>
  <c r="E27" i="1"/>
  <c r="D27" i="1"/>
  <c r="C27" i="1"/>
  <c r="B27" i="1"/>
  <c r="A27" i="1"/>
  <c r="V26" i="1"/>
  <c r="U26" i="1"/>
  <c r="T26" i="1"/>
  <c r="S26" i="1"/>
  <c r="R26" i="1"/>
  <c r="Q26" i="1"/>
  <c r="P26" i="1"/>
  <c r="O26" i="1"/>
  <c r="N26" i="1"/>
  <c r="M26" i="1"/>
  <c r="L26" i="1"/>
  <c r="K26" i="1"/>
  <c r="J26" i="1"/>
  <c r="I26" i="1"/>
  <c r="H26" i="1"/>
  <c r="G26" i="1"/>
  <c r="F26" i="1"/>
  <c r="E26" i="1"/>
  <c r="D26" i="1"/>
  <c r="C26" i="1"/>
  <c r="B26" i="1"/>
  <c r="A26" i="1"/>
  <c r="V25" i="1"/>
  <c r="U25" i="1"/>
  <c r="T25" i="1"/>
  <c r="S25" i="1"/>
  <c r="R25" i="1"/>
  <c r="Q25" i="1"/>
  <c r="P25" i="1"/>
  <c r="O25" i="1"/>
  <c r="N25" i="1"/>
  <c r="M25" i="1"/>
  <c r="L25" i="1"/>
  <c r="K25" i="1"/>
  <c r="J25" i="1"/>
  <c r="I25" i="1"/>
  <c r="H25" i="1"/>
  <c r="G25" i="1"/>
  <c r="F25" i="1"/>
  <c r="E25" i="1"/>
  <c r="D25" i="1"/>
  <c r="C25" i="1"/>
  <c r="B25" i="1"/>
  <c r="A25" i="1"/>
  <c r="V24" i="1"/>
  <c r="U24" i="1"/>
  <c r="T24" i="1"/>
  <c r="S24" i="1"/>
  <c r="R24" i="1"/>
  <c r="Q24" i="1"/>
  <c r="P24" i="1"/>
  <c r="O24" i="1"/>
  <c r="N24" i="1"/>
  <c r="M24" i="1"/>
  <c r="L24" i="1"/>
  <c r="K24" i="1"/>
  <c r="J24" i="1"/>
  <c r="I24" i="1"/>
  <c r="H24" i="1"/>
  <c r="G24" i="1"/>
  <c r="F24" i="1"/>
  <c r="E24" i="1"/>
  <c r="D24" i="1"/>
  <c r="C24" i="1"/>
  <c r="B24" i="1"/>
  <c r="A24" i="1"/>
  <c r="V23" i="1"/>
  <c r="U23" i="1"/>
  <c r="T23" i="1"/>
  <c r="S23" i="1"/>
  <c r="R23" i="1"/>
  <c r="Q23" i="1"/>
  <c r="P23" i="1"/>
  <c r="O23" i="1"/>
  <c r="N23" i="1"/>
  <c r="M23" i="1"/>
  <c r="L23" i="1"/>
  <c r="K23" i="1"/>
  <c r="J23" i="1"/>
  <c r="I23" i="1"/>
  <c r="H23" i="1"/>
  <c r="G23" i="1"/>
  <c r="F23" i="1"/>
  <c r="E23" i="1"/>
  <c r="D23" i="1"/>
  <c r="C23" i="1"/>
  <c r="B23" i="1"/>
  <c r="A23" i="1"/>
  <c r="V22" i="1"/>
  <c r="U22" i="1"/>
  <c r="T22" i="1"/>
  <c r="S22" i="1"/>
  <c r="R22" i="1"/>
  <c r="Q22" i="1"/>
  <c r="P22" i="1"/>
  <c r="O22" i="1"/>
  <c r="N22" i="1"/>
  <c r="M22" i="1"/>
  <c r="L22" i="1"/>
  <c r="K22" i="1"/>
  <c r="J22" i="1"/>
  <c r="I22" i="1"/>
  <c r="H22" i="1"/>
  <c r="G22" i="1"/>
  <c r="F22" i="1"/>
  <c r="E22" i="1"/>
  <c r="D22" i="1"/>
  <c r="C22" i="1"/>
  <c r="B22" i="1"/>
  <c r="A22" i="1"/>
  <c r="V21" i="1"/>
  <c r="U21" i="1"/>
  <c r="T21" i="1"/>
  <c r="S21" i="1"/>
  <c r="R21" i="1"/>
  <c r="Q21" i="1"/>
  <c r="P21" i="1"/>
  <c r="O21" i="1"/>
  <c r="N21" i="1"/>
  <c r="M21" i="1"/>
  <c r="L21" i="1"/>
  <c r="K21" i="1"/>
  <c r="J21" i="1"/>
  <c r="I21" i="1"/>
  <c r="H21" i="1"/>
  <c r="G21" i="1"/>
  <c r="F21" i="1"/>
  <c r="E21" i="1"/>
  <c r="D21" i="1"/>
  <c r="C21" i="1"/>
  <c r="B21" i="1"/>
  <c r="A21" i="1"/>
  <c r="V20" i="1"/>
  <c r="U20" i="1"/>
  <c r="T20" i="1"/>
  <c r="S20" i="1"/>
  <c r="R20" i="1"/>
  <c r="Q20" i="1"/>
  <c r="P20" i="1"/>
  <c r="O20" i="1"/>
  <c r="N20" i="1"/>
  <c r="M20" i="1"/>
  <c r="L20" i="1"/>
  <c r="K20" i="1"/>
  <c r="J20" i="1"/>
  <c r="I20" i="1"/>
  <c r="H20" i="1"/>
  <c r="G20" i="1"/>
  <c r="F20" i="1"/>
  <c r="E20" i="1"/>
  <c r="D20" i="1"/>
  <c r="C20" i="1"/>
  <c r="B20" i="1"/>
  <c r="A20" i="1"/>
  <c r="V19" i="1"/>
  <c r="U19" i="1"/>
  <c r="T19" i="1"/>
  <c r="S19" i="1"/>
  <c r="R19" i="1"/>
  <c r="Q19" i="1"/>
  <c r="P19" i="1"/>
  <c r="O19" i="1"/>
  <c r="N19" i="1"/>
  <c r="M19" i="1"/>
  <c r="L19" i="1"/>
  <c r="K19" i="1"/>
  <c r="J19" i="1"/>
  <c r="I19" i="1"/>
  <c r="H19" i="1"/>
  <c r="G19" i="1"/>
  <c r="F19" i="1"/>
  <c r="E19" i="1"/>
  <c r="D19" i="1"/>
  <c r="C19" i="1"/>
  <c r="B19" i="1"/>
  <c r="A19" i="1"/>
  <c r="V18" i="1"/>
  <c r="U18" i="1"/>
  <c r="T18" i="1"/>
  <c r="S18" i="1"/>
  <c r="R18" i="1"/>
  <c r="Q18" i="1"/>
  <c r="P18" i="1"/>
  <c r="O18" i="1"/>
  <c r="N18" i="1"/>
  <c r="M18" i="1"/>
  <c r="L18" i="1"/>
  <c r="K18" i="1"/>
  <c r="J18" i="1"/>
  <c r="I18" i="1"/>
  <c r="H18" i="1"/>
  <c r="G18" i="1"/>
  <c r="F18" i="1"/>
  <c r="E18" i="1"/>
  <c r="D18" i="1"/>
  <c r="C18" i="1"/>
  <c r="B18" i="1"/>
  <c r="A18" i="1"/>
  <c r="V17" i="1"/>
  <c r="U17" i="1"/>
  <c r="T17" i="1"/>
  <c r="S17" i="1"/>
  <c r="R17" i="1"/>
  <c r="Q17" i="1"/>
  <c r="P17" i="1"/>
  <c r="O17" i="1"/>
  <c r="N17" i="1"/>
  <c r="M17" i="1"/>
  <c r="L17" i="1"/>
  <c r="K17" i="1"/>
  <c r="J17" i="1"/>
  <c r="I17" i="1"/>
  <c r="H17" i="1"/>
  <c r="G17" i="1"/>
  <c r="F17" i="1"/>
  <c r="E17" i="1"/>
  <c r="D17" i="1"/>
  <c r="C17" i="1"/>
  <c r="B17" i="1"/>
  <c r="A17" i="1"/>
  <c r="V16" i="1"/>
  <c r="U16" i="1"/>
  <c r="T16" i="1"/>
  <c r="S16" i="1"/>
  <c r="R16" i="1"/>
  <c r="Q16" i="1"/>
  <c r="P16" i="1"/>
  <c r="O16" i="1"/>
  <c r="N16" i="1"/>
  <c r="M16" i="1"/>
  <c r="L16" i="1"/>
  <c r="K16" i="1"/>
  <c r="J16" i="1"/>
  <c r="I16" i="1"/>
  <c r="H16" i="1"/>
  <c r="G16" i="1"/>
  <c r="F16" i="1"/>
  <c r="E16" i="1"/>
  <c r="D16" i="1"/>
  <c r="C16" i="1"/>
  <c r="B16" i="1"/>
  <c r="A16" i="1"/>
  <c r="V15" i="1"/>
  <c r="U15" i="1"/>
  <c r="T15" i="1"/>
  <c r="S15" i="1"/>
  <c r="R15" i="1"/>
  <c r="Q15" i="1"/>
  <c r="P15" i="1"/>
  <c r="O15" i="1"/>
  <c r="N15" i="1"/>
  <c r="M15" i="1"/>
  <c r="L15" i="1"/>
  <c r="K15" i="1"/>
  <c r="J15" i="1"/>
  <c r="I15" i="1"/>
  <c r="H15" i="1"/>
  <c r="G15" i="1"/>
  <c r="F15" i="1"/>
  <c r="E15" i="1"/>
  <c r="D15" i="1"/>
  <c r="C15" i="1"/>
  <c r="B15" i="1"/>
  <c r="A15" i="1"/>
  <c r="V14" i="1"/>
  <c r="U14" i="1"/>
  <c r="T14" i="1"/>
  <c r="S14" i="1"/>
  <c r="R14" i="1"/>
  <c r="Q14" i="1"/>
  <c r="P14" i="1"/>
  <c r="O14" i="1"/>
  <c r="N14" i="1"/>
  <c r="M14" i="1"/>
  <c r="L14" i="1"/>
  <c r="K14" i="1"/>
  <c r="J14" i="1"/>
  <c r="I14" i="1"/>
  <c r="H14" i="1"/>
  <c r="G14" i="1"/>
  <c r="F14" i="1"/>
  <c r="E14" i="1"/>
  <c r="D14" i="1"/>
  <c r="C14" i="1"/>
  <c r="B14" i="1"/>
  <c r="A14" i="1"/>
  <c r="V13" i="1"/>
  <c r="U13" i="1"/>
  <c r="T13" i="1"/>
  <c r="S13" i="1"/>
  <c r="R13" i="1"/>
  <c r="Q13" i="1"/>
  <c r="P13" i="1"/>
  <c r="O13" i="1"/>
  <c r="N13" i="1"/>
  <c r="M13" i="1"/>
  <c r="L13" i="1"/>
  <c r="K13" i="1"/>
  <c r="J13" i="1"/>
  <c r="I13" i="1"/>
  <c r="H13" i="1"/>
  <c r="G13" i="1"/>
  <c r="F13" i="1"/>
  <c r="E13" i="1"/>
  <c r="D13" i="1"/>
  <c r="C13" i="1"/>
  <c r="B13" i="1"/>
  <c r="A13" i="1"/>
  <c r="V12" i="1"/>
  <c r="U12" i="1"/>
  <c r="T12" i="1"/>
  <c r="S12" i="1"/>
  <c r="R12" i="1"/>
  <c r="Q12" i="1"/>
  <c r="P12" i="1"/>
  <c r="O12" i="1"/>
  <c r="N12" i="1"/>
  <c r="M12" i="1"/>
  <c r="L12" i="1"/>
  <c r="K12" i="1"/>
  <c r="J12" i="1"/>
  <c r="I12" i="1"/>
  <c r="H12" i="1"/>
  <c r="G12" i="1"/>
  <c r="F12" i="1"/>
  <c r="E12" i="1"/>
  <c r="D12" i="1"/>
  <c r="C12" i="1"/>
  <c r="B12" i="1"/>
  <c r="A12" i="1"/>
  <c r="V11" i="1"/>
  <c r="U11" i="1"/>
  <c r="T11" i="1"/>
  <c r="S11" i="1"/>
  <c r="R11" i="1"/>
  <c r="Q11" i="1"/>
  <c r="P11" i="1"/>
  <c r="O11" i="1"/>
  <c r="N11" i="1"/>
  <c r="M11" i="1"/>
  <c r="L11" i="1"/>
  <c r="K11" i="1"/>
  <c r="J11" i="1"/>
  <c r="I11" i="1"/>
  <c r="H11" i="1"/>
  <c r="G11" i="1"/>
  <c r="F11" i="1"/>
  <c r="E11" i="1"/>
  <c r="D11" i="1"/>
  <c r="C11" i="1"/>
  <c r="B11" i="1"/>
  <c r="A11" i="1"/>
  <c r="O160" i="1" l="1"/>
  <c r="R173" i="1" s="1"/>
  <c r="P160" i="1"/>
  <c r="Q160" i="1"/>
  <c r="R170" i="1" s="1"/>
  <c r="R171" i="1"/>
  <c r="L160" i="1"/>
  <c r="R172" i="1" l="1"/>
</calcChain>
</file>

<file path=xl/sharedStrings.xml><?xml version="1.0" encoding="utf-8"?>
<sst xmlns="http://schemas.openxmlformats.org/spreadsheetml/2006/main" count="53" uniqueCount="53">
  <si>
    <t>INFORME PRESENTADO A LA CONTRALORIA GENERAL DE LA REPUBLICA</t>
  </si>
  <si>
    <t>SEGUIMIENTO PLANES DE MEJORAMIENTO</t>
  </si>
  <si>
    <t>FORMULARIO No 14.1</t>
  </si>
  <si>
    <t>Se solicita replanteamiento de la fecha de cumplimiento de la acción toda vez que a la fecha no se ha recibido respuesta por parte de la Oficina Juridica</t>
  </si>
  <si>
    <t>ENTIDAD: FONDO ROTATORIO DE LA REGISTRADURIA NACIONAL DEL ESTADO CIVIL</t>
  </si>
  <si>
    <t>NIT: 899999737-9</t>
  </si>
  <si>
    <t>REPRESENTANTE LEGAL: JUAN CARLOS GALINDO VACHA</t>
  </si>
  <si>
    <t>PERIODO FISCAL: 2008, 2009, 2010, 2011, 2012, 2013, 2014</t>
  </si>
  <si>
    <t>MODALIDAD DE AUDITORIA: REGULAR</t>
  </si>
  <si>
    <t>Fecha de Corte</t>
  </si>
  <si>
    <t>Fecha Actual</t>
  </si>
  <si>
    <t xml:space="preserve">FECHA DE EVALUACIÓN: </t>
  </si>
  <si>
    <t>No.</t>
  </si>
  <si>
    <t>Código hallazgo</t>
  </si>
  <si>
    <t>Incidencia</t>
  </si>
  <si>
    <r>
      <t xml:space="preserve">Descripción hallazgo </t>
    </r>
    <r>
      <rPr>
        <sz val="8"/>
        <rFont val="Arial"/>
        <family val="2"/>
      </rPr>
      <t/>
    </r>
  </si>
  <si>
    <t>Causa del hallazgo</t>
  </si>
  <si>
    <t>Acción de mejoramiento</t>
  </si>
  <si>
    <t xml:space="preserve">Descripción de las Actividades </t>
  </si>
  <si>
    <t>Denominación de la Unidad de medida de la Actividad</t>
  </si>
  <si>
    <t>Cantidad de Medida de la Actividad</t>
  </si>
  <si>
    <t>Fecha iniciación de la Actividad</t>
  </si>
  <si>
    <t>Fecha terminación de la Actividad</t>
  </si>
  <si>
    <t>Plazo en semanas de la Actividad</t>
  </si>
  <si>
    <t>Avance físico de ejecución de las Actividades</t>
  </si>
  <si>
    <t>Porcentaje de Avance físico de ejecución de las Actividades</t>
  </si>
  <si>
    <t>Puntaje  Logrado  por las Actividades  (PLAI)</t>
  </si>
  <si>
    <t xml:space="preserve">Puntaje Logrado por las Actividades  Vencidas (PLAVI)  </t>
  </si>
  <si>
    <t>Puntaje atribuido     a las actividades vencidas (PAAVI)</t>
  </si>
  <si>
    <t>Estado de la accion de mejora</t>
  </si>
  <si>
    <t>Responsable</t>
  </si>
  <si>
    <t>Macroproceso Responsable (Delegaciones)</t>
  </si>
  <si>
    <t>Obsevaciones</t>
  </si>
  <si>
    <t>Vigencia</t>
  </si>
  <si>
    <t>Elaboro: Oficina de Planeación</t>
  </si>
  <si>
    <t>FIRMA DEL REPRESENTANTE LEGAL</t>
  </si>
  <si>
    <t>Nombre:</t>
  </si>
  <si>
    <t>Correo electrónico:</t>
  </si>
  <si>
    <t xml:space="preserve">Convenciones: </t>
  </si>
  <si>
    <t>Puntajes base de Evaluación:</t>
  </si>
  <si>
    <t xml:space="preserve">Columnas de calculo automático </t>
  </si>
  <si>
    <t>Puntaje base de evalaluación de cumplimiento</t>
  </si>
  <si>
    <t>PBEC</t>
  </si>
  <si>
    <t xml:space="preserve">Informacion suministrada en el informe de la CGR </t>
  </si>
  <si>
    <t>Puntaje base de evaluación de avance</t>
  </si>
  <si>
    <t>PBEA</t>
  </si>
  <si>
    <t>Fila de Totales</t>
  </si>
  <si>
    <t>Cumplimiento del Plan de Mejoramiento</t>
  </si>
  <si>
    <t>CPM = POMMVi / PBEC</t>
  </si>
  <si>
    <t xml:space="preserve">*El indicador de cumplimiento corresponde a la evaluación de las metas cuyo plazo de ejecución se encuentra vencido (cumplió /no cumplió). </t>
  </si>
  <si>
    <t>Avance del plan de Mejoramiento</t>
  </si>
  <si>
    <t>AP =  POMi / PBEA</t>
  </si>
  <si>
    <t>** El indicador de avance corresponde a la evaluación de las metas cumplidas frente al plan de mejoramiento global.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</si>
</sst>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Red]0"/>
  </numFmts>
  <fonts count="11" x14ac:knownFonts="1">
    <font>
      <sz val="11"/>
      <color theme="1"/>
      <name val="Calibri"/>
      <family val="2"/>
      <scheme val="minor"/>
    </font>
    <font>
      <sz val="10"/>
      <name val="Arial"/>
      <family val="2"/>
    </font>
    <font>
      <b/>
      <sz val="10"/>
      <name val="Arial"/>
      <family val="2"/>
    </font>
    <font>
      <sz val="9"/>
      <name val="Arial"/>
      <family val="2"/>
    </font>
    <font>
      <b/>
      <sz val="10"/>
      <color theme="1"/>
      <name val="Arial"/>
      <family val="2"/>
    </font>
    <font>
      <b/>
      <sz val="9"/>
      <name val="Arial"/>
      <family val="2"/>
    </font>
    <font>
      <sz val="11"/>
      <name val="Arial"/>
      <family val="2"/>
    </font>
    <font>
      <b/>
      <sz val="12"/>
      <name val="Arial"/>
      <family val="2"/>
    </font>
    <font>
      <sz val="8"/>
      <name val="Arial"/>
      <family val="2"/>
    </font>
    <font>
      <b/>
      <i/>
      <sz val="8"/>
      <name val="Arial"/>
      <family val="2"/>
    </font>
    <font>
      <b/>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2">
    <border>
      <left/>
      <right/>
      <top/>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medium">
        <color indexed="64"/>
      </right>
      <top style="thin">
        <color theme="0"/>
      </top>
      <bottom style="thin">
        <color theme="0"/>
      </bottom>
      <diagonal/>
    </border>
    <border>
      <left style="medium">
        <color indexed="64"/>
      </left>
      <right style="thin">
        <color theme="0"/>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medium">
        <color indexed="64"/>
      </bottom>
      <diagonal/>
    </border>
    <border>
      <left/>
      <right style="thin">
        <color theme="0"/>
      </right>
      <top style="thin">
        <color theme="0"/>
      </top>
      <bottom style="medium">
        <color indexed="64"/>
      </bottom>
      <diagonal/>
    </border>
    <border>
      <left style="thin">
        <color theme="0"/>
      </left>
      <right/>
      <top style="thin">
        <color theme="0"/>
      </top>
      <bottom/>
      <diagonal/>
    </border>
    <border>
      <left style="medium">
        <color indexed="64"/>
      </left>
      <right style="thin">
        <color theme="0"/>
      </right>
      <top style="thin">
        <color theme="0"/>
      </top>
      <bottom/>
      <diagonal/>
    </border>
    <border>
      <left style="thin">
        <color theme="0"/>
      </left>
      <right style="thin">
        <color theme="0"/>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theme="0"/>
      </top>
      <bottom/>
      <diagonal/>
    </border>
    <border>
      <left style="medium">
        <color theme="0"/>
      </left>
      <right/>
      <top style="medium">
        <color theme="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thin">
        <color theme="0"/>
      </top>
      <bottom style="thin">
        <color theme="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thin">
        <color theme="0"/>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s>
  <cellStyleXfs count="2">
    <xf numFmtId="0" fontId="0" fillId="0" borderId="0"/>
    <xf numFmtId="0" fontId="1" fillId="0" borderId="0"/>
  </cellStyleXfs>
  <cellXfs count="114">
    <xf numFmtId="0" fontId="0" fillId="0" borderId="0" xfId="0"/>
    <xf numFmtId="4" fontId="3" fillId="0" borderId="2" xfId="1" applyNumberFormat="1" applyFont="1" applyBorder="1" applyAlignment="1">
      <alignment horizontal="left" vertical="center" wrapText="1"/>
    </xf>
    <xf numFmtId="4" fontId="0" fillId="2" borderId="3" xfId="0" applyNumberFormat="1" applyFill="1" applyBorder="1"/>
    <xf numFmtId="4" fontId="3" fillId="0" borderId="6" xfId="1" applyNumberFormat="1" applyFont="1" applyBorder="1" applyAlignment="1">
      <alignment horizontal="left" vertical="center" wrapText="1"/>
    </xf>
    <xf numFmtId="4" fontId="0" fillId="2" borderId="7" xfId="0" applyNumberFormat="1" applyFill="1" applyBorder="1"/>
    <xf numFmtId="14" fontId="0" fillId="0" borderId="0" xfId="0" applyNumberFormat="1"/>
    <xf numFmtId="4" fontId="3" fillId="0" borderId="9" xfId="1" applyNumberFormat="1" applyFont="1" applyBorder="1" applyAlignment="1">
      <alignment horizontal="left" vertical="center" wrapText="1"/>
    </xf>
    <xf numFmtId="4" fontId="3" fillId="0" borderId="10" xfId="1" applyNumberFormat="1" applyFont="1" applyBorder="1" applyAlignment="1">
      <alignment horizontal="left" vertical="center" wrapText="1"/>
    </xf>
    <xf numFmtId="4" fontId="3" fillId="0" borderId="11" xfId="1" applyNumberFormat="1" applyFont="1" applyBorder="1" applyAlignment="1">
      <alignment horizontal="left" vertical="center" wrapText="1"/>
    </xf>
    <xf numFmtId="4" fontId="2" fillId="2" borderId="8" xfId="1" applyNumberFormat="1" applyFont="1" applyFill="1" applyBorder="1" applyAlignment="1">
      <alignment vertical="center" wrapText="1"/>
    </xf>
    <xf numFmtId="4" fontId="1" fillId="0" borderId="6" xfId="1" applyNumberFormat="1" applyBorder="1" applyAlignment="1">
      <alignment vertical="center" wrapText="1"/>
    </xf>
    <xf numFmtId="4" fontId="2" fillId="0" borderId="6" xfId="1" applyNumberFormat="1" applyFont="1" applyBorder="1" applyAlignment="1">
      <alignment vertical="center" wrapText="1"/>
    </xf>
    <xf numFmtId="0" fontId="2" fillId="2" borderId="6" xfId="0" applyFont="1" applyFill="1" applyBorder="1" applyAlignment="1">
      <alignment vertical="center"/>
    </xf>
    <xf numFmtId="4" fontId="2" fillId="0" borderId="6" xfId="1" applyNumberFormat="1" applyFont="1" applyBorder="1" applyAlignment="1">
      <alignment vertical="center"/>
    </xf>
    <xf numFmtId="4" fontId="1" fillId="0" borderId="6" xfId="1" applyNumberFormat="1" applyBorder="1" applyAlignment="1">
      <alignment vertical="center"/>
    </xf>
    <xf numFmtId="4" fontId="2" fillId="2" borderId="8" xfId="1" applyNumberFormat="1" applyFont="1" applyFill="1" applyBorder="1" applyAlignment="1">
      <alignment vertical="center"/>
    </xf>
    <xf numFmtId="4" fontId="1" fillId="0" borderId="12" xfId="1" applyNumberFormat="1" applyBorder="1" applyAlignment="1">
      <alignment vertical="center" wrapText="1"/>
    </xf>
    <xf numFmtId="4" fontId="2" fillId="0" borderId="11" xfId="1" applyNumberFormat="1" applyFont="1" applyBorder="1" applyAlignment="1">
      <alignment vertical="center" wrapText="1"/>
    </xf>
    <xf numFmtId="4" fontId="2" fillId="0" borderId="9" xfId="1" applyNumberFormat="1" applyFont="1" applyBorder="1" applyAlignment="1">
      <alignment vertical="center" wrapText="1"/>
    </xf>
    <xf numFmtId="4" fontId="4" fillId="0" borderId="15" xfId="1" applyNumberFormat="1" applyFont="1" applyBorder="1" applyAlignment="1">
      <alignment horizontal="center" vertical="center" wrapText="1"/>
    </xf>
    <xf numFmtId="0" fontId="5" fillId="2" borderId="16" xfId="1" applyFont="1" applyFill="1" applyBorder="1"/>
    <xf numFmtId="0" fontId="5" fillId="0" borderId="12" xfId="1" applyFont="1" applyBorder="1"/>
    <xf numFmtId="0" fontId="5" fillId="0" borderId="17" xfId="1" applyFont="1" applyBorder="1"/>
    <xf numFmtId="0" fontId="6" fillId="0" borderId="12" xfId="1" applyFont="1" applyBorder="1" applyAlignment="1">
      <alignment horizontal="justify"/>
    </xf>
    <xf numFmtId="0" fontId="6" fillId="0" borderId="15" xfId="1" applyFont="1" applyBorder="1" applyAlignment="1">
      <alignment horizontal="justify"/>
    </xf>
    <xf numFmtId="164" fontId="5" fillId="0" borderId="20" xfId="1" applyNumberFormat="1" applyFont="1" applyBorder="1" applyAlignment="1">
      <alignment horizontal="center"/>
    </xf>
    <xf numFmtId="4" fontId="3" fillId="0" borderId="21" xfId="1" applyNumberFormat="1" applyFont="1" applyBorder="1" applyAlignment="1">
      <alignment horizontal="left" vertical="center" wrapText="1"/>
    </xf>
    <xf numFmtId="4" fontId="3" fillId="0" borderId="22" xfId="1" applyNumberFormat="1" applyFont="1" applyBorder="1" applyAlignment="1">
      <alignment horizontal="left" vertical="center" wrapText="1"/>
    </xf>
    <xf numFmtId="0" fontId="0" fillId="2" borderId="7" xfId="0" applyFill="1" applyBorder="1"/>
    <xf numFmtId="0" fontId="5" fillId="2" borderId="23" xfId="1" applyFont="1" applyFill="1" applyBorder="1" applyAlignment="1">
      <alignment horizontal="center" vertical="center" wrapText="1"/>
    </xf>
    <xf numFmtId="0" fontId="5" fillId="0" borderId="24" xfId="1" applyFont="1" applyBorder="1" applyAlignment="1">
      <alignment horizontal="center" vertical="center" wrapText="1"/>
    </xf>
    <xf numFmtId="0" fontId="5" fillId="0" borderId="24" xfId="1" applyFont="1" applyBorder="1" applyAlignment="1">
      <alignment horizontal="center" vertical="center" textRotation="90" wrapText="1"/>
    </xf>
    <xf numFmtId="0" fontId="5" fillId="0" borderId="24" xfId="1" applyFont="1" applyBorder="1" applyAlignment="1">
      <alignment vertical="center" wrapText="1"/>
    </xf>
    <xf numFmtId="0" fontId="5" fillId="0" borderId="24" xfId="1" applyFont="1" applyBorder="1" applyAlignment="1">
      <alignment horizontal="left" vertical="center" wrapText="1"/>
    </xf>
    <xf numFmtId="0" fontId="5" fillId="0" borderId="25" xfId="1" applyFont="1" applyBorder="1" applyAlignment="1">
      <alignment horizontal="left" vertical="center" wrapText="1"/>
    </xf>
    <xf numFmtId="0" fontId="5" fillId="0" borderId="25" xfId="1" applyFont="1" applyBorder="1" applyAlignment="1">
      <alignment horizontal="center" vertical="center" wrapText="1"/>
    </xf>
    <xf numFmtId="0" fontId="5" fillId="0" borderId="26" xfId="1" applyFont="1" applyBorder="1" applyAlignment="1">
      <alignment horizontal="center" vertical="center" wrapText="1"/>
    </xf>
    <xf numFmtId="0" fontId="0" fillId="0" borderId="27" xfId="0" applyBorder="1" applyAlignment="1">
      <alignment horizontal="right" vertical="center" wrapText="1"/>
    </xf>
    <xf numFmtId="0" fontId="0" fillId="0" borderId="27" xfId="0" applyBorder="1" applyAlignment="1">
      <alignment vertical="center" wrapText="1"/>
    </xf>
    <xf numFmtId="14" fontId="0" fillId="0" borderId="27" xfId="0" applyNumberFormat="1" applyBorder="1" applyAlignment="1">
      <alignment vertical="center" wrapText="1"/>
    </xf>
    <xf numFmtId="0" fontId="0" fillId="3" borderId="27" xfId="0" applyFill="1" applyBorder="1" applyAlignment="1">
      <alignment horizontal="center" vertical="center" wrapText="1"/>
    </xf>
    <xf numFmtId="9" fontId="0" fillId="0" borderId="27" xfId="0" applyNumberFormat="1" applyBorder="1" applyAlignment="1">
      <alignment vertical="center" wrapText="1"/>
    </xf>
    <xf numFmtId="0" fontId="0" fillId="3" borderId="27" xfId="0" applyFill="1" applyBorder="1" applyAlignment="1">
      <alignment vertical="center" wrapText="1"/>
    </xf>
    <xf numFmtId="0" fontId="0" fillId="0" borderId="0" xfId="0" applyAlignment="1">
      <alignment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1" fontId="0" fillId="0" borderId="30" xfId="0" applyNumberFormat="1" applyBorder="1"/>
    <xf numFmtId="9" fontId="2" fillId="2" borderId="31" xfId="0" applyNumberFormat="1" applyFont="1" applyFill="1" applyBorder="1" applyAlignment="1">
      <alignment vertical="center" wrapText="1"/>
    </xf>
    <xf numFmtId="1" fontId="0" fillId="0" borderId="32" xfId="0" applyNumberFormat="1" applyBorder="1"/>
    <xf numFmtId="4" fontId="0" fillId="2" borderId="5" xfId="0" applyNumberFormat="1" applyFill="1" applyBorder="1"/>
    <xf numFmtId="0" fontId="0" fillId="2" borderId="33" xfId="0" applyFill="1" applyBorder="1"/>
    <xf numFmtId="0" fontId="9" fillId="0" borderId="4" xfId="0" applyFont="1" applyBorder="1"/>
    <xf numFmtId="0" fontId="9" fillId="0" borderId="5" xfId="0" applyFont="1" applyBorder="1"/>
    <xf numFmtId="9" fontId="1" fillId="0" borderId="5" xfId="0" applyNumberFormat="1" applyFont="1" applyBorder="1"/>
    <xf numFmtId="1" fontId="0" fillId="0" borderId="5" xfId="0" applyNumberFormat="1" applyBorder="1"/>
    <xf numFmtId="0" fontId="0" fillId="0" borderId="5" xfId="0" applyBorder="1"/>
    <xf numFmtId="0" fontId="0" fillId="0" borderId="6" xfId="0" applyBorder="1"/>
    <xf numFmtId="4" fontId="0" fillId="2" borderId="6" xfId="0" applyNumberFormat="1" applyFill="1" applyBorder="1"/>
    <xf numFmtId="0" fontId="2" fillId="0" borderId="8" xfId="0" applyFont="1" applyBorder="1" applyAlignment="1">
      <alignment horizontal="center"/>
    </xf>
    <xf numFmtId="0" fontId="2" fillId="0" borderId="6" xfId="0" applyFont="1" applyBorder="1" applyAlignment="1">
      <alignment horizontal="center"/>
    </xf>
    <xf numFmtId="1" fontId="0" fillId="0" borderId="6" xfId="0" applyNumberFormat="1" applyBorder="1"/>
    <xf numFmtId="1" fontId="2" fillId="0" borderId="6" xfId="0" applyNumberFormat="1" applyFont="1" applyBorder="1"/>
    <xf numFmtId="0" fontId="2" fillId="0" borderId="16" xfId="0" applyFont="1" applyBorder="1" applyAlignment="1">
      <alignment horizontal="center"/>
    </xf>
    <xf numFmtId="0" fontId="2" fillId="0" borderId="12" xfId="0" applyFont="1" applyBorder="1" applyAlignment="1">
      <alignment horizontal="center"/>
    </xf>
    <xf numFmtId="0" fontId="0" fillId="0" borderId="12" xfId="0" applyBorder="1"/>
    <xf numFmtId="1" fontId="0" fillId="0" borderId="12" xfId="0" applyNumberFormat="1" applyBorder="1"/>
    <xf numFmtId="0" fontId="0" fillId="0" borderId="10" xfId="0" applyBorder="1"/>
    <xf numFmtId="0" fontId="2" fillId="0" borderId="34" xfId="0" applyFont="1" applyBorder="1"/>
    <xf numFmtId="0" fontId="2" fillId="0" borderId="35" xfId="0" applyFont="1" applyBorder="1"/>
    <xf numFmtId="0" fontId="2" fillId="0" borderId="36" xfId="0" applyFont="1" applyBorder="1"/>
    <xf numFmtId="0" fontId="0" fillId="0" borderId="11" xfId="0" applyBorder="1"/>
    <xf numFmtId="0" fontId="2" fillId="0" borderId="11" xfId="0" applyFont="1" applyBorder="1" applyAlignment="1">
      <alignment horizontal="center"/>
    </xf>
    <xf numFmtId="0" fontId="0" fillId="0" borderId="39" xfId="0" applyBorder="1" applyAlignment="1">
      <alignment vertical="center"/>
    </xf>
    <xf numFmtId="0" fontId="0" fillId="0" borderId="40" xfId="0" applyBorder="1" applyAlignment="1">
      <alignment vertical="center"/>
    </xf>
    <xf numFmtId="1" fontId="0" fillId="0" borderId="41" xfId="0" applyNumberFormat="1" applyBorder="1" applyAlignment="1">
      <alignment horizontal="center" vertical="center" wrapText="1"/>
    </xf>
    <xf numFmtId="0" fontId="0" fillId="0" borderId="42" xfId="0" applyBorder="1" applyAlignment="1">
      <alignment vertical="center"/>
    </xf>
    <xf numFmtId="0" fontId="0" fillId="0" borderId="43" xfId="0" applyBorder="1" applyAlignment="1">
      <alignment vertical="center"/>
    </xf>
    <xf numFmtId="165" fontId="0" fillId="0" borderId="44" xfId="0" applyNumberFormat="1" applyBorder="1" applyAlignment="1">
      <alignment horizontal="center" vertical="center" wrapText="1"/>
    </xf>
    <xf numFmtId="10" fontId="10" fillId="0" borderId="27" xfId="0" applyNumberFormat="1" applyFont="1" applyBorder="1" applyAlignment="1">
      <alignment horizontal="center" vertical="center"/>
    </xf>
    <xf numFmtId="0" fontId="2" fillId="0" borderId="45" xfId="0" applyFont="1" applyBorder="1" applyAlignment="1">
      <alignment horizontal="center"/>
    </xf>
    <xf numFmtId="0" fontId="2" fillId="0" borderId="46" xfId="0" applyFont="1" applyBorder="1" applyAlignment="1">
      <alignment horizontal="center"/>
    </xf>
    <xf numFmtId="0" fontId="0" fillId="0" borderId="47" xfId="0" applyBorder="1"/>
    <xf numFmtId="0" fontId="0" fillId="0" borderId="13" xfId="0" applyBorder="1"/>
    <xf numFmtId="0" fontId="2" fillId="0" borderId="34"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4" fontId="2" fillId="2" borderId="1" xfId="1" applyNumberFormat="1" applyFont="1" applyFill="1" applyBorder="1" applyAlignment="1">
      <alignment horizontal="center" vertical="center" wrapText="1"/>
    </xf>
    <xf numFmtId="4" fontId="2" fillId="0" borderId="2" xfId="1" applyNumberFormat="1" applyFont="1" applyBorder="1" applyAlignment="1">
      <alignment horizontal="center" vertical="center" wrapText="1"/>
    </xf>
    <xf numFmtId="4" fontId="2" fillId="2" borderId="4" xfId="1" applyNumberFormat="1" applyFont="1" applyFill="1" applyBorder="1" applyAlignment="1">
      <alignment horizontal="center" vertical="center" wrapText="1"/>
    </xf>
    <xf numFmtId="4" fontId="2" fillId="0" borderId="5" xfId="1" applyNumberFormat="1" applyFont="1" applyBorder="1" applyAlignment="1">
      <alignment horizontal="center" vertical="center" wrapText="1"/>
    </xf>
    <xf numFmtId="4" fontId="2" fillId="2" borderId="8" xfId="1" applyNumberFormat="1" applyFont="1" applyFill="1" applyBorder="1" applyAlignment="1">
      <alignment horizontal="center" vertical="center" wrapText="1"/>
    </xf>
    <xf numFmtId="4" fontId="2" fillId="0" borderId="6" xfId="1" applyNumberFormat="1" applyFont="1" applyBorder="1" applyAlignment="1">
      <alignment horizontal="center" vertical="center" wrapText="1"/>
    </xf>
    <xf numFmtId="4" fontId="4" fillId="0" borderId="13" xfId="1" applyNumberFormat="1" applyFont="1" applyBorder="1" applyAlignment="1">
      <alignment horizontal="center" vertical="center" wrapText="1"/>
    </xf>
    <xf numFmtId="4" fontId="4" fillId="0" borderId="14" xfId="1" applyNumberFormat="1" applyFont="1" applyBorder="1" applyAlignment="1">
      <alignment horizontal="center" vertical="center" wrapText="1"/>
    </xf>
    <xf numFmtId="164" fontId="7" fillId="0" borderId="18" xfId="1" applyNumberFormat="1" applyFont="1" applyBorder="1" applyAlignment="1" applyProtection="1">
      <alignment horizontal="center" vertical="center"/>
      <protection locked="0"/>
    </xf>
    <xf numFmtId="164" fontId="7" fillId="0" borderId="19" xfId="1" applyNumberFormat="1" applyFont="1" applyBorder="1" applyAlignment="1" applyProtection="1">
      <alignment horizontal="center" vertical="center"/>
      <protection locked="0"/>
    </xf>
    <xf numFmtId="0" fontId="0" fillId="0" borderId="18" xfId="0" applyBorder="1" applyAlignment="1">
      <alignment horizontal="center"/>
    </xf>
    <xf numFmtId="0" fontId="0" fillId="0" borderId="37" xfId="0" applyBorder="1" applyAlignment="1">
      <alignment horizontal="center"/>
    </xf>
    <xf numFmtId="0" fontId="2" fillId="0" borderId="38" xfId="0" applyFont="1" applyBorder="1" applyAlignment="1">
      <alignment horizontal="center"/>
    </xf>
    <xf numFmtId="0" fontId="2" fillId="0" borderId="9" xfId="0" applyFont="1" applyBorder="1" applyAlignment="1">
      <alignment horizontal="center"/>
    </xf>
    <xf numFmtId="0" fontId="0" fillId="0" borderId="34" xfId="0" applyBorder="1" applyAlignment="1">
      <alignment horizontal="center" vertical="center" wrapText="1"/>
    </xf>
    <xf numFmtId="0" fontId="0" fillId="0" borderId="36" xfId="0" applyBorder="1" applyAlignment="1">
      <alignment horizontal="center" vertical="center" wrapText="1"/>
    </xf>
    <xf numFmtId="0" fontId="5" fillId="0" borderId="40" xfId="0" applyFont="1" applyBorder="1" applyAlignment="1">
      <alignment horizontal="center"/>
    </xf>
    <xf numFmtId="0" fontId="5" fillId="0" borderId="43" xfId="0" applyFont="1" applyBorder="1" applyAlignment="1">
      <alignment horizontal="center"/>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0" fillId="0" borderId="38" xfId="0" applyBorder="1" applyAlignment="1">
      <alignment horizontal="center" vertical="top" wrapText="1"/>
    </xf>
    <xf numFmtId="0" fontId="0" fillId="0" borderId="10" xfId="0" applyBorder="1" applyAlignment="1">
      <alignment horizontal="center" vertical="top" wrapText="1"/>
    </xf>
    <xf numFmtId="0" fontId="0" fillId="0" borderId="7" xfId="0" applyBorder="1" applyAlignment="1">
      <alignment horizontal="center" vertical="top" wrapText="1"/>
    </xf>
    <xf numFmtId="0" fontId="5" fillId="0" borderId="43" xfId="0" applyFont="1" applyBorder="1" applyAlignment="1">
      <alignment horizontal="center" vertical="center" wrapText="1"/>
    </xf>
    <xf numFmtId="0" fontId="5" fillId="0" borderId="48" xfId="0" applyFont="1" applyBorder="1" applyAlignment="1">
      <alignment horizontal="center" vertical="center" wrapText="1"/>
    </xf>
    <xf numFmtId="0" fontId="0" fillId="0" borderId="49" xfId="0" applyBorder="1" applyAlignment="1">
      <alignment horizontal="center" vertical="top" wrapText="1"/>
    </xf>
    <xf numFmtId="0" fontId="0" fillId="0" borderId="50" xfId="0" applyBorder="1" applyAlignment="1">
      <alignment horizontal="center" vertical="top" wrapText="1"/>
    </xf>
    <xf numFmtId="0" fontId="0" fillId="0" borderId="51" xfId="0" applyBorder="1" applyAlignment="1">
      <alignment horizontal="center" vertical="top" wrapText="1"/>
    </xf>
  </cellXfs>
  <cellStyles count="2">
    <cellStyle name="Normal" xfId="0" builtinId="0"/>
    <cellStyle name="Normal 8" xfId="1" xr:uid="{9F539E43-EE79-42F1-A864-5FD07252C6D2}"/>
  </cellStyles>
  <dxfs count="13">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b/>
        <i val="0"/>
        <color theme="0"/>
      </font>
      <fill>
        <patternFill>
          <bgColor rgb="FF00B3AD"/>
        </patternFill>
      </fill>
    </dxf>
    <dxf>
      <font>
        <b/>
        <i val="0"/>
      </font>
      <fill>
        <patternFill>
          <bgColor rgb="FFFF0000"/>
        </patternFill>
      </fill>
    </dxf>
    <dxf>
      <font>
        <b/>
        <i val="0"/>
      </font>
      <fill>
        <patternFill>
          <bgColor rgb="FFFFFF00"/>
        </patternFill>
      </fill>
    </dxf>
    <dxf>
      <font>
        <b/>
        <i val="0"/>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0</xdr:row>
      <xdr:rowOff>19050</xdr:rowOff>
    </xdr:from>
    <xdr:to>
      <xdr:col>3</xdr:col>
      <xdr:colOff>768351</xdr:colOff>
      <xdr:row>3</xdr:row>
      <xdr:rowOff>205217</xdr:rowOff>
    </xdr:to>
    <xdr:pic>
      <xdr:nvPicPr>
        <xdr:cNvPr id="2" name="Imagen 1">
          <a:extLst>
            <a:ext uri="{FF2B5EF4-FFF2-40B4-BE49-F238E27FC236}">
              <a16:creationId xmlns:a16="http://schemas.microsoft.com/office/drawing/2014/main" id="{B6744CBB-CA7D-4CE5-8C29-3A07380941C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5776" b="16901"/>
        <a:stretch/>
      </xdr:blipFill>
      <xdr:spPr>
        <a:xfrm>
          <a:off x="66676" y="19050"/>
          <a:ext cx="2073275" cy="7576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FONDO%20ROTATORIO%20DE%20LA%20REGISTRADURIA\NIVEL%20CENTRAL\GESTION%20ADMINISTRATIVA%20Y%20FINANCIERA\GESTION%20ADMINISTRATIVA%20Y%20FINANCIERA.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FONDO%20ROTATORIO%20DE%20LA%20REGISTRADURIA\NIVEL%20DESCONCENTRADO\CUNDINAMARCA\CUNDINAMARCA.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FONDO%20ROTATORIO%20DE%20LA%20REGISTRADURIA\NIVEL%20DESCONCENTRADO\GUAVIARE\GUAVIARE.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FONDO%20ROTATORIO%20DE%20LA%20REGISTRADURIA\NIVEL%20DESCONCENTRADO\LA%20GUAJIRA\LA%20GUAJIRA.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FONDO%20ROTATORIO%20DE%20LA%20REGISTRADURIA\NIVEL%20DESCONCENTRADO\MAGDALENA\MAGDALENA.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FONDO%20ROTATORIO%20DE%20LA%20REGISTRADURIA\NIVEL%20DESCONCENTRADO\META\META.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FONDO%20ROTATORIO%20DE%20LA%20REGISTRADURIA\NIVEL%20DESCONCENTRADO\NARI&#209;O\NARI&#209;O.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FONDO%20ROTATORIO%20DE%20LA%20REGISTRADURIA\NIVEL%20DESCONCENTRADO\PUTUMAYO\PUTUMAYO.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FONDO%20ROTATORIO%20DE%20LA%20REGISTRADURIA\NIVEL%20DESCONCENTRADO\SANTANDER\SANTANDE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FONDO%20ROTATORIO%20DE%20LA%20REGISTRADURIA\NIVEL%20CENTRAL\GESTI&#211;N%20JUR&#205;DICA\GESTI&#211;N%20JUR&#205;DIC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FONDO%20ROTATORIO%20DE%20LA%20REGISTRADURIA\NIVEL%20CENTRAL\GESTI&#211;N%20TECNOL&#211;GICA%20DE%20LA%20INFORM&#193;TICA\GESTI&#211;N%20TECNOL&#211;GICA%20DE%20LA%20INFORM&#193;TIC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FONDO%20ROTATORIO%20DE%20LA%20REGISTRADURIA\NIVEL%20CENTRAL\IDENTIFICACI&#211;N\IDENTIFICACI&#211;N.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FONDO%20ROTATORIO%20DE%20LA%20REGISTRADURIA\NIVEL%20CENTRAL\PLANEACI&#211;N%20Y%20DIRECCIONAMIENTO%20ESTRAT&#201;GICO\PLANEACI&#211;N%20Y%20DIRECCIONAMIENTO%20ESTRAT&#201;GICO.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FONDO%20ROTATORIO%20DE%20LA%20REGISTRADURIA\NIVEL%20DESCONCENTRADO\ATLANTICO\ATLANTICO.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FONDO%20ROTATORIO%20DE%20LA%20REGISTRADURIA\NIVEL%20DESCONCENTRADO\BOLIVAR\BOLIVAR.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FONDO%20ROTATORIO%20DE%20LA%20REGISTRADURIA\NIVEL%20DESCONCENTRADO\CAQUETA\CAQUETA.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nec-Fs-00\seguimiento_oci\PLAN_DE_MEJORAMIENTO_INSTITUCIONAL\FONDO%20ROTATORIO%20DE%20LA%20REGISTRADURIA\NIVEL%20DESCONCENTRADO\CESAR\CESA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7</v>
          </cell>
          <cell r="B11">
            <v>1402003</v>
          </cell>
          <cell r="C11" t="str">
            <v>D</v>
          </cell>
          <cell r="D11" t="str">
            <v>Ejecución Proyecto Edificio Córdoba. En el desarrollo del Proyecto del Edificio Córdoba se vienen presentando dilaciones por las permanentes prórrogas y adiciones al contrato de consultoría para los estudios, determinación de costos y obtención de las licencias correspondientes, proceso requerido para la contratación de las obras necesarias para el reforzamiento estructural, reconstrucción y remodelación del Edificio.  Este proceso presenta un atraso de 15 meses, debido a que el contrato no se ha ejecutado en su totalidad.</v>
          </cell>
          <cell r="E11" t="str">
            <v>,</v>
          </cell>
          <cell r="F11" t="str">
            <v>Realizar los trámites correspondientes ante las entidades del Distrito Capital</v>
          </cell>
          <cell r="G11" t="str">
            <v>Realizar la gestión y recopilación de los documentos requeridos ante las entidades del Distrito Capital que corresponda.</v>
          </cell>
          <cell r="H11" t="str">
            <v>Trámites realizados</v>
          </cell>
          <cell r="I11">
            <v>100</v>
          </cell>
          <cell r="J11">
            <v>43646</v>
          </cell>
          <cell r="K11">
            <v>44012</v>
          </cell>
          <cell r="L11">
            <v>52.285714285714285</v>
          </cell>
          <cell r="M11">
            <v>0</v>
          </cell>
          <cell r="N11">
            <v>0</v>
          </cell>
          <cell r="O11">
            <v>0</v>
          </cell>
          <cell r="P11">
            <v>0</v>
          </cell>
          <cell r="Q11">
            <v>0</v>
          </cell>
          <cell r="R11" t="str">
            <v>EN PROCESO</v>
          </cell>
          <cell r="S11" t="str">
            <v>GESTIÓN ADMINISTRATIVA Y FINANCIERA</v>
          </cell>
          <cell r="T11" t="str">
            <v>NIVEL CENTRAL</v>
          </cell>
          <cell r="U11" t="str">
            <v xml:space="preserve">
A 30 de septiembre de 2019,  se encuentra a la espera que la Oficina de Contratos emita una respuesta a la solicitud de liquidación.</v>
          </cell>
          <cell r="V11">
            <v>2008</v>
          </cell>
        </row>
        <row r="12">
          <cell r="A12">
            <v>7</v>
          </cell>
          <cell r="B12">
            <v>1402009</v>
          </cell>
          <cell r="C12" t="str">
            <v>D</v>
          </cell>
          <cell r="D12" t="str">
            <v xml:space="preserve">Hallazgo No. 7: Compra inmueble Ibagué (IP)
El 29 de diciembre de 2012, el Fondo Rotatorio de la Registraduría suscribe la promesa de compraventa No. 005 por $1.660 millones, con Representaciones Supernova SAS, con el objeto de adquirir inmueble en el municipio de Ibagué, Tolima.
En virtud de este contrato, el Fondo adquiere la oficina cuatrocientos dos (402) que forma parte del edificio METROPOL-propiedad horizontal, ubicado en la carrera segunda (2ª) número once-ochenta-ochenta y dos (11-80-82) de la ciudad de Ibagué, Departamento del Tolima.
Al verificar los antecedentes del inmueble comprado por el Fondo, se establecen diferencias entre el avalúo de la Lonja de Propiedad Raíz del Tolima, solicitado por el equipo auditor, el cual señala un valor comercial de $1.152,9 millones a 22 de enero de 2013 y el avaluó realizado por el profesional contratado por el Fondo Rotatorio de la entidad, el cual fue por $1’749, 3 millones a 27 de diciembre de 2012. 
Según consta en la escritura pública No. 0069, el Fondo compra el inmueble identificado con matricula inmobiliaria No. 350-204689 por $1.660 millones de pesos, valor negociado con el contratista.
De lo anterior se desprende que existen dos avalúos que difieren en los precios, el primero, realizado por un perito inscrito en el registro de avaluadores, que sirvió a la Entidad para realizar la compra del inmueble y el segundo presentado por la Lonja del Tolima a la comisión auditora.
</v>
          </cell>
          <cell r="E12" t="str">
            <v>De igual forma, se evidencia que el supervisor del contrato, no obstante conocer presuntas deficiencias en el proceso de adquisición y advertirlas en sus informes de supervisión, suscribió la escritura pública de compra del inmueble.</v>
          </cell>
          <cell r="F12" t="str">
            <v>Explicar que el valor del avalúo practicado por la la Lonja de Propiedad Raíz del Tolima no corresponde al valor comercial real del inmueble</v>
          </cell>
          <cell r="G12" t="str">
            <v>Justificar técnicamente  el avalúo realizado por el profesional contratado por el Fondo Rotatorio de la entidad que soporta el valor de la compra, corresponde al valor comercial real del inmueble</v>
          </cell>
          <cell r="H12" t="str">
            <v xml:space="preserve">Justificación técnica de Informe de avalúo </v>
          </cell>
          <cell r="I12">
            <v>1</v>
          </cell>
          <cell r="J12">
            <v>41470</v>
          </cell>
          <cell r="K12">
            <v>41654</v>
          </cell>
          <cell r="L12">
            <v>26.285714285714285</v>
          </cell>
          <cell r="M12">
            <v>1</v>
          </cell>
          <cell r="N12">
            <v>1</v>
          </cell>
          <cell r="O12">
            <v>26.285714285714285</v>
          </cell>
          <cell r="P12">
            <v>26.285714285714285</v>
          </cell>
          <cell r="Q12">
            <v>26.285714285714285</v>
          </cell>
          <cell r="R12" t="str">
            <v>CUMPLIDA</v>
          </cell>
          <cell r="S12" t="str">
            <v>GESTIÓN ADMINISTRATIVA Y FINANCIERA</v>
          </cell>
          <cell r="T12" t="str">
            <v>NIVEL CENTRAL</v>
          </cell>
          <cell r="U12"/>
          <cell r="V12">
            <v>2012</v>
          </cell>
        </row>
        <row r="13">
          <cell r="A13">
            <v>1</v>
          </cell>
          <cell r="B13">
            <v>1101002</v>
          </cell>
          <cell r="C13" t="str">
            <v>D</v>
          </cell>
          <cell r="D13" t="str">
            <v>Hallazgo No.1  Cumplimiento indicadores FRR (D) Para la vigencia 2011 el Fondo Rotatorio de la Registraduría formuló indicadores para medir la eficacia y la eficiencia de la gestión. s parámetros establecidos por la entidad, así: Cumplimiento de Indicadores</v>
          </cell>
          <cell r="E13" t="str">
            <v xml:space="preserve"> evidencia deficiencias en la ejecución de los recursos</v>
          </cell>
          <cell r="F13" t="str">
            <v>Expedir una circular dirigida a las Delegaciones Departamentales y al Nivel Central, realacionada con  la oportunidad en la ejecución de los recursos dentro de cada vigencia, una vez sean aprobado cad proyecto de inversión por parte del DNP.</v>
          </cell>
          <cell r="G13" t="str">
            <v>Elaboracion de una circular dirigida a las Delegaciones Departamentales y al Nivel Central, realacionada con  la oportunidad en la ejecución de los recursos dentro de cada vigencia, una vez sean aprobado cad proyecto de inversión por parte del DNP.</v>
          </cell>
          <cell r="H13" t="str">
            <v>Circular</v>
          </cell>
          <cell r="I13">
            <v>1</v>
          </cell>
          <cell r="J13">
            <v>42262</v>
          </cell>
          <cell r="K13">
            <v>42369</v>
          </cell>
          <cell r="L13">
            <v>15.285714285714286</v>
          </cell>
          <cell r="M13">
            <v>1</v>
          </cell>
          <cell r="N13">
            <v>1</v>
          </cell>
          <cell r="O13">
            <v>15.285714285714286</v>
          </cell>
          <cell r="P13">
            <v>15.285714285714286</v>
          </cell>
          <cell r="Q13">
            <v>15.285714285714286</v>
          </cell>
          <cell r="R13" t="str">
            <v>CUMPLIDA</v>
          </cell>
          <cell r="S13" t="str">
            <v>GESTIÓN ADMINISTRATIVA Y FINANCIERA</v>
          </cell>
          <cell r="T13" t="str">
            <v>NIVEL CENTRAL</v>
          </cell>
          <cell r="U13"/>
          <cell r="V13">
            <v>2011</v>
          </cell>
        </row>
        <row r="14">
          <cell r="A14">
            <v>1</v>
          </cell>
          <cell r="B14">
            <v>1703006</v>
          </cell>
          <cell r="C14" t="str">
            <v>A</v>
          </cell>
          <cell r="D14" t="str">
            <v>Ingresos no tributarios. El saldo de la cuenta 140102 –Ingresos no Tributarios Multas (Jurados de Votación) por $5.779,5 millones, presenta las siguientes situaciones: Se reporta dentro del auxiliar de ésta cuenta una partida por $697 millones cuyo tercer</v>
          </cell>
          <cell r="E14" t="str">
            <v>Evidencia la falta de conciliación de las partidas que se reflejan en el balance, inobservando los principios contables enunciados además de lo estipulado en el instructivo de cierre No. 15 del 16 de diciembre expedido por la Contaduría General de la Naci</v>
          </cell>
          <cell r="F14" t="str">
            <v>Generar una política contable dando estricto cumplimiento al concepto que emita la CGN en donde se establezca el procedimiento a seguir para incluir las novedades de los procesos en sus diferentes etapas controlados por la Coordinación de Cobros de Jurisdicción Coactiva.</v>
          </cell>
          <cell r="G14" t="str">
            <v>Socializar la politica con los funcionarios responsables del proceso en el SIIF II NACION del Ministerio de Hacienda y Crédito Público</v>
          </cell>
          <cell r="H14" t="str">
            <v>Comunicado</v>
          </cell>
          <cell r="I14">
            <v>1</v>
          </cell>
          <cell r="J14">
            <v>41640</v>
          </cell>
          <cell r="K14">
            <v>42004</v>
          </cell>
          <cell r="L14">
            <v>52</v>
          </cell>
          <cell r="M14">
            <v>1</v>
          </cell>
          <cell r="N14">
            <v>1</v>
          </cell>
          <cell r="O14">
            <v>52</v>
          </cell>
          <cell r="P14">
            <v>52</v>
          </cell>
          <cell r="Q14">
            <v>52</v>
          </cell>
          <cell r="R14" t="str">
            <v>CUMPLIDA</v>
          </cell>
          <cell r="S14" t="str">
            <v>GESTIÓN ADMINISTRATIVA Y FINANCIERA</v>
          </cell>
          <cell r="T14" t="str">
            <v>NIVEL CENTRAL</v>
          </cell>
          <cell r="U14"/>
          <cell r="V14">
            <v>2011</v>
          </cell>
        </row>
        <row r="15">
          <cell r="A15">
            <v>1</v>
          </cell>
          <cell r="B15">
            <v>1703006</v>
          </cell>
          <cell r="C15" t="str">
            <v>A</v>
          </cell>
          <cell r="D15" t="str">
            <v>Ingresos no tributarios. El saldo de la cuenta 140102 –Ingresos no Tributarios Multas (Jurados de Votación) por $5.779,5 millones, presenta las siguientes situaciones: Se reporta dentro del auxiliar de ésta cuenta una partida por $697 millones cuyo tercer</v>
          </cell>
          <cell r="E15" t="str">
            <v>Evidencia la falta de conciliación de las partidas que se reflejan en el balance, inobservando los principios contables enunciados además de lo estipulado en el instructivo de cierre No. 15 del 16 de diciembre expedido por la Contaduría General de la Naci</v>
          </cell>
          <cell r="F15" t="str">
            <v>Verificar y registrar las cifras a nivel nacional reportadas mensualmente por Cobros Coactivos en la Coordinacion de contabilidad.</v>
          </cell>
          <cell r="G15" t="str">
            <v>La Coordinación de Contabilidad verificará y elaborara los registros contables de lo informado mensualmente por la Coordinación de Cobros Coactivos .</v>
          </cell>
          <cell r="H15" t="str">
            <v>Registros</v>
          </cell>
          <cell r="I15">
            <v>100</v>
          </cell>
          <cell r="J15">
            <v>41640</v>
          </cell>
          <cell r="K15">
            <v>42004</v>
          </cell>
          <cell r="L15">
            <v>52</v>
          </cell>
          <cell r="M15">
            <v>100</v>
          </cell>
          <cell r="N15">
            <v>1</v>
          </cell>
          <cell r="O15">
            <v>52</v>
          </cell>
          <cell r="P15">
            <v>52</v>
          </cell>
          <cell r="Q15">
            <v>52</v>
          </cell>
          <cell r="R15" t="str">
            <v>CUMPLIDA</v>
          </cell>
          <cell r="S15" t="str">
            <v>GESTIÓN ADMINISTRATIVA Y FINANCIERA</v>
          </cell>
          <cell r="T15" t="str">
            <v>NIVEL CENTRAL</v>
          </cell>
          <cell r="U15"/>
          <cell r="V15">
            <v>2011</v>
          </cell>
        </row>
        <row r="16">
          <cell r="A16">
            <v>1</v>
          </cell>
          <cell r="B16" t="str">
            <v>N/A</v>
          </cell>
          <cell r="C16" t="str">
            <v>A</v>
          </cell>
          <cell r="D16" t="str">
            <v>Liquidación de Contratos.
Debilidades en la supervisión contractual, que genera un desgaste administrativo para la Oficina de Contratos, que deben requerir mediante numerosos oficios al supervisor y contratista para que alleguen los documentos solicitados y que por el incumplimiento no permite culminar la relación contractual.</v>
          </cell>
          <cell r="E16" t="str">
            <v>Deficiencia en la labor de supervisión que se realiza a la ejecución contractual.</v>
          </cell>
          <cell r="F16" t="str">
            <v>* Realizar todos los trámites necesarios para que las liquidaciones se efectúen dentro de los 4 meses siguientes a la terminación de los contratos, siempre y cuando por causas imputables a los contratista no se presenten situaciones que impidan adelantar dicho trámite.</v>
          </cell>
          <cell r="G16" t="str">
            <v>* Entrega de documentación para liquidación de contratos</v>
          </cell>
          <cell r="H16" t="str">
            <v>Contratos Liquidados</v>
          </cell>
          <cell r="I16">
            <v>100</v>
          </cell>
          <cell r="J16">
            <v>42257</v>
          </cell>
          <cell r="K16">
            <v>42551</v>
          </cell>
          <cell r="L16">
            <v>42</v>
          </cell>
          <cell r="M16">
            <v>100</v>
          </cell>
          <cell r="N16">
            <v>1</v>
          </cell>
          <cell r="O16">
            <v>42</v>
          </cell>
          <cell r="P16">
            <v>42</v>
          </cell>
          <cell r="Q16">
            <v>42</v>
          </cell>
          <cell r="R16" t="str">
            <v>CUMPLIDA</v>
          </cell>
          <cell r="S16" t="str">
            <v>GESTIÓN ADMINISTRATIVA Y FINANCIERA</v>
          </cell>
          <cell r="T16" t="str">
            <v>NIVEL CENTRAL</v>
          </cell>
          <cell r="U16"/>
          <cell r="V16">
            <v>2014</v>
          </cell>
        </row>
        <row r="17">
          <cell r="A17">
            <v>2</v>
          </cell>
          <cell r="B17">
            <v>1801004</v>
          </cell>
          <cell r="C17" t="str">
            <v>A</v>
          </cell>
          <cell r="D17" t="str">
            <v xml:space="preserve">Ingresos no Tributarios 
El FRRNEC no realizó el proceso de conciliación entre las áreas de Cobro Coactivo y Contabilidad, en lo referente a la información que debe ser registrada en las cuenta 1.4.01.02 – Ingresos no Tributario – Multas y 8.1.20.01- Cuentas de Orden Deudoras – Civiles,
</v>
          </cell>
          <cell r="E17" t="str">
            <v xml:space="preserve">La información no fluye oportunamente, entre las dos áreas.
Existe rotación permanente de personal del área de Cobros Coactivos.           En las Cuentas de Orden Deudoras no se descargaron las resoluciones de revocatoria de las sanciones de jurados de votación
El aplicativo LEADER –modulo Cobros Coactivos, no realiza interface con contabilidad.
</v>
          </cell>
          <cell r="F17" t="str">
            <v>Conciliar entre las áreas de Cobro Coactivo y Contabilidad, en lo referente a la información que debe ser registrada en las cuenta 1.4.01.02 – Ingresos no Tributario – Multas y 8.1.20.01- Cuentas de Orden Deudoras – Civiles</v>
          </cell>
          <cell r="G17" t="str">
            <v>1. Registrar la información remitida por la Coordinación de Cobros Coactivos que no fue incluida al cierre de la vigencia 2013.         2. Registrar los comprobantes en el perfil gestión contable del sistema SIIF NACION.     3. Conciliar el saldo de la cuenta deudores y cuenta de orden</v>
          </cell>
          <cell r="H17" t="str">
            <v>Comprobante Contable</v>
          </cell>
          <cell r="I17">
            <v>2</v>
          </cell>
          <cell r="J17">
            <v>41641</v>
          </cell>
          <cell r="K17">
            <v>41820</v>
          </cell>
          <cell r="L17">
            <v>25.571428571428573</v>
          </cell>
          <cell r="M17">
            <v>2</v>
          </cell>
          <cell r="N17">
            <v>1</v>
          </cell>
          <cell r="O17">
            <v>25.571428571428573</v>
          </cell>
          <cell r="P17">
            <v>25.571428571428573</v>
          </cell>
          <cell r="Q17">
            <v>25.571428571428573</v>
          </cell>
          <cell r="R17" t="str">
            <v>CUMPLIDA</v>
          </cell>
          <cell r="S17" t="str">
            <v>GESTIÓN ADMINISTRATIVA Y FINANCIERA</v>
          </cell>
          <cell r="T17" t="str">
            <v>NIVEL CENTRAL</v>
          </cell>
          <cell r="U17"/>
          <cell r="V17">
            <v>2013</v>
          </cell>
        </row>
        <row r="18">
          <cell r="A18">
            <v>2</v>
          </cell>
          <cell r="B18">
            <v>1801004</v>
          </cell>
          <cell r="C18" t="str">
            <v>A</v>
          </cell>
          <cell r="D18" t="str">
            <v xml:space="preserve">Ingresos no Tributarios 
El FRRNEC no realizó el proceso de conciliación entre las áreas de Cobro Coactivo y Contabilidad, en lo referente a la información que debe ser registrada en las cuenta 1.4.01.02 – Ingresos no Tributario – Multas y 8.1.20.01- Cuentas de Orden Deudoras – Civiles,
</v>
          </cell>
          <cell r="E18" t="str">
            <v xml:space="preserve">La información no fluye oportunamente, entre las dos áreas.
Existe rotación permanente de personal del área de Cobros Coactivos.           En las Cuentas de Orden Deudoras no se descargaron las resoluciones de revocatoria de las sanciones de jurados de votación
El aplicativo LEADER –modulo Cobros Coactivos, no realiza interface con contabilidad.
</v>
          </cell>
          <cell r="F18" t="str">
            <v>Conciliar entre las áreas de Cobro Coactivo y Contabilidad, en lo referente a la información que debe ser registrada en las cuenta 1.4.01.02 – Ingresos no Tributario – Multas y 8.1.20.01- Cuentas de Orden Deudoras – Civiles</v>
          </cell>
          <cell r="G18" t="str">
            <v xml:space="preserve">Solicitar a la Coordinación de Cobros Coactivos la depuración de $6,17 millones de multas a jurados de votación </v>
          </cell>
          <cell r="H18" t="str">
            <v xml:space="preserve">oficio </v>
          </cell>
          <cell r="I18">
            <v>1</v>
          </cell>
          <cell r="J18">
            <v>41806</v>
          </cell>
          <cell r="K18">
            <v>41820</v>
          </cell>
          <cell r="L18">
            <v>2</v>
          </cell>
          <cell r="M18">
            <v>1</v>
          </cell>
          <cell r="N18">
            <v>1</v>
          </cell>
          <cell r="O18">
            <v>2</v>
          </cell>
          <cell r="P18">
            <v>2</v>
          </cell>
          <cell r="Q18">
            <v>2</v>
          </cell>
          <cell r="R18" t="str">
            <v>CUMPLIDA</v>
          </cell>
          <cell r="S18" t="str">
            <v>GESTIÓN ADMINISTRATIVA Y FINANCIERA</v>
          </cell>
          <cell r="T18" t="str">
            <v>NIVEL CENTRAL</v>
          </cell>
          <cell r="U18"/>
          <cell r="V18">
            <v>2013</v>
          </cell>
        </row>
        <row r="19">
          <cell r="A19">
            <v>2</v>
          </cell>
          <cell r="B19">
            <v>1801004</v>
          </cell>
          <cell r="C19" t="str">
            <v>A</v>
          </cell>
          <cell r="D19" t="str">
            <v xml:space="preserve">Ingresos no Tributarios 
El FRRNEC no realizó el proceso de conciliación entre las áreas de Cobro Coactivo y Contabilidad, en lo referente a la información que debe ser registrada en las cuenta 1.4.01.02 – Ingresos no Tributario – Multas y 8.1.20.01- Cuentas de Orden Deudoras – Civiles,
</v>
          </cell>
          <cell r="E19" t="str">
            <v xml:space="preserve">La información no fluye oportunamente, entre las dos áreas.
Existe rotación permanente de personal del área de Cobros Coactivos.           En las Cuentas de Orden Deudoras no se descargaron las resoluciones de revocatoria de las sanciones de jurados de votación
El aplicativo LEADER –modulo Cobros Coactivos, no realiza interface con contabilidad.
</v>
          </cell>
          <cell r="F19" t="str">
            <v>Conciliar entre las áreas de Cobro Coactivo y Contabilidad, en lo referente a la información que debe ser registrada en las cuenta 1.4.01.02 – Ingresos no Tributario – Multas y 8.1.20.01- Cuentas de Orden Deudoras – Civiles</v>
          </cell>
          <cell r="G19" t="str">
            <v>Registrar a través del perfil gestión contable del SIIF NACION la depuración del  valor de  $ 6.17 millones  inoformación que debe ser suministrada  por la Coordinación de Cobros Coactivos.</v>
          </cell>
          <cell r="H19" t="str">
            <v>Comprobante Contable</v>
          </cell>
          <cell r="I19">
            <v>1</v>
          </cell>
          <cell r="J19">
            <v>41883</v>
          </cell>
          <cell r="K19">
            <v>42004</v>
          </cell>
          <cell r="L19">
            <v>17.285714285714285</v>
          </cell>
          <cell r="M19">
            <v>1</v>
          </cell>
          <cell r="N19">
            <v>1</v>
          </cell>
          <cell r="O19">
            <v>17.285714285714285</v>
          </cell>
          <cell r="P19">
            <v>17.285714285714285</v>
          </cell>
          <cell r="Q19">
            <v>17.285714285714285</v>
          </cell>
          <cell r="R19" t="str">
            <v>CUMPLIDA</v>
          </cell>
          <cell r="S19" t="str">
            <v>GESTIÓN ADMINISTRATIVA Y FINANCIERA</v>
          </cell>
          <cell r="T19" t="str">
            <v>NIVEL CENTRAL</v>
          </cell>
          <cell r="U19"/>
          <cell r="V19">
            <v>2013</v>
          </cell>
        </row>
        <row r="20">
          <cell r="A20">
            <v>2</v>
          </cell>
          <cell r="B20">
            <v>1802002</v>
          </cell>
          <cell r="C20" t="str">
            <v>D</v>
          </cell>
          <cell r="D20" t="str">
            <v xml:space="preserve">Hallazgo No. 2. Porcentaje Reservas Presupuestales Fondo Rotatorio de la Registraduría (D)
Al cierre de la vigencia 2012, el Fondo Rotatorio constituyó reservas presupuestales para gastos de funcionamiento por $1.006,8 millones, cifra que representa el 6.14% del total del presupuesto de funcionamiento para la vigencia 2012, superando el límite del 2% establecido en la normatividad citada; por su parte, en los gastos de inversión se constituyeron reservas por $7.430,6 millones que representa el 23.7% del total de presupuesto de inversión para el 2012, superando el 15% establecido legalmente. </v>
          </cell>
          <cell r="E20" t="str">
            <v xml:space="preserve">Lo anterior, debido a falta de planeación por parte de la entidad en la ejecución de los recursos, </v>
          </cell>
          <cell r="F20" t="str">
            <v>Emitir una Circular dirigida a los Delegados Departamentales y a oficinas centrales sobre la planeació, ejecución y liquidación de los contrados suscritos por proyectos de inversión.</v>
          </cell>
          <cell r="G20" t="str">
            <v>Emitir una Circular dirigida a los Delegados Departamentales y a oficinas centrales sobre la planeación, ejecución y liquidación de los procesos contractuales que se deban adelantar por los proyectos de inversión y  funcionamiento</v>
          </cell>
          <cell r="H20" t="str">
            <v>Circular</v>
          </cell>
          <cell r="I20">
            <v>100</v>
          </cell>
          <cell r="J20">
            <v>41470</v>
          </cell>
          <cell r="K20">
            <v>41516</v>
          </cell>
          <cell r="L20">
            <v>6.5714285714285712</v>
          </cell>
          <cell r="M20">
            <v>100</v>
          </cell>
          <cell r="N20">
            <v>1</v>
          </cell>
          <cell r="O20">
            <v>6.5714285714285712</v>
          </cell>
          <cell r="P20">
            <v>6.5714285714285712</v>
          </cell>
          <cell r="Q20">
            <v>6.5714285714285712</v>
          </cell>
          <cell r="R20" t="str">
            <v>CUMPLIDA</v>
          </cell>
          <cell r="S20" t="str">
            <v>GESTIÓN ADMINISTRATIVA Y FINANCIERA</v>
          </cell>
          <cell r="T20" t="str">
            <v>NIVEL CENTRAL</v>
          </cell>
          <cell r="U20"/>
          <cell r="V20">
            <v>2012</v>
          </cell>
        </row>
        <row r="21">
          <cell r="A21">
            <v>2</v>
          </cell>
          <cell r="B21">
            <v>1802002</v>
          </cell>
          <cell r="C21" t="str">
            <v>D</v>
          </cell>
          <cell r="D21" t="str">
            <v xml:space="preserve">Hallazgo No. 2. Porcentaje Reservas Presupuestales Fondo Rotatorio de la Registraduría (D)
Al cierre de la vigencia 2012, el Fondo Rotatorio constituyó reservas presupuestales para gastos de funcionamiento por $1.006,8 millones, cifra que representa el 6.14% del total del presupuesto de funcionamiento para la vigencia 2012, superando el límite del 2% establecido en la normatividad citada; por su parte, en los gastos de inversión se constituyeron reservas por $7.430,6 millones que representa el 23.7% del total de presupuesto de inversión para el 2012, superando el 15% establecido legalmente. </v>
          </cell>
          <cell r="E21" t="str">
            <v xml:space="preserve">Lo anterior, debido a falta de planeación por parte de la entidad en la ejecución de los recursos, </v>
          </cell>
          <cell r="F21" t="str">
            <v>Emitir una Circular dirigida a los Delegados Departamentales y a oficinas centrales sobre la planeación, ejecución y liquidación de los contrados suscritos por proyectos de inversión.</v>
          </cell>
          <cell r="G21" t="str">
            <v>Elaborar comunicaciones escritas dirigidas a las áreas ejecutoras en materia de funcionamiento y responsables de proyectos de inversión</v>
          </cell>
          <cell r="H21" t="str">
            <v>Comunicaciones</v>
          </cell>
          <cell r="I21">
            <v>100</v>
          </cell>
          <cell r="J21">
            <v>41456</v>
          </cell>
          <cell r="K21">
            <v>41639</v>
          </cell>
          <cell r="L21">
            <v>26.142857142857142</v>
          </cell>
          <cell r="M21">
            <v>100</v>
          </cell>
          <cell r="N21">
            <v>1</v>
          </cell>
          <cell r="O21">
            <v>26.142857142857142</v>
          </cell>
          <cell r="P21">
            <v>26.142857142857142</v>
          </cell>
          <cell r="Q21">
            <v>26.142857142857142</v>
          </cell>
          <cell r="R21" t="str">
            <v>CUMPLIDA</v>
          </cell>
          <cell r="S21" t="str">
            <v>GESTIÓN ADMINISTRATIVA Y FINANCIERA</v>
          </cell>
          <cell r="T21" t="str">
            <v>NIVEL CENTRAL</v>
          </cell>
          <cell r="U21"/>
          <cell r="V21">
            <v>2012</v>
          </cell>
        </row>
        <row r="22">
          <cell r="A22">
            <v>3</v>
          </cell>
          <cell r="B22">
            <v>1801004</v>
          </cell>
          <cell r="C22" t="str">
            <v>A</v>
          </cell>
          <cell r="D22" t="str">
            <v>El Fondo Rotatorio de la Registraduría Nacional del Estado Civil, no realizó al cierre de la vigencia 2013, la conciliación de las cuentas 1970 – Licencias  y 1975 Amortización Acumulada de Intangibles (Cr), frente a los saldos presentados por el almacén</v>
          </cell>
          <cell r="E22" t="str">
            <v xml:space="preserve">Lo anterior debido a la no aplicación del Instructivo 02 del 13 de diciembre de 2013 y a debilidades de control interno contable
</v>
          </cell>
          <cell r="F22" t="str">
            <v>Conciliar las cuentas 1970 – Licencias  y 1975 Amortización Acumulada de Intangibles (Cr), frente a los saldos presentados por el almacén</v>
          </cell>
          <cell r="G22" t="str">
            <v>1. Las coordinaciones de Almacen y Contabilidad Conciliaràn   el valor de 20,23 millones de las cuentas 1970 y 1975 con el fin establecer los saldos reales. 2. Elaborar comprobante contable  en el perfil gestión contable del sistema SIIF NACION</v>
          </cell>
          <cell r="H22" t="str">
            <v>Comprobantes contables</v>
          </cell>
          <cell r="I22">
            <v>2</v>
          </cell>
          <cell r="J22">
            <v>41641</v>
          </cell>
          <cell r="K22">
            <v>41820</v>
          </cell>
          <cell r="L22">
            <v>25.571428571428573</v>
          </cell>
          <cell r="M22">
            <v>2</v>
          </cell>
          <cell r="N22">
            <v>1</v>
          </cell>
          <cell r="O22">
            <v>25.571428571428573</v>
          </cell>
          <cell r="P22">
            <v>25.571428571428573</v>
          </cell>
          <cell r="Q22">
            <v>25.571428571428573</v>
          </cell>
          <cell r="R22" t="str">
            <v>CUMPLIDA</v>
          </cell>
          <cell r="S22" t="str">
            <v>GESTIÓN ADMINISTRATIVA Y FINANCIERA</v>
          </cell>
          <cell r="T22" t="str">
            <v>NIVEL CENTRAL</v>
          </cell>
          <cell r="U22"/>
          <cell r="V22">
            <v>2013</v>
          </cell>
        </row>
        <row r="23">
          <cell r="A23">
            <v>3</v>
          </cell>
          <cell r="B23">
            <v>1801004</v>
          </cell>
          <cell r="C23" t="str">
            <v>A</v>
          </cell>
          <cell r="D23" t="str">
            <v>El Fondo Rotatorio de la Registraduría Nacional del Estado Civil, no realizó al cierre de la vigencia 2013, la conciliación de las cuentas 1970 – Licencias  y 1975 Amortización Acumulada de Intangibles (Cr), frente a los saldos presentados por el almacén</v>
          </cell>
          <cell r="E23" t="str">
            <v xml:space="preserve">Lo anterior debido a la no aplicación del Instructivo 02 del 13 de diciembre de 2013 y a debilidades de control interno contable
</v>
          </cell>
          <cell r="F23" t="str">
            <v>Conciliar las cuentas 1970 – Licencias  y 1975 Amortización Acumulada de Intangibles (Cr), frente a los saldos presentados por el almacén</v>
          </cell>
          <cell r="G23" t="str">
            <v xml:space="preserve">Conciliar periodicamente las cuentas 1970 y 1975 para establecer los saldos reales para cada cierre contable </v>
          </cell>
          <cell r="H23" t="str">
            <v>Conciliaciones</v>
          </cell>
          <cell r="I23">
            <v>4</v>
          </cell>
          <cell r="J23">
            <v>41806</v>
          </cell>
          <cell r="K23">
            <v>42063</v>
          </cell>
          <cell r="L23">
            <v>36.714285714285715</v>
          </cell>
          <cell r="M23">
            <v>4</v>
          </cell>
          <cell r="N23">
            <v>1</v>
          </cell>
          <cell r="O23">
            <v>36.714285714285715</v>
          </cell>
          <cell r="P23">
            <v>36.714285714285715</v>
          </cell>
          <cell r="Q23">
            <v>36.714285714285715</v>
          </cell>
          <cell r="R23" t="str">
            <v>CUMPLIDA</v>
          </cell>
          <cell r="S23" t="str">
            <v>GESTIÓN ADMINISTRATIVA Y FINANCIERA</v>
          </cell>
          <cell r="T23" t="str">
            <v>NIVEL CENTRAL</v>
          </cell>
          <cell r="U23"/>
          <cell r="V23">
            <v>2013</v>
          </cell>
        </row>
        <row r="24">
          <cell r="A24">
            <v>3</v>
          </cell>
          <cell r="B24" t="str">
            <v>N/A</v>
          </cell>
          <cell r="C24" t="str">
            <v>A</v>
          </cell>
          <cell r="D24" t="str">
            <v xml:space="preserve">Contrato 10 de 2014 - Obra publica Registraduría Municipal de Matanza (Santander)
Se evidencia falta de gestión por parte de la interventoría y supervisión del contrato, por cuanto no se realizaron las actividades documentales que ilustren de forma clara los cambios realizados durante la ejecución del objeto contractual.
</v>
          </cell>
          <cell r="E24" t="str">
            <v>Deficiencia en la labor de supervisión que se realiza a la ejecución contractual.</v>
          </cell>
          <cell r="F24" t="str">
            <v>* Exigir a los contratistas  cumplimiento en la ejecución de la obra contratada, en los términos pactados, dentro de los cronogramas establecidos y con el cumplimiento de las especificaciones técnicas indicadas para los ítems a ejecutar, de acuerdo al APU elaborado para cada uno de ellos.
* Exigir a los profesionales contratados para prestar apoyo técnico en la supervisión de los contratos, que en desarrollo de sus funciones den cumplimiento al manual de contratación de la Entidad y a la Ley 80, especialmente en la relacionado con la oportuna suscripción de las novedades contractuales a que haya lugar en ejecución de cada contrato a su cargo. Para ello deberán presentar en cada corte de obra la correspondiente certificación indicando que no se ejecutaron cambios en los ítems contratados y reportados como ejecutados en el respectivo balance de obra.</v>
          </cell>
          <cell r="G24" t="str">
            <v>* Certificación por parte del profesional de apoyo a la supervisión que la obra relacionada en el cuadro de corte corresponde a la realmente ejecutada.
* Elaboración de las novedades contractuales (otrosí) como requisito previo a la ejecución de actividades no contratadas o a modificaciones de las especificaciones técnicas.</v>
          </cell>
          <cell r="H24" t="str">
            <v>* Certificación de la obra realmente ejecutada.
* Suscripción de novedades contractuales</v>
          </cell>
          <cell r="I24">
            <v>100</v>
          </cell>
          <cell r="J24">
            <v>42257</v>
          </cell>
          <cell r="K24">
            <v>42551</v>
          </cell>
          <cell r="L24">
            <v>42</v>
          </cell>
          <cell r="M24">
            <v>100</v>
          </cell>
          <cell r="N24">
            <v>1</v>
          </cell>
          <cell r="O24">
            <v>42</v>
          </cell>
          <cell r="P24">
            <v>42</v>
          </cell>
          <cell r="Q24">
            <v>42</v>
          </cell>
          <cell r="R24" t="str">
            <v>CUMPLIDA</v>
          </cell>
          <cell r="S24" t="str">
            <v>GESTIÓN ADMINISTRATIVA Y FINANCIERA</v>
          </cell>
          <cell r="T24" t="str">
            <v>NIVEL CENTRAL</v>
          </cell>
          <cell r="U24"/>
          <cell r="V24">
            <v>2014</v>
          </cell>
        </row>
        <row r="25">
          <cell r="A25" t="str">
            <v>4a</v>
          </cell>
          <cell r="B25">
            <v>1801004</v>
          </cell>
          <cell r="C25" t="str">
            <v>A</v>
          </cell>
          <cell r="D25" t="str">
            <v xml:space="preserve">Conciliación Almacén (Licencias) y Contabilidad
El Fondo Rotatorio, al no contar con un análisis de los Intangibles frente al ingreso a almacén de los mismos,  en la clasificación bien sea como activo o como gasto, presenta sobreestimaciones en las cuentas de 1970- Intangible y la 3208- Capital Fiscal.
</v>
          </cell>
          <cell r="E25" t="str">
            <v xml:space="preserve">No han aplicado lo establecido en la normatividad contable expedida por la Contaduría General de la Nación, ni lo adoptado sobre el tema en el procedimiento interno No.DF-GAF-ARFD-023, y a que los soportes de ingresos de los intangibles al almacén carecen de la información del supervisor en la que indique si la licencias o Software  deben ser ingresadas como un activo o como un gasto, generando que 
</v>
          </cell>
          <cell r="F25" t="str">
            <v xml:space="preserve">Registrar  las licencias y software de acuerdo a la clasificación según las caracteristicas establecidas por la  normatividad contable vigente  </v>
          </cell>
          <cell r="G25" t="str">
            <v xml:space="preserve">  1. La Coordinación de Contabilidad,  indicará la codificación contable a la Coordinaciòn de Almacen para  el registro de  ingreso de los intangibles en el modulo de inventarios, de acuerdo a la certificación de las caracteristicas de cada una de las licencias y software expedida por la Gerencia de Informatica.       </v>
          </cell>
          <cell r="H25" t="str">
            <v xml:space="preserve">Oficio </v>
          </cell>
          <cell r="I25" t="str">
            <v>1</v>
          </cell>
          <cell r="J25">
            <v>41806</v>
          </cell>
          <cell r="K25">
            <v>41882</v>
          </cell>
          <cell r="L25">
            <v>10.857142857142858</v>
          </cell>
          <cell r="M25">
            <v>1</v>
          </cell>
          <cell r="N25">
            <v>1</v>
          </cell>
          <cell r="O25">
            <v>10.857142857142858</v>
          </cell>
          <cell r="P25">
            <v>10.857142857142858</v>
          </cell>
          <cell r="Q25">
            <v>10.857142857142858</v>
          </cell>
          <cell r="R25" t="str">
            <v>CUMPLIDA</v>
          </cell>
          <cell r="S25" t="str">
            <v>GESTIÓN ADMINISTRATIVA Y FINANCIERA</v>
          </cell>
          <cell r="T25" t="str">
            <v>NIVEL CENTRAL</v>
          </cell>
          <cell r="U25"/>
          <cell r="V25">
            <v>2013</v>
          </cell>
        </row>
        <row r="26">
          <cell r="A26" t="str">
            <v>4a</v>
          </cell>
          <cell r="B26">
            <v>1801004</v>
          </cell>
          <cell r="C26" t="str">
            <v>A</v>
          </cell>
          <cell r="D26" t="str">
            <v xml:space="preserve">Conciliación Almacén (Licencias) y Contabilidad
El Fondo Rotatorio, al no contar con un análisis de los Intangibles frente al ingreso a almacén de los mismos,  en la clasificación bien sea como activo o como gasto, presenta sobreestimaciones en las cuentas de 1970- Intangible y la 3208- Capital Fiscal.
</v>
          </cell>
          <cell r="E26" t="str">
            <v xml:space="preserve">No han aplicado lo establecido en la normatividad contable expedida por la Contaduría General de la Nación, ni lo adoptado sobre el tema en el procedimiento interno No.DF-GAF-ARFD-023, y a que los soportes de ingresos de los intangibles al almacén carecen de la información del supervisor en la que indique si la licencias o Software  deben ser ingresadas como un activo o como un gasto, generando que 
</v>
          </cell>
          <cell r="F26" t="str">
            <v xml:space="preserve">Registrar  las licencias y software de acuerdo a la clasificación según las caracteristicas establecidas por la  normatividad contable vigente  </v>
          </cell>
          <cell r="G26" t="str">
            <v xml:space="preserve">Conciliar los saldos de las cuentas de  intangibles del   SIIF con el aplicativo de inventarios de la Entidad  </v>
          </cell>
          <cell r="H26" t="str">
            <v xml:space="preserve">Conciliaciones </v>
          </cell>
          <cell r="I26" t="str">
            <v>4</v>
          </cell>
          <cell r="J26">
            <v>41806</v>
          </cell>
          <cell r="K26">
            <v>42063</v>
          </cell>
          <cell r="L26">
            <v>36.714285714285715</v>
          </cell>
          <cell r="M26">
            <v>4</v>
          </cell>
          <cell r="N26">
            <v>1</v>
          </cell>
          <cell r="O26">
            <v>36.714285714285715</v>
          </cell>
          <cell r="P26">
            <v>36.714285714285715</v>
          </cell>
          <cell r="Q26">
            <v>36.714285714285715</v>
          </cell>
          <cell r="R26" t="str">
            <v>CUMPLIDA</v>
          </cell>
          <cell r="S26" t="str">
            <v>GESTIÓN ADMINISTRATIVA Y FINANCIERA</v>
          </cell>
          <cell r="T26" t="str">
            <v>NIVEL CENTRAL</v>
          </cell>
          <cell r="U26"/>
          <cell r="V26">
            <v>2013</v>
          </cell>
        </row>
        <row r="27">
          <cell r="A27" t="str">
            <v>4a</v>
          </cell>
          <cell r="B27">
            <v>1801004</v>
          </cell>
          <cell r="C27" t="str">
            <v>A</v>
          </cell>
          <cell r="D27" t="str">
            <v xml:space="preserve">Conciliación Almacén (Licencias) y Contabilidad
El Fondo Rotatorio, al no contar con un análisis de los Intangibles frente al ingreso a almacén de los mismos,  en la clasificación bien sea como activo o como gasto, presenta sobreestimaciones en las cuentas de 1970- Intangible y la 3208- Capital Fiscal.
</v>
          </cell>
          <cell r="E27" t="str">
            <v xml:space="preserve">No han aplicado lo establecido en la normatividad contable expedida por la Contaduría General de la Nación, ni lo adoptado sobre el tema en el procedimiento interno No.DF-GAF-ARFD-023, y a que los soportes de ingresos de los intangibles al almacén carecen de la información del supervisor en la que indique si la licencias o Software  deben ser ingresadas como un activo o como un gasto, generando que 
</v>
          </cell>
          <cell r="F27" t="str">
            <v xml:space="preserve">Actualizar el procedimiento DF-GAF-ARFD-023 </v>
          </cell>
          <cell r="G27" t="str">
            <v>Actualizar el procedimeinto  DF-GAF-ARFD-023 teniendo en cuenta las observaciones del Equipo auditor de la CGR y  los conceptos emitidos por la Contaduría General en cuanto al registro de las licencias y/o software de acuerdo a sus características como activo o como gasto.</v>
          </cell>
          <cell r="H27" t="str">
            <v>Procedimiento</v>
          </cell>
          <cell r="I27">
            <v>100</v>
          </cell>
          <cell r="J27">
            <v>41793</v>
          </cell>
          <cell r="K27">
            <v>42004</v>
          </cell>
          <cell r="L27">
            <v>30.142857142857142</v>
          </cell>
          <cell r="M27">
            <v>100</v>
          </cell>
          <cell r="N27">
            <v>1</v>
          </cell>
          <cell r="O27">
            <v>30.142857142857142</v>
          </cell>
          <cell r="P27">
            <v>30.142857142857142</v>
          </cell>
          <cell r="Q27">
            <v>30.142857142857142</v>
          </cell>
          <cell r="R27" t="str">
            <v>CUMPLIDA</v>
          </cell>
          <cell r="S27" t="str">
            <v>GESTIÓN ADMINISTRATIVA Y FINANCIERA</v>
          </cell>
          <cell r="T27" t="str">
            <v>NIVEL CENTRAL</v>
          </cell>
          <cell r="U27"/>
          <cell r="V27">
            <v>2013</v>
          </cell>
        </row>
        <row r="28">
          <cell r="A28" t="str">
            <v>4b</v>
          </cell>
          <cell r="B28">
            <v>1801001</v>
          </cell>
          <cell r="C28" t="str">
            <v>A</v>
          </cell>
          <cell r="D28" t="str">
            <v xml:space="preserve">En reunión conjunta celebrada el 24 de abril de 2014, entre los funcionarios de la Oficina de Control Interno, Contabilidad, Almacén, Dirección Administrativa por parte de los entes auditados y los miembros de la CGR, se evidenció que no existe documento formal que soporte el traslado de los bienes siguientes bienes del FRR a la RNEC:
</v>
          </cell>
          <cell r="E28" t="str">
            <v>debido a que el FRR, propietario de los bienes, no ha realizado formalmente la transferencia de estos activos que son usados por la RNEC para el cumplimiento de su misión institucional</v>
          </cell>
          <cell r="F28" t="str">
            <v>Legalizar el traslado de los bienes intangibles de propiedad del Fondo Rotatorio a la contabilidad de la Registraduría Nacional  como bienes de uso permanente sin contraprestación.</v>
          </cell>
          <cell r="G28" t="str">
            <v>Elaborar la Resolución de legalización del traslado de los bienes intangibles de propiedad del Fondo Rotatorio a la Registraduria como bienes de uso permanente sin contraprestación.</v>
          </cell>
          <cell r="H28" t="str">
            <v>Resolución</v>
          </cell>
          <cell r="I28">
            <v>1</v>
          </cell>
          <cell r="J28">
            <v>41760</v>
          </cell>
          <cell r="K28">
            <v>41820</v>
          </cell>
          <cell r="L28">
            <v>8.5714285714285712</v>
          </cell>
          <cell r="M28">
            <v>1</v>
          </cell>
          <cell r="N28">
            <v>1</v>
          </cell>
          <cell r="O28">
            <v>8.5714285714285712</v>
          </cell>
          <cell r="P28">
            <v>8.5714285714285712</v>
          </cell>
          <cell r="Q28">
            <v>8.5714285714285712</v>
          </cell>
          <cell r="R28" t="str">
            <v>CUMPLIDA</v>
          </cell>
          <cell r="S28" t="str">
            <v>GESTIÓN ADMINISTRATIVA Y FINANCIERA</v>
          </cell>
          <cell r="T28" t="str">
            <v>NIVEL CENTRAL</v>
          </cell>
          <cell r="U28"/>
          <cell r="V28">
            <v>2013</v>
          </cell>
        </row>
        <row r="29">
          <cell r="A29" t="str">
            <v>4b</v>
          </cell>
          <cell r="B29">
            <v>1801001</v>
          </cell>
          <cell r="C29" t="str">
            <v>A</v>
          </cell>
          <cell r="D29" t="str">
            <v xml:space="preserve">En reunión conjunta celebrada el 24 de abril de 2014, entre los funcionarios de la Oficina de Control Interno, Contabilidad, Almacén, Dirección Administrativa por parte de los entes auditados y los miembros de la CGR, se evidenció que no existe documento formal que soporte el traslado de los bienes siguientes bienes del FRR a la RNEC:
</v>
          </cell>
          <cell r="E29" t="str">
            <v>debido a que el FRR, propietario de los bienes, no ha realizado formalmente la transferencia de estos activos que son usados por la RNEC para el cumplimiento de su misión institucional</v>
          </cell>
          <cell r="F29" t="str">
            <v>Legalizar el traslado de los bienes intangibles de propiedad del Fondo Rotatorio a la contabilidad de la Registraduría Nacional  como bienes de uso permanente sin contraprestación.</v>
          </cell>
          <cell r="G29" t="str">
            <v>Elaborar comprobante contable del traslado de los bienes intangibles del Fondo Rotatorio a la Registraduría Nacional del Estado Civil como bienes de uso permanente sin contraprestación.</v>
          </cell>
          <cell r="H29" t="str">
            <v>Comprobante Contable</v>
          </cell>
          <cell r="I29">
            <v>1</v>
          </cell>
          <cell r="J29">
            <v>41806</v>
          </cell>
          <cell r="K29">
            <v>42063</v>
          </cell>
          <cell r="L29">
            <v>36.714285714285715</v>
          </cell>
          <cell r="M29">
            <v>1</v>
          </cell>
          <cell r="N29">
            <v>1</v>
          </cell>
          <cell r="O29">
            <v>36.714285714285715</v>
          </cell>
          <cell r="P29">
            <v>36.714285714285715</v>
          </cell>
          <cell r="Q29">
            <v>36.714285714285715</v>
          </cell>
          <cell r="R29" t="str">
            <v>CUMPLIDA</v>
          </cell>
          <cell r="S29" t="str">
            <v>GESTIÓN ADMINISTRATIVA Y FINANCIERA</v>
          </cell>
          <cell r="T29" t="str">
            <v>NIVEL CENTRAL</v>
          </cell>
          <cell r="U29"/>
          <cell r="V29">
            <v>2013</v>
          </cell>
        </row>
        <row r="30">
          <cell r="A30" t="str">
            <v>4b</v>
          </cell>
          <cell r="B30">
            <v>1801001</v>
          </cell>
          <cell r="C30" t="str">
            <v>A</v>
          </cell>
          <cell r="D30" t="str">
            <v xml:space="preserve">En reunión conjunta celebrada el 24 de abril de 2014, entre los funcionarios de la Oficina de Control Interno, Contabilidad, Almacén, Dirección Administrativa por parte de los entes auditados y los miembros de la CGR, se evidenció que no existe documento formal que soporte el traslado de los bienes siguientes bienes del FRR a la RNEC:
</v>
          </cell>
          <cell r="E30" t="str">
            <v>debido a que el FRR, propietario de los bienes, no ha realizado formalmente la transferencia de estos activos que son usados por la RNEC para el cumplimiento de su misión institucional</v>
          </cell>
          <cell r="F30" t="str">
            <v>Legalizar el traslado de los bienes intangibles de propiedad del Fondo Rotatorio a la contabilidad de la Registraduría Nacional  como bienes de uso permanente sin contraprestación.</v>
          </cell>
          <cell r="G30" t="str">
            <v xml:space="preserve">Conciliar periodicamente la cuenta 1970 Intangibles  Ccon el fin de establecer los saldos reales para cada cierre contable. </v>
          </cell>
          <cell r="H30" t="str">
            <v>Conciliaciones</v>
          </cell>
          <cell r="I30">
            <v>4</v>
          </cell>
          <cell r="J30">
            <v>41806</v>
          </cell>
          <cell r="K30">
            <v>42063</v>
          </cell>
          <cell r="L30">
            <v>36.714285714285715</v>
          </cell>
          <cell r="M30">
            <v>4</v>
          </cell>
          <cell r="N30">
            <v>1</v>
          </cell>
          <cell r="O30">
            <v>36.714285714285715</v>
          </cell>
          <cell r="P30">
            <v>36.714285714285715</v>
          </cell>
          <cell r="Q30">
            <v>36.714285714285715</v>
          </cell>
          <cell r="R30" t="str">
            <v>CUMPLIDA</v>
          </cell>
          <cell r="S30" t="str">
            <v>GESTIÓN ADMINISTRATIVA Y FINANCIERA</v>
          </cell>
          <cell r="T30" t="str">
            <v>NIVEL CENTRAL</v>
          </cell>
          <cell r="U30"/>
          <cell r="V30">
            <v>2013</v>
          </cell>
        </row>
        <row r="31">
          <cell r="A31" t="str">
            <v>4b</v>
          </cell>
          <cell r="B31">
            <v>1801001</v>
          </cell>
          <cell r="C31" t="str">
            <v>A</v>
          </cell>
          <cell r="D31" t="str">
            <v xml:space="preserve">En reunión conjunta celebrada el 24 de abril de 2014, entre los funcionarios de la Oficina de Control Interno, Contabilidad, Almacén, Dirección Administrativa por parte de los entes auditados y los miembros de la CGR, se evidenció que no existe documento formal que soporte el traslado de los bienes siguientes bienes del FRR a la RNEC:
</v>
          </cell>
          <cell r="E31" t="str">
            <v>debido a que el FRR, propietario de los bienes, no ha realizado formalmente la transferencia de estos activos que son usados por la RNEC para el cumplimiento de su misión institucional</v>
          </cell>
          <cell r="F31" t="str">
            <v>Emitir acto administrativo para legalizar el traslado de los bienes muebles, inmuebles e intangibles.</v>
          </cell>
          <cell r="G31" t="str">
            <v>Expedir el Acto Administrativo correspondiente para legalizar el traslado de los bienes muebles, inmuebles e intangibles  de propiedad del Fondo Rotatorio a la contabilidad de la Registraduría Nacional,  y su restitucion de uso permanente sin  contraprestación</v>
          </cell>
          <cell r="H31" t="str">
            <v>Resolución</v>
          </cell>
          <cell r="I31">
            <v>1</v>
          </cell>
          <cell r="J31">
            <v>41774</v>
          </cell>
          <cell r="K31">
            <v>41789</v>
          </cell>
          <cell r="L31">
            <v>2.1428571428571428</v>
          </cell>
          <cell r="M31">
            <v>1</v>
          </cell>
          <cell r="N31">
            <v>1</v>
          </cell>
          <cell r="O31">
            <v>2.1428571428571428</v>
          </cell>
          <cell r="P31">
            <v>2.1428571428571428</v>
          </cell>
          <cell r="Q31">
            <v>2.1428571428571428</v>
          </cell>
          <cell r="R31" t="str">
            <v>CUMPLIDA</v>
          </cell>
          <cell r="S31" t="str">
            <v>GESTIÓN ADMINISTRATIVA Y FINANCIERA</v>
          </cell>
          <cell r="T31" t="str">
            <v>NIVEL CENTRAL</v>
          </cell>
          <cell r="U31"/>
          <cell r="V31">
            <v>2013</v>
          </cell>
        </row>
        <row r="32">
          <cell r="A32">
            <v>4</v>
          </cell>
          <cell r="B32" t="str">
            <v>N/A</v>
          </cell>
          <cell r="C32" t="str">
            <v>A</v>
          </cell>
          <cell r="D32" t="str">
            <v xml:space="preserve">Contrato 022 de 2014 - Obra publica Registraduría Municipal de Ibagué (Tolima)
Se evidencia falta de gestión por parte de la interventoría y supervisión del contrato, por cuanto no se realizaron las actividades documentales que ilustren de forma clara los cambios realizados durante la ejecución del objeto contractual. 
</v>
          </cell>
          <cell r="E32" t="str">
            <v>Deficiencia en la labor de supervisión que se realiza a la ejecución contractual.</v>
          </cell>
          <cell r="F32" t="str">
            <v>* Adelantar la liquidación del contrato 022 de 2014, para lo cual se dará alcance al Acta de Recibo a Satisfacción de acuerdo al balance final del contrato con la obra realmente ejecutada, teniendo en cuenta las  cantidades que verificó en sitio  la supervisión en atención a las observaciones realizadas por la Contraloría.</v>
          </cell>
          <cell r="G32" t="str">
            <v>* Elaborar alcance al acta de recibo a satisfacción y al cuadro de balance con la obrar realmente ejecutada
* Tramitar la liquidación del contrato acorde a la obra realmente ejecutada</v>
          </cell>
          <cell r="H32" t="str">
            <v>*Contrato liquidado</v>
          </cell>
          <cell r="I32">
            <v>1</v>
          </cell>
          <cell r="J32">
            <v>42251</v>
          </cell>
          <cell r="K32">
            <v>42369</v>
          </cell>
          <cell r="L32">
            <v>16.857142857142858</v>
          </cell>
          <cell r="M32">
            <v>1</v>
          </cell>
          <cell r="N32">
            <v>1</v>
          </cell>
          <cell r="O32">
            <v>16.857142857142858</v>
          </cell>
          <cell r="P32">
            <v>16.857142857142858</v>
          </cell>
          <cell r="Q32">
            <v>16.857142857142858</v>
          </cell>
          <cell r="R32" t="str">
            <v>CUMPLIDA</v>
          </cell>
          <cell r="S32" t="str">
            <v>GESTIÓN ADMINISTRATIVA Y FINANCIERA</v>
          </cell>
          <cell r="T32" t="str">
            <v>NIVEL CENTRAL</v>
          </cell>
          <cell r="U32"/>
          <cell r="V32">
            <v>2014</v>
          </cell>
        </row>
        <row r="33">
          <cell r="A33">
            <v>5</v>
          </cell>
          <cell r="B33">
            <v>1704002</v>
          </cell>
          <cell r="C33" t="str">
            <v>A</v>
          </cell>
          <cell r="D33" t="str">
            <v xml:space="preserve">Recaudos. La Oficina de Recaudos del Fondo Rotatorio de la Registraduría no dispone de un proceso sistematizado que le permita en línea mantener la información al día de los recaudos a nivel nacional y que cruce con las estadísticas de producción del duplicado de la cédula y copia del registro civil, para facilitar el proceso de conciliación y mostrar de esta forma el ingreso causado del periodo o de la vigencia fiscal. </v>
          </cell>
          <cell r="E33" t="str">
            <v>Las actividades se realizan en forma manual mediante formatos Excel, lo que evidencia debilidades de control interno en la administración y control en el recaudo.</v>
          </cell>
          <cell r="F33" t="str">
            <v>Propender porque la información de recaudos a nivel nacional sea ingresada en el aplicativo del Sistema de Control de Recaudos.</v>
          </cell>
          <cell r="G33" t="str">
            <v>Verificar el uso del Sistema de control de Recaudos - SCR en las Delegaciones Departamentales y Registradurías del Estado Civil a Nivel Nacional, generando un reporte de operatividad.</v>
          </cell>
          <cell r="H33" t="str">
            <v>Informes generados a partir del sistema SCR</v>
          </cell>
          <cell r="I33">
            <v>12</v>
          </cell>
          <cell r="J33">
            <v>41395</v>
          </cell>
          <cell r="K33">
            <v>41759</v>
          </cell>
          <cell r="L33">
            <v>52</v>
          </cell>
          <cell r="M33">
            <v>12</v>
          </cell>
          <cell r="N33">
            <v>1</v>
          </cell>
          <cell r="O33">
            <v>52</v>
          </cell>
          <cell r="P33">
            <v>52</v>
          </cell>
          <cell r="Q33">
            <v>52</v>
          </cell>
          <cell r="R33" t="str">
            <v>CUMPLIDA</v>
          </cell>
          <cell r="S33" t="str">
            <v>GESTIÓN ADMINISTRATIVA Y FINANCIERA</v>
          </cell>
          <cell r="T33" t="str">
            <v>NIVEL CENTRAL</v>
          </cell>
          <cell r="U33"/>
          <cell r="V33">
            <v>2009</v>
          </cell>
        </row>
        <row r="34">
          <cell r="A34">
            <v>5</v>
          </cell>
          <cell r="B34">
            <v>1801001</v>
          </cell>
          <cell r="C34" t="str">
            <v>A</v>
          </cell>
          <cell r="D34" t="str">
            <v xml:space="preserve">Manual de Políticas Contables, procedimientos y funciones
El Fondo Rotatorio, no ha adoptado el Manual de Políticas Contables, de los 146 procedimientos de la Gerencia Administrativa y Financiera publicados en la intranet de la entidad, 38 tienen fecha de adopción y 18 cuentan con la firma de aprobación, los demás carecen de estos dos elementos que formalizan su aplicación; así mismo, algunos se encuentran desactualizados, 
</v>
          </cell>
          <cell r="E34" t="str">
            <v>Situación que se presenta por debilidades en la gestión administrativa y de Control Interno,</v>
          </cell>
          <cell r="F34" t="str">
            <v xml:space="preserve">Actualizar los manuales de Procedimeintos y Politicas Contables </v>
          </cell>
          <cell r="G34" t="str">
            <v xml:space="preserve">1.Actualizar los procedimientos  y las politicas contables con el apoyo de los funcionarios responsables de la ejecucion de los mismos                         2. Revisar los manuales de  procedimientos y politicas contables .       3. Aprobar los manuales de los  procedimientos y politicas contables . </v>
          </cell>
          <cell r="H34" t="str">
            <v>Procedimientos Actualizados</v>
          </cell>
          <cell r="I34">
            <v>1</v>
          </cell>
          <cell r="J34">
            <v>41806</v>
          </cell>
          <cell r="K34">
            <v>42109</v>
          </cell>
          <cell r="L34">
            <v>43.285714285714285</v>
          </cell>
          <cell r="M34">
            <v>1</v>
          </cell>
          <cell r="N34">
            <v>1</v>
          </cell>
          <cell r="O34">
            <v>43.285714285714285</v>
          </cell>
          <cell r="P34">
            <v>43.285714285714285</v>
          </cell>
          <cell r="Q34">
            <v>43.285714285714285</v>
          </cell>
          <cell r="R34" t="str">
            <v>CUMPLIDA</v>
          </cell>
          <cell r="S34" t="str">
            <v>GESTIÓN ADMINISTRATIVA Y FINANCIERA</v>
          </cell>
          <cell r="T34" t="str">
            <v>NIVEL CENTRAL</v>
          </cell>
          <cell r="U34"/>
          <cell r="V34">
            <v>2013</v>
          </cell>
        </row>
        <row r="35">
          <cell r="A35">
            <v>5</v>
          </cell>
          <cell r="B35">
            <v>1801001</v>
          </cell>
          <cell r="C35" t="str">
            <v>A</v>
          </cell>
          <cell r="D35" t="str">
            <v xml:space="preserve">Manual de Políticas Contables, procedimientos y funciones
El Fondo Rotatorio, no ha adoptado el Manual de Políticas Contables, de los 146 procedimientos de la Gerencia Administrativa y Financiera publicados en la intranet de la entidad, 38 tienen fecha de adopción y 18 cuentan con la firma de aprobación, los demás carecen de estos dos elementos que formalizan su aplicación; así mismo, algunos se encuentran desactualizados, 
</v>
          </cell>
          <cell r="E35" t="str">
            <v>Situación que se presenta por debilidades en la gestión administrativa y de Control Interno,</v>
          </cell>
          <cell r="F35" t="str">
            <v xml:space="preserve">Actualizar los manuales de Procedimeintos y Politicas Contables </v>
          </cell>
          <cell r="G35" t="str">
            <v xml:space="preserve">Formalizar los procedimientos y politicas contables ante la oficina de Planeación  para su publicación. </v>
          </cell>
          <cell r="H35" t="str">
            <v>Procedimientos Adoptados</v>
          </cell>
          <cell r="I35">
            <v>100</v>
          </cell>
          <cell r="J35">
            <v>42110</v>
          </cell>
          <cell r="K35">
            <v>42262</v>
          </cell>
          <cell r="L35">
            <v>21.714285714285715</v>
          </cell>
          <cell r="M35">
            <v>100</v>
          </cell>
          <cell r="N35">
            <v>1</v>
          </cell>
          <cell r="O35">
            <v>21.714285714285715</v>
          </cell>
          <cell r="P35">
            <v>21.714285714285715</v>
          </cell>
          <cell r="Q35">
            <v>21.714285714285715</v>
          </cell>
          <cell r="R35" t="str">
            <v>CUMPLIDA</v>
          </cell>
          <cell r="S35" t="str">
            <v>GESTIÓN ADMINISTRATIVA Y FINANCIERA</v>
          </cell>
          <cell r="T35" t="str">
            <v>NIVEL CENTRAL</v>
          </cell>
          <cell r="U35"/>
          <cell r="V35">
            <v>2013</v>
          </cell>
        </row>
        <row r="36">
          <cell r="A36">
            <v>5</v>
          </cell>
          <cell r="B36" t="str">
            <v>N/A</v>
          </cell>
          <cell r="C36" t="str">
            <v>A</v>
          </cell>
          <cell r="D36" t="str">
            <v xml:space="preserve">Contrato 011 y 059 de 2014 - Obra publica Registraduría de Santander de Quilichao y Popayán (Departamento del Cauca)
Se evidencia deficiencias en la supervisión y/o interventoría de los contratos en mención, hecho que genera riesgo en el cumplimiento total de las obligaciones por parte del contratista ante cambios en la especificación de algunos ítems de los contratos, sin que sean debidamente formalizados en las respectivas actas parciales y/o finales de obra e incluidos en las respectivas carpetas del contrato. </v>
          </cell>
          <cell r="E36" t="str">
            <v>Deficiencia en la labor de supervisión que se realiza a la ejecución contractual.</v>
          </cell>
          <cell r="F36" t="str">
            <v>CTO 011 DE 2014
* Exigir a los contratistas  cumplimiento en la ejecución de la obra contratada, en los términos pactados, dentro de los cronogramas establecidos y con el cumplimiento de las especificaciones técnicas indicadas para los ítems a ejecutar, de acuerdo al APU elaborado para cada uno de ellos.
* Exigir a los profesionales contratados para prestar apoyo técnico en la supervisión de los contratos, que en desarrollo de sus funciones den cumplimiento al manual de contratación de la Entidad y a la Ley 80, especialmente en la relacionado con la oportuna suscripción de las novedades contractuales a que haya lugar en ejecución de cada contrato a su cargo. Para ello deberán presentar en cada corte de obra la correspondiente certificación indicando que no se ejecutaron cambios en los ítems contratados y reportados como ejecutados en el respectivo balance de obra.</v>
          </cell>
          <cell r="G36" t="str">
            <v>* Certificación por parte del profesional de apoyo a la supervisión que la obra relacionada en el cuadro de corte corresponde a la realmente ejecutada.
* Elaboración de las novedades contractuales (otrosí) como requisito previo a la ejecución de actividades no contratadas o a modificaciones de las especificaciones técnicas.</v>
          </cell>
          <cell r="H36" t="str">
            <v>* Certificación de la obra realmente ejecutada.
* Suscripción de novedades contractuales</v>
          </cell>
          <cell r="I36">
            <v>100</v>
          </cell>
          <cell r="J36">
            <v>42257</v>
          </cell>
          <cell r="K36">
            <v>42551</v>
          </cell>
          <cell r="L36">
            <v>42</v>
          </cell>
          <cell r="M36">
            <v>100</v>
          </cell>
          <cell r="N36">
            <v>1</v>
          </cell>
          <cell r="O36">
            <v>42</v>
          </cell>
          <cell r="P36">
            <v>42</v>
          </cell>
          <cell r="Q36">
            <v>42</v>
          </cell>
          <cell r="R36" t="str">
            <v>CUMPLIDA</v>
          </cell>
          <cell r="S36" t="str">
            <v>GESTIÓN ADMINISTRATIVA Y FINANCIERA</v>
          </cell>
          <cell r="T36" t="str">
            <v>NIVEL CENTRAL</v>
          </cell>
          <cell r="U36"/>
          <cell r="V36">
            <v>2014</v>
          </cell>
        </row>
        <row r="37">
          <cell r="A37">
            <v>5</v>
          </cell>
          <cell r="B37" t="str">
            <v>N/A</v>
          </cell>
          <cell r="C37" t="str">
            <v>A</v>
          </cell>
          <cell r="D37" t="str">
            <v xml:space="preserve">Contrato 011 y 059 de 2014 - Obra publica Registraduría de Santander de Quilichao y Popayán (Departamento del Cauca)
Se evidencia deficiencias en la supervisión y/o interventoría de los contratos en mención, hecho que genera riesgo en el cumplimiento total de las obligaciones por parte del contratista ante cambios en la especificación de algunos ítems de los contratos, sin que sean debidamente formalizados en las respectivas actas parciales y/o finales de obra e incluidos en las respectivas carpetas del contrato. </v>
          </cell>
          <cell r="E37" t="str">
            <v>Deficiencia en la labor de supervisión que se realiza a la ejecución contractual.</v>
          </cell>
          <cell r="F37" t="str">
            <v xml:space="preserve">CTO 059 DE 2014
* Adelantar la liquidación del contrato 059 de 2014, para el cual el contratista atendió los faltantes de obra que solicitó la supervisión, en acuerdo con las observaciones efectuadas por la Contraloría.
*Solicitar al contratista un informe de ejecución con los faltantes de obra, de acuerdo a las observaciones realizadas por la Contraloría.
</v>
          </cell>
          <cell r="G37" t="str">
            <v>*Obtener el informe de faltantes de obra
*Tramitar la liquidación conforme a los faltantes de obra entregados</v>
          </cell>
          <cell r="H37" t="str">
            <v>Contrato Liquidado</v>
          </cell>
          <cell r="I37">
            <v>1</v>
          </cell>
          <cell r="J37">
            <v>42257</v>
          </cell>
          <cell r="K37">
            <v>42369</v>
          </cell>
          <cell r="L37">
            <v>16</v>
          </cell>
          <cell r="M37">
            <v>1</v>
          </cell>
          <cell r="N37">
            <v>1</v>
          </cell>
          <cell r="O37">
            <v>16</v>
          </cell>
          <cell r="P37">
            <v>16</v>
          </cell>
          <cell r="Q37">
            <v>16</v>
          </cell>
          <cell r="R37" t="str">
            <v>CUMPLIDA</v>
          </cell>
          <cell r="S37" t="str">
            <v>GESTIÓN ADMINISTRATIVA Y FINANCIERA</v>
          </cell>
          <cell r="T37" t="str">
            <v>NIVEL CENTRAL</v>
          </cell>
          <cell r="U37"/>
          <cell r="V37">
            <v>2014</v>
          </cell>
        </row>
        <row r="38">
          <cell r="A38">
            <v>6</v>
          </cell>
          <cell r="B38">
            <v>1402003</v>
          </cell>
          <cell r="C38" t="str">
            <v>D</v>
          </cell>
          <cell r="D38" t="str">
            <v>Hallazgo No.6: Planeación de la Actividad Contractual 
Por su parte, el contrato No. 099 suscrito entre el Fondo Rotatorio de la Registraduría e ID SYSTEM S.A., a fecha diciembre 29 de 2011, por $811.515.400, cuyo objeto fue: “Prestar el servicio del mantenimiento sobre el Sistema de Información del sistema del Archivo Nacional de Identificación - ANI-, de la Registraduría Nacional del Estado Civil”, incluyó recursos para Data Minning  los cuales no fueron aprovechados en la vigencia 2012, en beneficio de la Entidad o la ciudadanía. En visita practicada para verificación del contrato no se evidenciaron resultados ni trabajos relacionados con la minería de datos</v>
          </cell>
          <cell r="E38" t="str">
            <v>La anterior situación pone de manifiesto una deficiente planeación en la actividad contractual ya que el Fondo no realizó las gestiones necesarias para contar con el compromiso de los actores implicados una vez se pusiera en funcionamiento el objeto de cada contrato, ni la manera como se explotarían las herramientas o funcionalidades adquiridas,</v>
          </cell>
          <cell r="F38" t="str">
            <v xml:space="preserve">Coordinar los aspectos funcionales y técnicos para el suministro de la información de Recaudo para la RNEC con la Superintendencia de Notariado, Registro y Cancillería. </v>
          </cell>
          <cell r="G38" t="str">
            <v>La Dirección Financiera en colaboración con la Gerencia de Informática adelantará las reuniones con la Superintendencia de Notariado y Registro y Cancilleria a fin de coordinar los aspectos funcionales y técnicos para el suminstro de la información de Recaudo para RNEC.</v>
          </cell>
          <cell r="H38" t="str">
            <v>Actas de reunión</v>
          </cell>
          <cell r="I38">
            <v>2</v>
          </cell>
          <cell r="J38">
            <v>41487</v>
          </cell>
          <cell r="K38">
            <v>41639</v>
          </cell>
          <cell r="L38">
            <v>21.714285714285715</v>
          </cell>
          <cell r="M38">
            <v>2</v>
          </cell>
          <cell r="N38">
            <v>1</v>
          </cell>
          <cell r="O38">
            <v>21.714285714285715</v>
          </cell>
          <cell r="P38">
            <v>21.714285714285715</v>
          </cell>
          <cell r="Q38">
            <v>21.714285714285715</v>
          </cell>
          <cell r="R38" t="str">
            <v>CUMPLIDA</v>
          </cell>
          <cell r="S38" t="str">
            <v>GESTIÓN ADMINISTRATIVA Y FINANCIERA</v>
          </cell>
          <cell r="T38" t="str">
            <v>NIVEL CENTRAL</v>
          </cell>
          <cell r="U38"/>
          <cell r="V38">
            <v>2012</v>
          </cell>
        </row>
        <row r="39">
          <cell r="A39">
            <v>6</v>
          </cell>
          <cell r="B39">
            <v>1802100</v>
          </cell>
          <cell r="C39" t="str">
            <v>D</v>
          </cell>
          <cell r="D39" t="str">
            <v xml:space="preserve">Constitución Reservas Presupuestales (D). Al cierre de la vigencia 2011, el Fondo Rotatorio constituyó reservas presupuestales para gastos de funcionamiento e inversión por $1.228,7 millones y $14.638,1 millones respectivamente, cifras que alcanzan el 7% </v>
          </cell>
          <cell r="E39" t="str">
            <v>Incumpliendo lo establecido en la ley de presupuesto donde los limites son el 2% y 15% respectivamente.</v>
          </cell>
          <cell r="F39" t="str">
            <v>Realizar  seguimiento a la ejecución del plan de compras.</v>
          </cell>
          <cell r="G39" t="str">
            <v>Comunicación  dirigida a las áreas ejecutoras en materia de funcionamiento y responsables de la ejecución de proyectos de inversión</v>
          </cell>
          <cell r="H39" t="str">
            <v>Oficios</v>
          </cell>
          <cell r="I39">
            <v>100</v>
          </cell>
          <cell r="J39">
            <v>41365</v>
          </cell>
          <cell r="K39">
            <v>41639</v>
          </cell>
          <cell r="L39">
            <v>39.142857142857146</v>
          </cell>
          <cell r="M39">
            <v>100</v>
          </cell>
          <cell r="N39">
            <v>1</v>
          </cell>
          <cell r="O39">
            <v>39.142857142857146</v>
          </cell>
          <cell r="P39">
            <v>39.142857142857146</v>
          </cell>
          <cell r="Q39">
            <v>39.142857142857146</v>
          </cell>
          <cell r="R39" t="str">
            <v>CUMPLIDA</v>
          </cell>
          <cell r="S39" t="str">
            <v>GESTIÓN ADMINISTRATIVA Y FINANCIERA</v>
          </cell>
          <cell r="T39" t="str">
            <v>NIVEL CENTRAL</v>
          </cell>
          <cell r="U39"/>
          <cell r="V39">
            <v>2011</v>
          </cell>
        </row>
        <row r="40">
          <cell r="A40">
            <v>7</v>
          </cell>
          <cell r="B40">
            <v>1703003</v>
          </cell>
          <cell r="C40" t="str">
            <v>A</v>
          </cell>
          <cell r="D40" t="str">
            <v xml:space="preserve">Impuesto Predial a Nivel  Central  y Delegaciones
Analizada la muestra de pago de impuesto predial de la vigencia 2013, se estableció que el FRR no se acogió al descuento por pronto pago por este impuesto, en 4 casos de 45 analizados, 
</v>
          </cell>
          <cell r="E40" t="str">
            <v>Ell procedimiento existente para el pago de impuesto predial se encuentra desactualizado, carece de firmas de elaboración, revisión, aprobación y no establece los tiempos en las que delegaciones deben remitir las facturas del cobro del impuesto predial al nivel central para el pago oportuno de los mismos, lo anterior se presenta por debilidades de Control Interno,</v>
          </cell>
          <cell r="F40" t="str">
            <v>Actualizar el procedimiento DP-GAF-ARFD-013 para pago de impuestos prediales</v>
          </cell>
          <cell r="G40" t="str">
            <v>Actualizar el procedimiento DP-GAF-ARFD-013 estableciendo los tiempos minimos para la remisión de los documentos requeridos a fin de garantizar el pago oportuno de los mismos.</v>
          </cell>
          <cell r="H40" t="str">
            <v>Procedimiento</v>
          </cell>
          <cell r="I40">
            <v>1</v>
          </cell>
          <cell r="J40">
            <v>41793</v>
          </cell>
          <cell r="K40">
            <v>42004</v>
          </cell>
          <cell r="L40">
            <v>30.142857142857142</v>
          </cell>
          <cell r="M40">
            <v>1</v>
          </cell>
          <cell r="N40">
            <v>1</v>
          </cell>
          <cell r="O40">
            <v>30.142857142857142</v>
          </cell>
          <cell r="P40">
            <v>30.142857142857142</v>
          </cell>
          <cell r="Q40">
            <v>30.142857142857142</v>
          </cell>
          <cell r="R40" t="str">
            <v>CUMPLIDA</v>
          </cell>
          <cell r="S40" t="str">
            <v>GESTIÓN ADMINISTRATIVA Y FINANCIERA</v>
          </cell>
          <cell r="T40" t="str">
            <v>NIVEL CENTRAL</v>
          </cell>
          <cell r="U40"/>
          <cell r="V40">
            <v>2013</v>
          </cell>
        </row>
        <row r="41">
          <cell r="A41">
            <v>7</v>
          </cell>
          <cell r="B41" t="str">
            <v>N/A</v>
          </cell>
          <cell r="C41" t="str">
            <v>A</v>
          </cell>
          <cell r="D41" t="str">
            <v>PLAN DE ADQUISICIONES: La información no se reporta como entidad independiente; es decir, como FRRNEC, sino que es presentada junto con la RNEC, cuando se trata de dos (2) entidades diferentes dado que el Fondo es un establecimiento público creado mediante Ley 96 de 1985 y la Registraduría hace parte de la Organización Electoral del Estado.</v>
          </cell>
          <cell r="E41" t="str">
            <v>La entidad presenta un procedimiento desactualizado para la elaboración y publicación del Plan de adquisiciones, el cual hacía referencia al SICE.</v>
          </cell>
          <cell r="F41" t="str">
            <v>Realizar la publicación del plan anual de adquisiciones conforme a lo establecido por el Articulo 4 del Decreto 1510 de 2013.</v>
          </cell>
          <cell r="G41" t="str">
            <v>Crear la Entidad FRR en el SECOP para la publicación de los procesos de contratación y plan anual de adquisiciones como entidad independiente.</v>
          </cell>
          <cell r="H41" t="str">
            <v>Creación del FRR en el SECOP</v>
          </cell>
          <cell r="I41">
            <v>1</v>
          </cell>
          <cell r="J41">
            <v>42005</v>
          </cell>
          <cell r="K41">
            <v>42094</v>
          </cell>
          <cell r="L41">
            <v>12.714285714285714</v>
          </cell>
          <cell r="M41">
            <v>1</v>
          </cell>
          <cell r="N41">
            <v>1</v>
          </cell>
          <cell r="O41">
            <v>12.714285714285714</v>
          </cell>
          <cell r="P41">
            <v>12.714285714285714</v>
          </cell>
          <cell r="Q41">
            <v>12.714285714285714</v>
          </cell>
          <cell r="R41" t="str">
            <v>CUMPLIDA</v>
          </cell>
          <cell r="S41" t="str">
            <v>GESTIÓN ADMINISTRATIVA Y FINANCIERA</v>
          </cell>
          <cell r="T41" t="str">
            <v>NIVEL CENTRAL</v>
          </cell>
          <cell r="U41"/>
          <cell r="V41">
            <v>2013</v>
          </cell>
        </row>
        <row r="42">
          <cell r="A42">
            <v>7</v>
          </cell>
          <cell r="B42" t="str">
            <v>N/A</v>
          </cell>
          <cell r="C42" t="str">
            <v>A</v>
          </cell>
          <cell r="D42" t="str">
            <v>La primera publicación del Plan de Adquisiciones no se efectuó dentro del plazo señalado, dado que se realizó el 21 de mayo de 2013; es decir, 110 días después del término previsto en la normativa vigente.</v>
          </cell>
          <cell r="E42" t="str">
            <v>La entidad presenta un procedimiento desactualizado para la elaboración y publicación del Plan de adquisiciones, el cual hacía referencia al SICE.</v>
          </cell>
          <cell r="F42" t="str">
            <v>Realizar la publicación del plan anual de adquisiciones conforme a lo establecido por el Articulo 4 del Decreto 1510 de 2013.</v>
          </cell>
          <cell r="G42" t="str">
            <v>Publicar el plan anual de adquisiciones en las fechas establecidas por la ley.</v>
          </cell>
          <cell r="H42" t="str">
            <v>Publicación del PAA</v>
          </cell>
          <cell r="I42">
            <v>1</v>
          </cell>
          <cell r="J42">
            <v>42005</v>
          </cell>
          <cell r="K42">
            <v>42094</v>
          </cell>
          <cell r="L42">
            <v>12.714285714285714</v>
          </cell>
          <cell r="M42">
            <v>1</v>
          </cell>
          <cell r="N42">
            <v>1</v>
          </cell>
          <cell r="O42">
            <v>12.714285714285714</v>
          </cell>
          <cell r="P42">
            <v>12.714285714285714</v>
          </cell>
          <cell r="Q42">
            <v>12.714285714285714</v>
          </cell>
          <cell r="R42" t="str">
            <v>CUMPLIDA</v>
          </cell>
          <cell r="S42" t="str">
            <v>GESTIÓN ADMINISTRATIVA Y FINANCIERA</v>
          </cell>
          <cell r="T42" t="str">
            <v>NIVEL CENTRAL</v>
          </cell>
          <cell r="U42"/>
          <cell r="V42">
            <v>2013</v>
          </cell>
        </row>
        <row r="43">
          <cell r="A43">
            <v>7</v>
          </cell>
          <cell r="B43" t="str">
            <v>N/A</v>
          </cell>
          <cell r="C43" t="str">
            <v>A</v>
          </cell>
          <cell r="D43" t="str">
            <v xml:space="preserve">Procedimientos en el Aplicativo SCR: Pág, 43 Informe CGR 2014,  Analizando el aplicativo SCR se evidenció que fue objeto de actualizaciones y modificaciones, sin el cumplimiento de lo establecido en el procedimiento citado (DP-GTI-DT-001), hecho que genera riesgo en el manejo y procesamiento de la informacion referente a la produccion y recaudo reportado por las diferentes Registradurias Municipales y Especiales a las Delegaciones DEpartamentales y que en el 2014 superaron los $49,600 millones, que representan los ingresos del Fondo y la base para el cumplimiento de sus objetivos misionales.  </v>
          </cell>
          <cell r="E43" t="str">
            <v xml:space="preserve"> El Fondo Rotatorio no allega evidencia documental del cumplimiento de cada una de las actividades que forman parte del procedimiento de actualización y mantenimiento del aplicativo SCR.</v>
          </cell>
          <cell r="F43" t="str">
            <v>Para cada una de las actualizaciones del SCR,  realizadas de acuerdo al procedimiento DP-GTI-DT-001, se  generará  un acta suscrita entre el Coordinador de Desarrollo y Programación de la Gerencia de Informática, el Cordinador del grupo de Recaudos y el Ingenero desarrollador, en el que se detalle la incidencia u objeto de la actualización y la acción a desarrollar.</v>
          </cell>
          <cell r="G43" t="str">
            <v>Elaboración  de actas para cada actualización del SCR, dando cumpmiento al procedimiento establecido</v>
          </cell>
          <cell r="H43" t="str">
            <v>Actas</v>
          </cell>
          <cell r="I43">
            <v>100</v>
          </cell>
          <cell r="J43">
            <v>42278</v>
          </cell>
          <cell r="K43">
            <v>42643</v>
          </cell>
          <cell r="L43">
            <v>52.142857142857146</v>
          </cell>
          <cell r="M43">
            <v>100</v>
          </cell>
          <cell r="N43">
            <v>1</v>
          </cell>
          <cell r="O43">
            <v>52.142857142857146</v>
          </cell>
          <cell r="P43">
            <v>52.142857142857146</v>
          </cell>
          <cell r="Q43">
            <v>52.142857142857146</v>
          </cell>
          <cell r="R43" t="str">
            <v>CUMPLIDA</v>
          </cell>
          <cell r="S43" t="str">
            <v>GESTIÓN ADMINISTRATIVA Y FINANCIERA</v>
          </cell>
          <cell r="T43" t="str">
            <v>NIVEL CENTRAL</v>
          </cell>
          <cell r="U43"/>
          <cell r="V43">
            <v>2014</v>
          </cell>
        </row>
        <row r="44">
          <cell r="A44">
            <v>8</v>
          </cell>
          <cell r="B44">
            <v>1802002</v>
          </cell>
          <cell r="C44" t="str">
            <v>D</v>
          </cell>
          <cell r="D44" t="str">
            <v>Hallazgo No.8: Ejecución proyectos de inversión FRR (D) (proyecto equipos de cómputo)
En la evaluación de los indicadores, metas y ejecución de recursos en los proyectos de inversión, se estableció: 
• Nivel de ejecución
El Fondo Rotatorio tenía planeado para la realización de nueve proyectos de inversión en la vigencia 2012, los cuales buscaban contribuir con la misión de la Registradur</v>
          </cell>
          <cell r="E44" t="str">
            <v xml:space="preserve">Esta situación evidencia debilidades en el ejercicio de la planeación y ejecución de los proyecto, en el sentido de optimizar los procesos y procedimientos de las áreas misionales y de apoyo, ya que la entidad tomó como justificante la función de advertencia de la CGR para detener y no continuar los procesos contractuales que la entidad había iniciado, </v>
          </cell>
          <cell r="F44" t="str">
            <v>Emitir una Circular dirigida a los Delegados Departamentales y a oficinas centrales sobre la planeació, ejecución y liquidación de los contrados suscritos por proyectos de inversión.</v>
          </cell>
          <cell r="G44" t="str">
            <v>Elaboracion de una circular dirigida a las Delegaciones Departamentales y al Nivel Central, realacionada con  la oportunidad en la ejecución de los recursos dentro de cada vigencia, una vez sean aprobado cad proyecto de inversión por parte del DNP.</v>
          </cell>
          <cell r="H44" t="str">
            <v>Circular</v>
          </cell>
          <cell r="I44">
            <v>1</v>
          </cell>
          <cell r="J44">
            <v>42262</v>
          </cell>
          <cell r="K44">
            <v>42369</v>
          </cell>
          <cell r="L44">
            <v>15.285714285714286</v>
          </cell>
          <cell r="M44">
            <v>1</v>
          </cell>
          <cell r="N44">
            <v>1</v>
          </cell>
          <cell r="O44">
            <v>15.285714285714286</v>
          </cell>
          <cell r="P44">
            <v>15.285714285714286</v>
          </cell>
          <cell r="Q44">
            <v>15.285714285714286</v>
          </cell>
          <cell r="R44" t="str">
            <v>CUMPLIDA</v>
          </cell>
          <cell r="S44" t="str">
            <v>GESTIÓN ADMINISTRATIVA Y FINANCIERA</v>
          </cell>
          <cell r="T44" t="str">
            <v>NIVEL CENTRAL</v>
          </cell>
          <cell r="U44"/>
          <cell r="V44">
            <v>2012</v>
          </cell>
        </row>
        <row r="45">
          <cell r="A45">
            <v>8</v>
          </cell>
          <cell r="B45" t="str">
            <v>N/A</v>
          </cell>
          <cell r="C45" t="str">
            <v>D</v>
          </cell>
          <cell r="D45" t="str">
            <v>Cierre Presupuestal (D): Pág. 47 Informe CGR 2014. Confrontadas las Reservas Presupuestales constituidas frente a las respectivas proporciones establecidas para los techos presupuestales, se tiene que en los Gastos de Funcionamiento las Reservas exceden en $597,4 millones los techos de constitución de reservas.</v>
          </cell>
          <cell r="E45" t="str">
            <v>las Reservas Presupuestales Constituidas frente a las respectivas proporciones establecidas para los Techos presupuestales, se tiene que en los Gastos de Funcionamiento las Reservas exceden en $597.4 millones .</v>
          </cell>
          <cell r="F45" t="str">
            <v>Generar una política que indique los lineacmientos y el procedimiento a seguir para la constitución de las reservas presupuestales, gestiones  pago, cancelación de las mismas y liberación de saldos comprometidos de acuerdo a las actas de liquidación, dirigido a las diferentes dependencias de la entidad a nivel nacional</v>
          </cell>
          <cell r="G45" t="str">
            <v>Generar la politica para la constitución de las reservas presupuestales, gestiones pago ,cancelación de las mismas y liberación de saldos comprometidos de acuerdo a las actas de liquidación.</v>
          </cell>
          <cell r="H45" t="str">
            <v>Politica</v>
          </cell>
          <cell r="I45">
            <v>1</v>
          </cell>
          <cell r="J45">
            <v>42278</v>
          </cell>
          <cell r="K45">
            <v>42457</v>
          </cell>
          <cell r="L45">
            <v>25.571428571428573</v>
          </cell>
          <cell r="M45">
            <v>1</v>
          </cell>
          <cell r="N45">
            <v>1</v>
          </cell>
          <cell r="O45">
            <v>25.571428571428573</v>
          </cell>
          <cell r="P45">
            <v>25.571428571428573</v>
          </cell>
          <cell r="Q45">
            <v>25.571428571428573</v>
          </cell>
          <cell r="R45" t="str">
            <v>CUMPLIDA</v>
          </cell>
          <cell r="S45" t="str">
            <v>GESTIÓN ADMINISTRATIVA Y FINANCIERA</v>
          </cell>
          <cell r="T45" t="str">
            <v>NIVEL CENTRAL</v>
          </cell>
          <cell r="U45"/>
          <cell r="V45">
            <v>2014</v>
          </cell>
        </row>
        <row r="46">
          <cell r="A46">
            <v>9</v>
          </cell>
          <cell r="B46">
            <v>1801001</v>
          </cell>
          <cell r="C46" t="str">
            <v>D</v>
          </cell>
          <cell r="D46" t="str">
            <v>Hallazgo No. 9: Ingresos no tributarios FRR (D) 
El saldo de la cuenta 140102–Ingresos No Tributarios Multas (Jurados de Votación) por $4.563,3 millones, se encuentra subestimado en por lo menos $1.020,2 millones, debido a que no se han registrado las sanciones a jurados de votación con sentencia debidamente ejecutoriadas generados en los comicios electorales de los años 2010 y 2011, las</v>
          </cell>
          <cell r="E46" t="str">
            <v xml:space="preserve">Lo anterior evidencia la falta de conciliación de las partidas que se reflejan en el balance, </v>
          </cell>
          <cell r="F46" t="str">
            <v xml:space="preserve">Conciliar  $38,7 millones de acuerdo al saldo de la cuenta  140102 </v>
          </cell>
          <cell r="G46" t="str">
            <v>Registrar los ajustes producto de la conciliación entre Cobros Coactivos y Contabilidad sobre la diferencia de $38,7 millones</v>
          </cell>
          <cell r="H46" t="str">
            <v xml:space="preserve">Registros </v>
          </cell>
          <cell r="I46">
            <v>100</v>
          </cell>
          <cell r="J46">
            <v>42400</v>
          </cell>
          <cell r="K46">
            <v>42766</v>
          </cell>
          <cell r="L46">
            <v>52.285714285714285</v>
          </cell>
          <cell r="M46">
            <v>100</v>
          </cell>
          <cell r="N46">
            <v>1</v>
          </cell>
          <cell r="O46">
            <v>52.285714285714285</v>
          </cell>
          <cell r="P46">
            <v>52.285714285714285</v>
          </cell>
          <cell r="Q46">
            <v>52.285714285714285</v>
          </cell>
          <cell r="R46" t="str">
            <v>CUMPLIDA</v>
          </cell>
          <cell r="S46" t="str">
            <v>GESTIÓN ADMINISTRATIVA Y FINANCIERA</v>
          </cell>
          <cell r="T46" t="str">
            <v>NIVEL CENTRAL</v>
          </cell>
          <cell r="U46"/>
          <cell r="V46">
            <v>2012</v>
          </cell>
        </row>
        <row r="47">
          <cell r="A47">
            <v>9</v>
          </cell>
          <cell r="B47" t="str">
            <v>N/A</v>
          </cell>
          <cell r="C47" t="str">
            <v>A</v>
          </cell>
          <cell r="D47" t="str">
            <v xml:space="preserve">Cumplimiento del Plan Estratégico: Pág. 49 Informe CGR 2014.  El objetivo N° 2 del Plan, "Sostener y fortalecer el Sistema de Control de Recaudos SCR del Fondo", estableció como indicador: "Total de solicitudes atendidas sobre el total de solicitudes realizadas" ... El Objetivo del indicador condiciona la sostenibilidad y fortalecimiento del aplicativo a: la atención de solicitudes practicadas omitiendo los procesos establecidos para ello. No se efectúa categorización y depuración de las solicitudes; Es de respuesta y no de previsión; ... No mide el desarrollo de las actividades cumplidas en torno al cronograma de actividades formuladas. </v>
          </cell>
          <cell r="E47" t="str">
            <v xml:space="preserve">Diseño inadecuado de los indicadores </v>
          </cell>
          <cell r="F47" t="str">
            <v>Rediseñar y formalizar el indicador del Objetivo Estrategico N° 2 del FRR, que incluya las incidencias originadas en la Administración del SCR y que conduzcan a los ajustes preventivos o correctivos del SCR.</v>
          </cell>
          <cell r="G47" t="str">
            <v>1. Rediseñar el indicador del Objetivo estrategico N°2 del FRR para la vigencia 2015, incluyendo las solicitudes realizadas por mesa de ayuda y por la administración SCR</v>
          </cell>
          <cell r="H47" t="str">
            <v>Indicador corregido</v>
          </cell>
          <cell r="I47">
            <v>1</v>
          </cell>
          <cell r="J47">
            <v>42262</v>
          </cell>
          <cell r="K47">
            <v>42291</v>
          </cell>
          <cell r="L47">
            <v>4.1428571428571432</v>
          </cell>
          <cell r="M47">
            <v>1</v>
          </cell>
          <cell r="N47">
            <v>1</v>
          </cell>
          <cell r="O47">
            <v>4.1428571428571432</v>
          </cell>
          <cell r="P47">
            <v>4.1428571428571432</v>
          </cell>
          <cell r="Q47">
            <v>4.1428571428571432</v>
          </cell>
          <cell r="R47" t="str">
            <v>CUMPLIDA</v>
          </cell>
          <cell r="S47" t="str">
            <v>GESTIÓN ADMINISTRATIVA Y FINANCIERA</v>
          </cell>
          <cell r="T47" t="str">
            <v>NIVEL CENTRAL</v>
          </cell>
          <cell r="U47"/>
          <cell r="V47">
            <v>2014</v>
          </cell>
        </row>
        <row r="48">
          <cell r="A48">
            <v>9</v>
          </cell>
          <cell r="B48" t="str">
            <v>N/A</v>
          </cell>
          <cell r="C48" t="str">
            <v>A</v>
          </cell>
          <cell r="D48" t="str">
            <v xml:space="preserve">Cumplimiento del Plan Estratégico: Pág. 49 Informe CGR 2014.  El objetivo N° 2 del Plan, "Sostener y fortalecer el Sistema de Control de Recaudos SCR del Fondo", estableció como indicador: "Total de solicitudes atendidas sobre el total de solicitudes realizadas" ... El Objetivo del indicador condiciona la sostenibilidad y fortalecimiento del aplicativo a: la atención de solicitudes practicadas omitiendo los procesos establecidos para ello. No se efectúa categorización y depuración de las solicitudes; Es de respuesta y no de previsión; ... No mide el desarrollo de las actividades cumplidas en torno al cronograma de actividades formuladas. </v>
          </cell>
          <cell r="E48" t="str">
            <v xml:space="preserve">Diseño inadecuado de los indicadores </v>
          </cell>
          <cell r="F48" t="str">
            <v>Rediseñar y formalizar el indicador del Objetivo Estrategico N° 2 del FRR, que incluya las incidencias originadas en la Administración del SCR y que conduzcan a los ajustes preventivos o correctivos del SCR.</v>
          </cell>
          <cell r="G48" t="str">
            <v>2. Formalizar ante la Oficina de Planeación el Indicador actualizado para el Objetivo Estrategico N°2 del FRR.</v>
          </cell>
          <cell r="H48" t="str">
            <v>Oficio</v>
          </cell>
          <cell r="I48">
            <v>1</v>
          </cell>
          <cell r="J48">
            <v>42262</v>
          </cell>
          <cell r="K48">
            <v>42443</v>
          </cell>
          <cell r="L48">
            <v>25.857142857142858</v>
          </cell>
          <cell r="M48">
            <v>1</v>
          </cell>
          <cell r="N48">
            <v>1</v>
          </cell>
          <cell r="O48">
            <v>25.857142857142858</v>
          </cell>
          <cell r="P48">
            <v>25.857142857142858</v>
          </cell>
          <cell r="Q48">
            <v>25.857142857142858</v>
          </cell>
          <cell r="R48" t="str">
            <v>CUMPLIDA</v>
          </cell>
          <cell r="S48" t="str">
            <v>GESTIÓN ADMINISTRATIVA Y FINANCIERA</v>
          </cell>
          <cell r="T48" t="str">
            <v>NIVEL CENTRAL</v>
          </cell>
          <cell r="U48"/>
          <cell r="V48">
            <v>2014</v>
          </cell>
        </row>
        <row r="49">
          <cell r="A49">
            <v>9</v>
          </cell>
          <cell r="B49" t="str">
            <v>N/A</v>
          </cell>
          <cell r="C49" t="str">
            <v>A</v>
          </cell>
          <cell r="D49" t="str">
            <v xml:space="preserve">Cumplimiento del Plan Estratégico: Pág. 49 Informe CGR 2014.  El objetivo N° 2 del Plan, "Sostener y fortalecer el Sistema de Control de Recaudos SCR del Fondo", estableció como indicador: "Total de solicitudes atendidas sobre el total de solicitudes realizadas" ... El Objetivo del indicador condiciona la sostenibilidad y fortalecimiento del aplicativo a: la atención de solicitudes practicadas omitiendo los procesos establecidos para ello. No se efectúa categorización y depuración de las solicitudes; Es de respuesta y no de previsión; ... No mide el desarrollo de las actividades cumplidas en torno al cronograma de actividades formuladas. </v>
          </cell>
          <cell r="E49" t="str">
            <v xml:space="preserve">Diseño inadecuado de los indicadores </v>
          </cell>
          <cell r="F49" t="str">
            <v>Revisar y/o ajustar el Indicador o el plan de acción establecido para el Objetivo No. 1 del Plan Estratégico del FR</v>
          </cell>
          <cell r="G49" t="str">
            <v>Revisar y/ ajustar el indicador  o el plan de acción establecido para la medicion del objetivo Estratégico No. 1 del FR</v>
          </cell>
          <cell r="H49" t="str">
            <v>Indicador / Plan de Acción</v>
          </cell>
          <cell r="I49">
            <v>1</v>
          </cell>
          <cell r="J49">
            <v>42262</v>
          </cell>
          <cell r="K49">
            <v>42369</v>
          </cell>
          <cell r="L49">
            <v>15.285714285714286</v>
          </cell>
          <cell r="M49">
            <v>1</v>
          </cell>
          <cell r="N49">
            <v>1</v>
          </cell>
          <cell r="O49">
            <v>15.285714285714286</v>
          </cell>
          <cell r="P49">
            <v>15.285714285714286</v>
          </cell>
          <cell r="Q49">
            <v>15.285714285714286</v>
          </cell>
          <cell r="R49" t="str">
            <v>CUMPLIDA</v>
          </cell>
          <cell r="S49" t="str">
            <v>GESTIÓN ADMINISTRATIVA Y FINANCIERA</v>
          </cell>
          <cell r="T49" t="str">
            <v>NIVEL CENTRAL</v>
          </cell>
          <cell r="U49"/>
          <cell r="V49">
            <v>2014</v>
          </cell>
        </row>
        <row r="50">
          <cell r="A50" t="str">
            <v>11</v>
          </cell>
          <cell r="B50">
            <v>1401011</v>
          </cell>
          <cell r="C50" t="str">
            <v>D</v>
          </cell>
          <cell r="D50" t="str">
            <v>Diseño Estudios Previos en el contrato No. 327 de 2010 (D).Los procedimientos y mecanismos de control interno para monitorear no son efectivos, debido a que se pudo evidenciar que la calidad de los diseños y estudios previos que sustentaron la necesidad e</v>
          </cell>
          <cell r="E50" t="str">
            <v>Inobservancias de las normas contractuales citadas y afectando la eficacia y eficiencia del proyecto.</v>
          </cell>
          <cell r="F50" t="str">
            <v>Mejorar  los mecanismos de seguimiento y control relacionados con la calidad de los diseños  y estudio previos de conformidad  con el Estatuto General de Contratación de la Administración Pública.</v>
          </cell>
          <cell r="G50" t="str">
            <v>1. Actualización del manual de Contratación</v>
          </cell>
          <cell r="H50" t="str">
            <v>Manual Actualizado</v>
          </cell>
          <cell r="I50">
            <v>1</v>
          </cell>
          <cell r="J50">
            <v>41091</v>
          </cell>
          <cell r="K50">
            <v>41455</v>
          </cell>
          <cell r="L50">
            <v>52</v>
          </cell>
          <cell r="M50">
            <v>1</v>
          </cell>
          <cell r="N50">
            <v>1</v>
          </cell>
          <cell r="O50">
            <v>52</v>
          </cell>
          <cell r="P50">
            <v>52</v>
          </cell>
          <cell r="Q50">
            <v>52</v>
          </cell>
          <cell r="R50" t="str">
            <v>CUMPLIDA</v>
          </cell>
          <cell r="S50" t="str">
            <v>GESTIÓN ADMINISTRATIVA Y FINANCIERA</v>
          </cell>
          <cell r="T50" t="str">
            <v>NIVEL CENTRAL</v>
          </cell>
          <cell r="U50"/>
          <cell r="V50">
            <v>2011</v>
          </cell>
        </row>
        <row r="51">
          <cell r="A51" t="str">
            <v>11</v>
          </cell>
          <cell r="B51">
            <v>1401011</v>
          </cell>
          <cell r="C51" t="str">
            <v>D</v>
          </cell>
          <cell r="D51" t="str">
            <v>Diseño Estudios Previos en el contrato No. 327 de 2010 (D).Los procedimientos y mecanismos de control interno para monitorear no son efectivos, debido a que se pudo evidenciar que la calidad de los diseños y estudios previos que sustentaron la necesidad e</v>
          </cell>
          <cell r="E51" t="str">
            <v>Inobservancias de las normas contractuales citadas y afectando la eficacia y eficiencia del proyecto.</v>
          </cell>
          <cell r="F51" t="str">
            <v>Revisar y redefinir los procedimientos y demás documentos en lo
referente al proceso contractual, en cumplimiento al objetivo Inductor de resultados N° 9 a corto plazo.</v>
          </cell>
          <cell r="G51" t="str">
            <v xml:space="preserve">3. Actualización de procedimientos </v>
          </cell>
          <cell r="H51" t="str">
            <v>Procedimiento Actualizado</v>
          </cell>
          <cell r="I51">
            <v>100</v>
          </cell>
          <cell r="J51">
            <v>41091</v>
          </cell>
          <cell r="K51">
            <v>41455</v>
          </cell>
          <cell r="L51">
            <v>52</v>
          </cell>
          <cell r="M51">
            <v>100</v>
          </cell>
          <cell r="N51">
            <v>1</v>
          </cell>
          <cell r="O51">
            <v>52</v>
          </cell>
          <cell r="P51">
            <v>52</v>
          </cell>
          <cell r="Q51">
            <v>52</v>
          </cell>
          <cell r="R51" t="str">
            <v>CUMPLIDA</v>
          </cell>
          <cell r="S51" t="str">
            <v>GESTIÓN ADMINISTRATIVA Y FINANCIERA</v>
          </cell>
          <cell r="T51" t="str">
            <v>NIVEL CENTRAL</v>
          </cell>
          <cell r="U51"/>
          <cell r="V51">
            <v>2011</v>
          </cell>
        </row>
        <row r="52">
          <cell r="A52">
            <v>11</v>
          </cell>
          <cell r="B52" t="str">
            <v>N/A</v>
          </cell>
          <cell r="C52" t="str">
            <v>A</v>
          </cell>
          <cell r="D52" t="str">
            <v xml:space="preserve">DISEÑO, CONSTRUCCION Y UTILIDAD DE LOS INDICADORES: Se evidencian debilidades de control interno referente a formulación y  seguimiento de los indicadores del FRRNEC. por cuanto:
</v>
          </cell>
          <cell r="E52" t="str">
            <v>Debilidades de control interno frente a formulacion y seguimiento de los indicadores del FRRRNEC por cuanto:
1. El objetivo del proceso misional de adquisición de bienes y servicios está definido como "Satisfacer las necesidades en materia de bienes, servicios y obras públicas requeridas por la entidad', para su cumplimiento presentan dos (2) actividades que son: i) Elaborar el plan de compras y ii) Tramitar las solicitudes que cumplan con los requisitos de ley de conformidad con el plan de compras. Sin embargo, cuenta con un solo indicador el cual no guarda relación con las actividades antes descritas.          
2. En el proceso misional de adquisición de bienes y servicios como indicador plantea: "valor ejecutado plan de compras / valor programado plan de compras". Sin emplear indicadores adicionales que permitan medir la calidad y cobertura del cubrimiento de las necesidades inicialmente planteadas.</v>
          </cell>
          <cell r="F52" t="str">
            <v xml:space="preserve">Revisar el indicador del proceso de Adquisicóon de Bienes y Servicios relacionados con el Plan Anual de Adquisiciones </v>
          </cell>
          <cell r="G52" t="str">
            <v xml:space="preserve">Analizar el indicador actual y de ser necesario ajustarlo o establecer nuevos indicadores.                       </v>
          </cell>
          <cell r="H52" t="str">
            <v>Indicador 
Actualizado</v>
          </cell>
          <cell r="I52">
            <v>1</v>
          </cell>
          <cell r="J52">
            <v>42036</v>
          </cell>
          <cell r="K52">
            <v>42185</v>
          </cell>
          <cell r="L52">
            <v>21.285714285714285</v>
          </cell>
          <cell r="M52">
            <v>1</v>
          </cell>
          <cell r="N52">
            <v>1</v>
          </cell>
          <cell r="O52">
            <v>21.285714285714285</v>
          </cell>
          <cell r="P52">
            <v>21.285714285714285</v>
          </cell>
          <cell r="Q52">
            <v>21.285714285714285</v>
          </cell>
          <cell r="R52" t="str">
            <v>CUMPLIDA</v>
          </cell>
          <cell r="S52" t="str">
            <v>GESTIÓN ADMINISTRATIVA Y FINANCIERA</v>
          </cell>
          <cell r="T52" t="str">
            <v>NIVEL CENTRAL</v>
          </cell>
          <cell r="U52"/>
          <cell r="V52">
            <v>2013</v>
          </cell>
        </row>
        <row r="53">
          <cell r="A53">
            <v>11</v>
          </cell>
          <cell r="B53" t="str">
            <v>N/A</v>
          </cell>
          <cell r="C53" t="str">
            <v>A</v>
          </cell>
          <cell r="D53" t="str">
            <v xml:space="preserve">Construcciones en curso. Pág. 58 Informe CGR. Existen debilidades de control Interno contable en el manejo y registro de las Construcciones en curso,… el fondo registro 5 contratos que fueron registrados directamente en la cuenta de gastos, por lo que se presenta una sobreestimación en la cuenta y una subestimación en la cuenta de construccines en curso, con sus respectivos efectos en el Patrimonio del Fondo. </v>
          </cell>
          <cell r="E53" t="str">
            <v>Existen debilidades de control interno contable en el manejo y registro de las Construcciones en Curso, por cuanto en desarrollo del proyecto de inversión “Construcción ampliación y compra de predios para las sedes de la Registraduría Nacional”, el Fondo Rotatorio celebró cinco (5) contratos por valor de $568.1 millones, que fueron registrados directamente en la cuenta de Gastos.</v>
          </cell>
          <cell r="F53" t="str">
            <v>Establecer un procedimiento que tenga como fin registrar en el aplicativo de control de inventarios la actualización de los bienes inmuebles de propiedad del Fondo Rotatorio de la Registradurìa Nacional del Estado Civil a los que se les haya realizado obras de construcción, mejoramiento y/o ampliación.</v>
          </cell>
          <cell r="G53" t="str">
            <v>Elaborar procedimiento respectivo y socializarlo.</v>
          </cell>
          <cell r="H53" t="str">
            <v>Procedimiento</v>
          </cell>
          <cell r="I53">
            <v>1</v>
          </cell>
          <cell r="J53">
            <v>42257</v>
          </cell>
          <cell r="K53">
            <v>42460</v>
          </cell>
          <cell r="L53">
            <v>29</v>
          </cell>
          <cell r="M53">
            <v>1</v>
          </cell>
          <cell r="N53">
            <v>1</v>
          </cell>
          <cell r="O53">
            <v>29</v>
          </cell>
          <cell r="P53">
            <v>29</v>
          </cell>
          <cell r="Q53">
            <v>29</v>
          </cell>
          <cell r="R53" t="str">
            <v>CUMPLIDA</v>
          </cell>
          <cell r="S53" t="str">
            <v>GESTIÓN ADMINISTRATIVA Y FINANCIERA</v>
          </cell>
          <cell r="T53" t="str">
            <v>NIVEL CENTRAL</v>
          </cell>
          <cell r="U53"/>
          <cell r="V53">
            <v>2014</v>
          </cell>
        </row>
        <row r="54">
          <cell r="A54">
            <v>11</v>
          </cell>
          <cell r="B54" t="str">
            <v>N/A</v>
          </cell>
          <cell r="C54" t="str">
            <v>A</v>
          </cell>
          <cell r="D54" t="str">
            <v xml:space="preserve">Construcciones en curso. Pág. 58 Informe CGR. Existen debilidades de control Interno contable en el manejo y registro de las Construcciones en curso,… el fondo registro 5 contratos que fueron registrados directamente en la cuenta de gastos, por lo que se presenta una sobreestimación en la cuenta y una subestimación en la cuenta de construccines en curso, con sus respectivos efectos en el Patrimonio del Fondo. </v>
          </cell>
          <cell r="E54" t="str">
            <v>Existen debilidades de control interno contable en el manejo y registro de las Construcciones en Curso, por cuanto en desarrollo del proyecto de inversión “Construcción ampliación y compra de predios para las sedes de la Registraduría Nacional”, el Fondo Rotatorio celebró cinco (5) contratos por valor de $568.1 millones, que fueron registrados directamente en la cuenta de Gastos.</v>
          </cell>
          <cell r="F54" t="str">
            <v xml:space="preserve">1,Solicitar a la Coordinación de Mantenimiento y Construcciones  la clasificación  de los contratos de obra que contemplen actividades de construccion, mejoramiento o ampliación suscritos en la vigencia 2014 </v>
          </cell>
          <cell r="G54" t="str">
            <v xml:space="preserve">1,. La Coordinacion de Contabilidad Reclasificará las obligaciones relacionadas con los cinco contratos  de la vigencia 2014 ,  teniendo en cuenta la  clasificacion generada con los  criterios tecnicos y profesionales  por parte de la oficina de Mantenimiento y Construcciónes de la Dirección Administrativa. </v>
          </cell>
          <cell r="H54" t="str">
            <v xml:space="preserve">Oficio a la Coordinación de Mantenimiento y Construcciones      </v>
          </cell>
          <cell r="I54">
            <v>1</v>
          </cell>
          <cell r="J54">
            <v>42257</v>
          </cell>
          <cell r="K54">
            <v>42308</v>
          </cell>
          <cell r="L54">
            <v>7.2857142857142856</v>
          </cell>
          <cell r="M54">
            <v>1</v>
          </cell>
          <cell r="N54">
            <v>1</v>
          </cell>
          <cell r="O54">
            <v>7.2857142857142856</v>
          </cell>
          <cell r="P54">
            <v>7.2857142857142856</v>
          </cell>
          <cell r="Q54">
            <v>7.2857142857142856</v>
          </cell>
          <cell r="R54" t="str">
            <v>CUMPLIDA</v>
          </cell>
          <cell r="S54" t="str">
            <v>GESTIÓN ADMINISTRATIVA Y FINANCIERA</v>
          </cell>
          <cell r="T54" t="str">
            <v>NIVEL CENTRAL</v>
          </cell>
          <cell r="U54"/>
          <cell r="V54">
            <v>2014</v>
          </cell>
        </row>
        <row r="55">
          <cell r="A55">
            <v>11</v>
          </cell>
          <cell r="B55" t="str">
            <v>N/A</v>
          </cell>
          <cell r="C55" t="str">
            <v>A</v>
          </cell>
          <cell r="D55" t="str">
            <v xml:space="preserve">Construcciones en curso. Pág. 58 Informe CGR. Existen debilidades de control Interno contable en el manejo y registro de las Construcciones en curso,… el fondo registro 5 contratos que fueron registrados directamente en la cuenta de gastos, por lo que se presenta una sobreestimación en la cuenta y una subestimación en la cuenta de construccines en curso, con sus respectivos efectos en el Patrimonio del Fondo. </v>
          </cell>
          <cell r="E55" t="str">
            <v>Existen debilidades de control interno contable en el manejo y registro de las Construcciones en Curso, por cuanto en desarrollo del proyecto de inversión “Construcción ampliación y compra de predios para las sedes de la Registraduría Nacional”, el Fondo Rotatorio celebró cinco (5) contratos por valor de $568.1 millones, que fueron registrados directamente en la cuenta de Gastos.</v>
          </cell>
          <cell r="F55" t="str">
            <v xml:space="preserve">1,Solicitar a la Coordinación de Mantenimiento y Construcciones  la clasificación  de los contratos de obra que contemplen actividades de construccion, mejoramiento o ampliación suscritos en la vigencia 2014 </v>
          </cell>
          <cell r="G55" t="str">
            <v xml:space="preserve">1,. La Coordinacion de Contabilidad Reclasificará las obligaciones relacionadas con los cinco contratos  de la vigencia 2014 ,  teniendo en cuenta la  clasificacion generada con los  criterios tecnicos y profesionales  por parte de la oficina de Mantenimiento y Construcciónes de la Dirección Administrativa. </v>
          </cell>
          <cell r="H55" t="str">
            <v>Comprobantes manuales contables</v>
          </cell>
          <cell r="I55">
            <v>1</v>
          </cell>
          <cell r="J55">
            <v>42257</v>
          </cell>
          <cell r="K55">
            <v>42400</v>
          </cell>
          <cell r="L55">
            <v>20.428571428571427</v>
          </cell>
          <cell r="M55">
            <v>100</v>
          </cell>
          <cell r="N55">
            <v>1</v>
          </cell>
          <cell r="O55">
            <v>20.428571428571427</v>
          </cell>
          <cell r="P55">
            <v>20.428571428571427</v>
          </cell>
          <cell r="Q55">
            <v>20.428571428571427</v>
          </cell>
          <cell r="R55" t="str">
            <v>CUMPLIDA</v>
          </cell>
          <cell r="S55" t="str">
            <v>GESTIÓN ADMINISTRATIVA Y FINANCIERA</v>
          </cell>
          <cell r="T55" t="str">
            <v>NIVEL CENTRAL</v>
          </cell>
          <cell r="U55"/>
          <cell r="V55">
            <v>2014</v>
          </cell>
        </row>
        <row r="56">
          <cell r="A56">
            <v>11</v>
          </cell>
          <cell r="B56" t="str">
            <v>N/A</v>
          </cell>
          <cell r="C56" t="str">
            <v>A</v>
          </cell>
          <cell r="D56" t="str">
            <v xml:space="preserve">Construcciones en curso. Pág. 58 Informe CGR. Existen debilidades de control Interno contable en el manejo y registro de las Construcciones en curso,… el fondo registro 5 contratos que fueron registrados directamente en la cuenta de gastos, por lo que se presenta una sobreestimación en la cuenta y una subestimación en la cuenta de construccines en curso, con sus respectivos efectos en el Patrimonio del Fondo. </v>
          </cell>
          <cell r="E56" t="str">
            <v>Existen debilidades de control interno contable en el manejo y registro de las Construcciones en Curso, por cuanto en desarrollo del proyecto de inversión “Construcción ampliación y compra de predios para las sedes de la Registraduría Nacional”, el Fondo Rotatorio celebró cinco (5) contratos por valor de $568.1 millones, que fueron registrados directamente en la cuenta de Gastos.</v>
          </cell>
          <cell r="F56" t="str">
            <v xml:space="preserve">Aplicar el procedimiento de actualización de bienes inmuebles para los contratos de obra establecido por la Dirección Administrativa </v>
          </cell>
          <cell r="G56" t="str">
            <v xml:space="preserve">2, La Coordinación de Contabilidad , una vez se generen las obligaciones por concepto de contratos de obra , las reclasificará,  teniendo en cuenta, la  clasificacion generada con los  criterios tecnicos y profesionales  por parte de la oficina de Mantenimiento y Construcciónes de la Dirección Administrativa.  </v>
          </cell>
          <cell r="H56" t="str">
            <v xml:space="preserve">Registros </v>
          </cell>
          <cell r="I56">
            <v>100</v>
          </cell>
          <cell r="J56">
            <v>42257</v>
          </cell>
          <cell r="K56">
            <v>42613</v>
          </cell>
          <cell r="L56">
            <v>50.857142857142854</v>
          </cell>
          <cell r="M56">
            <v>100</v>
          </cell>
          <cell r="N56">
            <v>1</v>
          </cell>
          <cell r="O56">
            <v>50.857142857142854</v>
          </cell>
          <cell r="P56">
            <v>50.857142857142854</v>
          </cell>
          <cell r="Q56">
            <v>50.857142857142854</v>
          </cell>
          <cell r="R56" t="str">
            <v>CUMPLIDA</v>
          </cell>
          <cell r="S56" t="str">
            <v>GESTIÓN ADMINISTRATIVA Y FINANCIERA</v>
          </cell>
          <cell r="T56" t="str">
            <v>NIVEL CENTRAL</v>
          </cell>
          <cell r="U56"/>
          <cell r="V56">
            <v>2014</v>
          </cell>
        </row>
        <row r="57">
          <cell r="A57">
            <v>12</v>
          </cell>
          <cell r="B57" t="str">
            <v>N/A</v>
          </cell>
          <cell r="C57" t="str">
            <v>A</v>
          </cell>
          <cell r="D57" t="str">
            <v>Registro de Lotes
El Fondo es propietario de 18 lotes ubicados en los departamentos de Arauca, Cauca, Cundinamarca, Chocó, Córdoba, Caquetá, Santander, Boyacá, Nariño, Vichada y Sucre, los cuales no se encuentran registrados en su contabilidad en la Cuenta Terrenos (1605) por $15.03 millones, ni en la Cuenta Valorizaciones (199952) por $243 millones.
Así mismo existen dos (2) terrenos que no reportan valor de adquisición (Cauca Placa TER129 y Sipi - Choco Placa TER131); ni los terrenos identiicados con las Placas de Inventario Nos. TER129, TER135, TER139 y TER142 reportan valor del avalúo.</v>
          </cell>
          <cell r="E57" t="str">
            <v>Esta situación evidencia debilidades en el manejo y registro de los avalúos de los inmuebles.</v>
          </cell>
          <cell r="F57" t="str">
            <v>Realizar el avalúo comercial con fines contables de los inmuebles identificados con las placas TER129 López de Micay - Cauca, TER135 La Montañita - Caqueta y TER142 San Pedro - Sucre.</v>
          </cell>
          <cell r="G57" t="str">
            <v>Realizar el avalúo comercial de los inmuebles</v>
          </cell>
          <cell r="H57" t="str">
            <v>Avalúo</v>
          </cell>
          <cell r="I57">
            <v>3</v>
          </cell>
          <cell r="J57">
            <v>42551</v>
          </cell>
          <cell r="K57">
            <v>42735</v>
          </cell>
          <cell r="L57">
            <v>26.285714285714285</v>
          </cell>
          <cell r="M57">
            <v>3</v>
          </cell>
          <cell r="N57">
            <v>1</v>
          </cell>
          <cell r="O57">
            <v>26.285714285714285</v>
          </cell>
          <cell r="P57">
            <v>26.285714285714285</v>
          </cell>
          <cell r="Q57">
            <v>26.285714285714285</v>
          </cell>
          <cell r="R57" t="str">
            <v>CUMPLIDA</v>
          </cell>
          <cell r="S57" t="str">
            <v>GESTIÓN ADMINISTRATIVA Y FINANCIERA</v>
          </cell>
          <cell r="T57" t="str">
            <v>NIVEL CENTRAL</v>
          </cell>
          <cell r="U57"/>
          <cell r="V57">
            <v>2014</v>
          </cell>
        </row>
        <row r="58">
          <cell r="A58">
            <v>12</v>
          </cell>
          <cell r="B58" t="str">
            <v>N/A</v>
          </cell>
          <cell r="C58" t="str">
            <v>A</v>
          </cell>
          <cell r="D58" t="str">
            <v>Registro de Lotes
El Fondo es propietario de 18 lotes ubicados en los departamentos de Arauca, Cauca, Cundinamarca, Chocó, Córdoba, Caquetá, Santander, Boyacá, Nariño, Vichada y Sucre, los cuales no se encuentran registrados en su contabilidad en la Cuenta Terrenos (1605) por $15.03 millones, ni en la Cuenta Valorizaciones (199952) por $243 millones.
Así mismo existen dos (2) terrenos que no reportan valor de adquisición (Cauca Placa TER129 y Sipi - Choco Placa TER131); ni los terrenos identiicados con las Placas de Inventario Nos. TER129, TER135, TER139 y TER142 reportan valor del avalúo.</v>
          </cell>
          <cell r="E58" t="str">
            <v>Esta situación evidencia debilidades en el manejo y registro de los avalúos de los inmuebles.</v>
          </cell>
          <cell r="F58" t="str">
            <v>Respecto al inmueble con placa TER139 se debe culminar el tramite de la devolución del inmueble al municipio de Tangua.</v>
          </cell>
          <cell r="G58" t="str">
            <v>Realizar la legalización de la devolución del inmueble</v>
          </cell>
          <cell r="H58" t="str">
            <v>Legalización devolución inmueble</v>
          </cell>
          <cell r="I58">
            <v>1</v>
          </cell>
          <cell r="J58">
            <v>42257</v>
          </cell>
          <cell r="K58">
            <v>42551</v>
          </cell>
          <cell r="L58">
            <v>42</v>
          </cell>
          <cell r="M58">
            <v>1</v>
          </cell>
          <cell r="N58">
            <v>1</v>
          </cell>
          <cell r="O58">
            <v>42</v>
          </cell>
          <cell r="P58">
            <v>42</v>
          </cell>
          <cell r="Q58">
            <v>42</v>
          </cell>
          <cell r="R58" t="str">
            <v>CUMPLIDA</v>
          </cell>
          <cell r="S58" t="str">
            <v>GESTIÓN ADMINISTRATIVA Y FINANCIERA</v>
          </cell>
          <cell r="T58" t="str">
            <v>NIVEL CENTRAL</v>
          </cell>
          <cell r="U58"/>
          <cell r="V58">
            <v>2014</v>
          </cell>
        </row>
        <row r="59">
          <cell r="A59">
            <v>13</v>
          </cell>
          <cell r="B59" t="str">
            <v>N/A</v>
          </cell>
          <cell r="C59" t="str">
            <v>A</v>
          </cell>
          <cell r="D59" t="str">
            <v>Multas a Jurados de votación. Pág. 62 informe CGR. A 31 de diciembre de 2014 los procesos por concepto de sanciones y multas impuestas a jurados de votación asciende a $17,310,6 millones, de acuerdo con la información reportada por la Oficina de Jurídica sobre cobros coactivos. Sin embargo, según información suministrada por la Coordinación de Contabilidad el valor es de $17,349,4 millones, lo que genera una diferencia de 38,7 millones.</v>
          </cell>
          <cell r="E59" t="str">
            <v xml:space="preserve">Ocasionado por diferencias en el flujo de información entre las dependencias que suministran a terceros información diferente sobre un mismo tema. </v>
          </cell>
          <cell r="F59" t="str">
            <v xml:space="preserve">Conciliar  $38,7 millones de acuerdo al saldo de la cuenta  140102 </v>
          </cell>
          <cell r="G59" t="str">
            <v>Registrar los ajustes producto de la conciliación entre Cobros Coactivos y Contabilidad sobre la diferencia de $38,7 millones</v>
          </cell>
          <cell r="H59" t="str">
            <v xml:space="preserve">Registros </v>
          </cell>
          <cell r="I59">
            <v>100</v>
          </cell>
          <cell r="J59">
            <v>42400</v>
          </cell>
          <cell r="K59">
            <v>42766</v>
          </cell>
          <cell r="L59">
            <v>52.285714285714285</v>
          </cell>
          <cell r="M59">
            <v>100</v>
          </cell>
          <cell r="N59">
            <v>1</v>
          </cell>
          <cell r="O59">
            <v>52.285714285714285</v>
          </cell>
          <cell r="P59">
            <v>52.285714285714285</v>
          </cell>
          <cell r="Q59">
            <v>52.285714285714285</v>
          </cell>
          <cell r="R59" t="str">
            <v>CUMPLIDA</v>
          </cell>
          <cell r="S59" t="str">
            <v>GESTIÓN ADMINISTRATIVA Y FINANCIERA</v>
          </cell>
          <cell r="T59" t="str">
            <v>NIVEL CENTRAL</v>
          </cell>
          <cell r="U59"/>
          <cell r="V59">
            <v>2014</v>
          </cell>
        </row>
        <row r="60">
          <cell r="A60">
            <v>15</v>
          </cell>
          <cell r="B60" t="str">
            <v>N/A</v>
          </cell>
          <cell r="C60" t="str">
            <v>A</v>
          </cell>
          <cell r="D60" t="str">
            <v>Cumplimiento del manual de Procedimientos: Pág. 67 Informe CGR.  No se cuenta con un manual de procedimientos para el proceso de construcción en curso, que determine los responsables o áreas involucradas en el mismo; que defina los documentos que se manejan para el control de la construcción, que evidencie las actividades y registros que debe efectuar cada área que interviene en el proceso, y el procedimiento que defina la forma de capitalizar o activar los bienes una vez concluido el proceso de construcción entre otras.</v>
          </cell>
          <cell r="E60" t="str">
            <v>Falta de políticas y procedimientos contables debidamente adoptados para el control, registro y administración de las construcciones en curso.</v>
          </cell>
          <cell r="F60" t="str">
            <v>Establecer un procedimiento que tenga como fin registrar en el aplicativo de control de inventarios la actualización de los bienes inmuebles de propiedad del Fondo Rotatorio de la Registraduría Nacional del Estado Civil a los que se les haya realizado obras de construcción, mejoramiento y/o ampliación.</v>
          </cell>
          <cell r="G60" t="str">
            <v>Elaborar procedimiento respectivo y socializarlo.</v>
          </cell>
          <cell r="H60" t="str">
            <v>Procedimiento</v>
          </cell>
          <cell r="I60">
            <v>1</v>
          </cell>
          <cell r="J60">
            <v>42257</v>
          </cell>
          <cell r="K60">
            <v>42460</v>
          </cell>
          <cell r="L60">
            <v>29</v>
          </cell>
          <cell r="M60">
            <v>1</v>
          </cell>
          <cell r="N60">
            <v>1</v>
          </cell>
          <cell r="O60">
            <v>29</v>
          </cell>
          <cell r="P60">
            <v>29</v>
          </cell>
          <cell r="Q60">
            <v>29</v>
          </cell>
          <cell r="R60" t="str">
            <v>CUMPLIDA</v>
          </cell>
          <cell r="S60" t="str">
            <v>GESTIÓN ADMINISTRATIVA Y FINANCIERA</v>
          </cell>
          <cell r="T60" t="str">
            <v>NIVEL CENTRAL</v>
          </cell>
          <cell r="U60"/>
          <cell r="V60">
            <v>2014</v>
          </cell>
        </row>
        <row r="61">
          <cell r="A61">
            <v>15</v>
          </cell>
          <cell r="B61" t="str">
            <v>N/A</v>
          </cell>
          <cell r="C61" t="str">
            <v>A</v>
          </cell>
          <cell r="D61" t="str">
            <v>Cumplimiento del manual de Procedimientos: Pág. 67 Informe CGR.  No se cuenta con un manual de procedimientos para el proceso de construcción en curso, que determine los responsables o áreas involucradas en el mismo; que defina los documentos que se manejan para el control de la construcción, que evidencie las actividades y registros que debe efectuar cada área que interviene en el proceso, y el procedimiento que defina la forma de capitalizar o activar los bienes una vez concluido el proceso de construcción entre otras.</v>
          </cell>
          <cell r="E61" t="str">
            <v>Falta de políticas y procedimientos contables debidamente adoptados para el control, registro y administración de las construcciones en curso.</v>
          </cell>
          <cell r="F61" t="str">
            <v>Establecer un procedimiento que tenga como fin registrar en el aplicativo de control de inventarios la actualización de los bienes inmuebles de propiedad del Fondo Rotatorio de la Registraduría Nacional del Estado Civil a los que se les haya realizado obras de construcción, mejoramiento y/o ampliación.</v>
          </cell>
          <cell r="G61" t="str">
            <v>Exigir al Contratista el Cumplimiento de los cronogramas para la ejecución de obra.</v>
          </cell>
          <cell r="H61" t="str">
            <v>Informes Cronogramas</v>
          </cell>
          <cell r="I61">
            <v>100</v>
          </cell>
          <cell r="J61">
            <v>42257</v>
          </cell>
          <cell r="K61">
            <v>42551</v>
          </cell>
          <cell r="L61">
            <v>42</v>
          </cell>
          <cell r="M61">
            <v>100</v>
          </cell>
          <cell r="N61">
            <v>1</v>
          </cell>
          <cell r="O61">
            <v>42</v>
          </cell>
          <cell r="P61">
            <v>42</v>
          </cell>
          <cell r="Q61">
            <v>42</v>
          </cell>
          <cell r="R61" t="str">
            <v>CUMPLIDA</v>
          </cell>
          <cell r="S61" t="str">
            <v>GESTIÓN ADMINISTRATIVA Y FINANCIERA</v>
          </cell>
          <cell r="T61" t="str">
            <v>NIVEL CENTRAL</v>
          </cell>
          <cell r="U61"/>
          <cell r="V61">
            <v>2014</v>
          </cell>
        </row>
        <row r="62">
          <cell r="A62">
            <v>15</v>
          </cell>
          <cell r="B62" t="str">
            <v>N/A</v>
          </cell>
          <cell r="C62" t="str">
            <v>A</v>
          </cell>
          <cell r="D62" t="str">
            <v>Cumplimiento del manual de Procedimientos: Pág. 67 Informe CGR.  No se cuenta con un manual de procedimientos para el proceso de construcción en curso, que determine los responsables o áreas involucradas en el mismo; que defina los documentos que se manejan para el control de la construcción, que evidencie las actividades y registros que debe efectuar cada área que interviene en el proceso, y el procedimiento que defina la forma de capitalizar o activar los bienes una vez concluido el proceso de construcción entre otras.</v>
          </cell>
          <cell r="E62" t="str">
            <v>Falta de políticas y procedimientos contables debidamente adoptados para el control, registro y administración de las construcciones en curso.</v>
          </cell>
          <cell r="F62" t="str">
            <v xml:space="preserve">Cumplir con la actividad de orden contable del procedimiento de la actualizacion de los bienes inmuebles para los contratos de obra </v>
          </cell>
          <cell r="G62" t="str">
            <v xml:space="preserve">Analizar y registrar adecuadamente los  contratos de obra forma de acuerdo a la certificación anexa para el pago de las cuentas por este concepto </v>
          </cell>
          <cell r="H62" t="str">
            <v xml:space="preserve">Registros </v>
          </cell>
          <cell r="I62">
            <v>100</v>
          </cell>
          <cell r="J62">
            <v>42257</v>
          </cell>
          <cell r="K62">
            <v>42613</v>
          </cell>
          <cell r="L62">
            <v>50.857142857142854</v>
          </cell>
          <cell r="M62">
            <v>100</v>
          </cell>
          <cell r="N62">
            <v>1</v>
          </cell>
          <cell r="O62">
            <v>50.857142857142854</v>
          </cell>
          <cell r="P62">
            <v>50.857142857142854</v>
          </cell>
          <cell r="Q62">
            <v>50.857142857142854</v>
          </cell>
          <cell r="R62" t="str">
            <v>CUMPLIDA</v>
          </cell>
          <cell r="S62" t="str">
            <v>GESTIÓN ADMINISTRATIVA Y FINANCIERA</v>
          </cell>
          <cell r="T62" t="str">
            <v>NIVEL CENTRAL</v>
          </cell>
          <cell r="U62"/>
          <cell r="V62">
            <v>2014</v>
          </cell>
        </row>
        <row r="63">
          <cell r="A63">
            <v>16</v>
          </cell>
          <cell r="B63" t="str">
            <v>N/A</v>
          </cell>
          <cell r="C63" t="str">
            <v>A</v>
          </cell>
          <cell r="D63" t="str">
            <v>Comité de sostenibilidad contable: Pág. 69 informe CGR.  Durante la vigencia 2014 el Comité Técnico de Sostenibilidad contable del Fondo, dentro de las reuniones que realizó durante el 2014, no incorporó temas como la actualización de los Manuales contables y de Política Contable; pues no se evidencia la implementación de las acciones necesarias que garanticen que la información financiera, económica y social del Fondo, se registre y revele con sujeción a las normas sustantivas y procedimentales del Plan General de Contabilidad Pública.</v>
          </cell>
          <cell r="E63" t="str">
            <v>El Comité Técnico de Sostenibilidad Contable del Fondo, creado con Resolución No. 111 del 3 de octubre de 2006, modificado con Resolución No. 220 del 22 de noviembre de 2007, dentro de las reuniones que realizó durante el 2014, no incorporó temas como la actualización de los Manuales Contables y de Política Contable</v>
          </cell>
          <cell r="F63" t="str">
            <v xml:space="preserve">Dar a conocer al cómite  las novedades que tengan relación con lo establecido en las Resoluciones del Cómite Técnico de Sostenibilidad Contable. </v>
          </cell>
          <cell r="G63" t="str">
            <v xml:space="preserve">Convocar al  Comité Tecnico de Sostenibilidad Contable, con el fin de poner en conocimiento las novedades que tengan relación con lo establecido en las Resoluciones del Cómite Técnico de Sostenibilidad Contable. </v>
          </cell>
          <cell r="H63" t="str">
            <v>Actas del Comité de Sostenibilidad Contable del FRR</v>
          </cell>
          <cell r="I63">
            <v>100</v>
          </cell>
          <cell r="J63">
            <v>42257</v>
          </cell>
          <cell r="K63">
            <v>42622</v>
          </cell>
          <cell r="L63">
            <v>52.142857142857146</v>
          </cell>
          <cell r="M63">
            <v>100</v>
          </cell>
          <cell r="N63">
            <v>1</v>
          </cell>
          <cell r="O63">
            <v>52.142857142857146</v>
          </cell>
          <cell r="P63">
            <v>52.142857142857146</v>
          </cell>
          <cell r="Q63">
            <v>52.142857142857146</v>
          </cell>
          <cell r="R63" t="str">
            <v>CUMPLIDA</v>
          </cell>
          <cell r="S63" t="str">
            <v>GESTIÓN ADMINISTRATIVA Y FINANCIERA</v>
          </cell>
          <cell r="T63" t="str">
            <v>NIVEL CENTRAL</v>
          </cell>
          <cell r="U63"/>
          <cell r="V63">
            <v>2014</v>
          </cell>
        </row>
        <row r="64">
          <cell r="A64">
            <v>17</v>
          </cell>
          <cell r="B64" t="str">
            <v>N/A</v>
          </cell>
          <cell r="C64" t="str">
            <v>A</v>
          </cell>
          <cell r="D64" t="str">
            <v>Portafolio de Inversiones: Pág. 70 Informe CGR.  El Decreto 1060 de 1986 por el cual se aprueban los estatutos del Fondo, señala que como objeto "contribuir financieramente a la consolidación de los planes de tecnificación y modernización que demande las organización electoral del país y el registro del estado civil e identificación de las personas". Durante el 2014 el fondo ha invertido parte de sus recursos recaudados en Títulos de Tesorería TES - Clase B a pesar de haber cubierto el procedimiento establecido en el articulo 2 del decreto 1525 de 2008. Esta inversión no constituye uno de los objetivos ni las funciones del Fondo, lo cual contraria sus estatutos.</v>
          </cell>
          <cell r="E64" t="str">
            <v>Durante el 2014 el fondo invertido parte de sus recursos recaudados en Títulos de Tesorería TES - Clase B a pesar de haber cubierto el procedió establecido en el articulo 2  del Decreto 1525 de 2008, hasta alcanzar un valor de $73,386,4 millones (valor 31/12/2014) sin obligatoriedad legal para hacerlo, como se señala en las respectivas actas del comité de inversión</v>
          </cell>
          <cell r="F64" t="str">
            <v>La Coordinación de Pagaduría en el evento en que no requiera efectuar la inversión obligatoria establecida en el Decreto 1525 de 2008, verificará el flujo de pagos del mes antes de realizar la inversión de los recursos que estarán en bancos disponibles sin programación.</v>
          </cell>
          <cell r="G64" t="str">
            <v>En el evento que no exista liquidez para efectua pagos,  se dará aplicabilidad a lo estipulado en el artículo 4 del decreto 1525 de 2008, con lo cual en forma casi inmediata el Fondo obtendrá los recursos necesarios para el pago de sus obligaciones en el momento que llegan las cuentas por la cadena presupuestal.</v>
          </cell>
          <cell r="H64" t="str">
            <v>ACTAS</v>
          </cell>
          <cell r="I64">
            <v>4</v>
          </cell>
          <cell r="J64">
            <v>42248</v>
          </cell>
          <cell r="K64">
            <v>42369</v>
          </cell>
          <cell r="L64">
            <v>17.285714285714285</v>
          </cell>
          <cell r="M64">
            <v>4</v>
          </cell>
          <cell r="N64">
            <v>1</v>
          </cell>
          <cell r="O64">
            <v>17.285714285714285</v>
          </cell>
          <cell r="P64">
            <v>17.285714285714285</v>
          </cell>
          <cell r="Q64">
            <v>17.285714285714285</v>
          </cell>
          <cell r="R64" t="str">
            <v>CUMPLIDA</v>
          </cell>
          <cell r="S64" t="str">
            <v>GESTIÓN ADMINISTRATIVA Y FINANCIERA</v>
          </cell>
          <cell r="T64" t="str">
            <v>NIVEL CENTRAL</v>
          </cell>
          <cell r="U64"/>
          <cell r="V64">
            <v>2014</v>
          </cell>
        </row>
        <row r="65">
          <cell r="A65">
            <v>25</v>
          </cell>
          <cell r="B65">
            <v>1801002</v>
          </cell>
          <cell r="C65" t="str">
            <v>A</v>
          </cell>
          <cell r="D65" t="str">
            <v>Deudores - Multas. Las Resoluciones ejecutoriadas con motivo de las sanciones impuestas a los jurados de votación no se registran oportunamente, solo se hace un registro al final del año con base en el reporte de la Oficina de Jurisdicción Coactiva, lo que contraviene el principio de causación, entendido que cuando se genera el hecho económico se constituye en una obligación o un derecho exigible, que debe ser contabilizado en ese momento; además, no se tiene en cuenta que los actos administrativos ejecutoriados (Resoluciones) se constituyen en obligaciones ciertas, claras y actualmente exigibles, a cargo de los sancionados y a favor del Fondo, que prestan mérito ejecutivo y por tanto, son susceptibles de cobro. La situación mencionada origina que las Cuentas por Cobrar y los Ingresos de la entidad se encuentren subestimados en $5.280 millones, con la consecuente sobreestimación de la pérdida del ejercicio en la misma suma, la cual solo es registrada en Cuentas de Orden pero no en cuentas reales.</v>
          </cell>
          <cell r="E65" t="str">
            <v>Las multas impuestas a través de Resoluciones Ejecutoriadas son registradas en Cuentas de Orden a pesar de constituir un derecho cierto a favor del Fondo.</v>
          </cell>
          <cell r="F65" t="str">
            <v>Generar una política contable dando estricto cumplimiento al concepto que emita la CGN en donde se establezca el procedimiento a seguir para incluir las novedades de los procesos en sus diferentes etapas controlados por la Coordinación de Cobros de Jurisdicción Coactiva.</v>
          </cell>
          <cell r="G65" t="str">
            <v>Socializar la politica con los funcionarios responsables del proceso en el SIIF II NACION del Ministerio de Hacienda y Crédito Público</v>
          </cell>
          <cell r="H65" t="str">
            <v>Comunicado</v>
          </cell>
          <cell r="I65">
            <v>1</v>
          </cell>
          <cell r="J65">
            <v>41640</v>
          </cell>
          <cell r="K65">
            <v>42004</v>
          </cell>
          <cell r="L65">
            <v>52</v>
          </cell>
          <cell r="M65">
            <v>1</v>
          </cell>
          <cell r="N65">
            <v>1</v>
          </cell>
          <cell r="O65">
            <v>52</v>
          </cell>
          <cell r="P65">
            <v>52</v>
          </cell>
          <cell r="Q65">
            <v>52</v>
          </cell>
          <cell r="R65" t="str">
            <v>CUMPLIDA</v>
          </cell>
          <cell r="S65" t="str">
            <v>GESTIÓN ADMINISTRATIVA Y FINANCIERA</v>
          </cell>
          <cell r="T65" t="str">
            <v>NIVEL CENTRAL</v>
          </cell>
          <cell r="U65"/>
          <cell r="V65">
            <v>2009</v>
          </cell>
        </row>
        <row r="66">
          <cell r="A66">
            <v>25</v>
          </cell>
          <cell r="B66">
            <v>1801002</v>
          </cell>
          <cell r="C66" t="str">
            <v>A</v>
          </cell>
          <cell r="D66" t="str">
            <v>Deudores - Multas. Las Resoluciones ejecutoriadas con motivo de las sanciones impuestas a los jurados de votación no se registran oportunamente, solo se hace un registro al final del año con base en el reporte de la Oficina de Jurisdicción Coactiva, lo que contraviene el principio de causación, entendido que cuando se genera el hecho económico se constituye en una obligación o un derecho exigible, que debe ser contabilizado en ese momento; además, no se tiene en cuenta que los actos administrativos ejecutoriados (Resoluciones) se constituyen en obligaciones ciertas, claras y actualmente exigibles, a cargo de los sancionados y a favor del Fondo, que prestan mérito ejecutivo y por tanto, son susceptibles de cobro. La situación mencionada origina que las Cuentas por Cobrar y los Ingresos de la entidad se encuentren subestimados en $5.280 millones, con la consecuente sobreestimación de la pérdida del ejercicio en la misma suma, la cual solo es registrada en Cuentas de Orden pero no en cuentas reales.</v>
          </cell>
          <cell r="E66" t="str">
            <v>Las multas impuestas a través de Resoluciones Ejecutoriadas son registradas en Cuentas de Orden a pesar de constituir un derecho cierto a favor del Fondo.</v>
          </cell>
          <cell r="F66" t="str">
            <v>Verificar y registrar las cifras a nivel nacional reportadas mensualmente por Cobros Coactivos en la Coordinacion de contabilidad.</v>
          </cell>
          <cell r="G66" t="str">
            <v>La Coordinación de Contabilidad verificará y elaborara los registros contables de lo informado mensualmente por la Coordinación de Cobros Coactivos .</v>
          </cell>
          <cell r="H66" t="str">
            <v>Registros</v>
          </cell>
          <cell r="I66">
            <v>100</v>
          </cell>
          <cell r="J66">
            <v>41640</v>
          </cell>
          <cell r="K66">
            <v>42004</v>
          </cell>
          <cell r="L66">
            <v>52</v>
          </cell>
          <cell r="M66">
            <v>100</v>
          </cell>
          <cell r="N66">
            <v>1</v>
          </cell>
          <cell r="O66">
            <v>52</v>
          </cell>
          <cell r="P66">
            <v>52</v>
          </cell>
          <cell r="Q66">
            <v>52</v>
          </cell>
          <cell r="R66" t="str">
            <v>CUMPLIDA</v>
          </cell>
          <cell r="S66" t="str">
            <v>GESTIÓN ADMINISTRATIVA Y FINANCIERA</v>
          </cell>
          <cell r="T66" t="str">
            <v>NIVEL CENTRAL</v>
          </cell>
          <cell r="U66"/>
          <cell r="V66">
            <v>2009</v>
          </cell>
        </row>
        <row r="67">
          <cell r="A67">
            <v>27</v>
          </cell>
          <cell r="B67">
            <v>1801004</v>
          </cell>
          <cell r="C67" t="str">
            <v>A</v>
          </cell>
          <cell r="D67" t="str">
            <v>Rezago Presupuestal – Reservas 2009.
Al cierre de la vigencia 2009 el Fondo constituyó reservas presupuestales de gastos de funcionamiento y gastos de inversión que sobrepasan los topes determinados en el artículo 78 del Decreto 111 de 1996, incumpliendo lo establecido en la ley de presupuesto y el plan de mejoramiento de la vigencia 2008, firmado con la Contraloría General de la República, a saber: debe apoyar financieramente a la Registraduría Nacional del Estado Civil debe apoyar financieramente a la Registraduría Nacional del Estado Civil</v>
          </cell>
          <cell r="E67" t="str">
            <v>Deficiencias en el Sistema de Control Interno del proceso de Contratación.</v>
          </cell>
          <cell r="F67" t="str">
            <v xml:space="preserve">Realizar  seguimiento periódicamente (mensual) a la ejecución del plan de compras, </v>
          </cell>
          <cell r="G67" t="str">
            <v xml:space="preserve">1.Remitir comunicaciones a las  áreas ejecutoras  en materia de funcionamiento y responsables de la ejecución de proyectos de inversión, para radiquen oportunamente los estudios de necesidad y conveniencia para iniciar los procesos de contratación,
de acuerdo con la programación del plan de compras. </v>
          </cell>
          <cell r="H67" t="str">
            <v>1. Comunicación escrita dirigida a las  áreas ejecutoras de en materia de funcionamiento y responsables de la ejecución de proyectos de inversión</v>
          </cell>
          <cell r="I67">
            <v>12</v>
          </cell>
          <cell r="J67">
            <v>41395</v>
          </cell>
          <cell r="K67">
            <v>41759</v>
          </cell>
          <cell r="L67">
            <v>52</v>
          </cell>
          <cell r="M67">
            <v>12</v>
          </cell>
          <cell r="N67">
            <v>1</v>
          </cell>
          <cell r="O67">
            <v>52</v>
          </cell>
          <cell r="P67">
            <v>52</v>
          </cell>
          <cell r="Q67">
            <v>52</v>
          </cell>
          <cell r="R67" t="str">
            <v>CUMPLIDA</v>
          </cell>
          <cell r="S67" t="str">
            <v>GESTIÓN ADMINISTRATIVA Y FINANCIERA</v>
          </cell>
          <cell r="T67" t="str">
            <v>NIVEL CENTRAL</v>
          </cell>
          <cell r="U67"/>
          <cell r="V67">
            <v>2009</v>
          </cell>
        </row>
        <row r="68">
          <cell r="A68">
            <v>27</v>
          </cell>
          <cell r="B68">
            <v>1801004</v>
          </cell>
          <cell r="C68" t="str">
            <v>A</v>
          </cell>
          <cell r="D68" t="str">
            <v>Rezago Presupuestal – Reservas 2009.
Al cierre de la vigencia 2009 el Fondo constituyó reservas presupuestales de gastos de funcionamiento y gastos de inversión que sobrepasan los topes determinados en el artículo 78 del Decreto 111 de 1996, incumpliendo lo establecido en la ley de presupuesto y el plan de mejoramiento de la vigencia 2008, firmado con la Contraloría General de la República, a saber: debe apoyar financieramente a la Registraduría Nacional del Estado Civil debe apoyar financieramente a la Registraduría Nacional del Estado Civil</v>
          </cell>
          <cell r="E68" t="str">
            <v>Deficiencias en el Sistema de Control Interno del proceso de Contratación.</v>
          </cell>
          <cell r="F68" t="str">
            <v xml:space="preserve">Realizar  seguimiento periódicamente (mensual) a la ejecución del plan de compras, </v>
          </cell>
          <cell r="G68" t="str">
            <v>2. Generar informe mensual de seguimiento del plan de compras en el que se determine el nivel de ejecución del plan de compras.</v>
          </cell>
          <cell r="H68" t="str">
            <v>2, informe mensual de seguimiento del plan de compras.</v>
          </cell>
          <cell r="I68">
            <v>12</v>
          </cell>
          <cell r="J68">
            <v>41395</v>
          </cell>
          <cell r="K68">
            <v>41759</v>
          </cell>
          <cell r="L68">
            <v>52</v>
          </cell>
          <cell r="M68">
            <v>12</v>
          </cell>
          <cell r="N68">
            <v>1</v>
          </cell>
          <cell r="O68">
            <v>52</v>
          </cell>
          <cell r="P68">
            <v>52</v>
          </cell>
          <cell r="Q68">
            <v>52</v>
          </cell>
          <cell r="R68" t="str">
            <v>CUMPLIDA</v>
          </cell>
          <cell r="S68" t="str">
            <v>GESTIÓN ADMINISTRATIVA Y FINANCIERA</v>
          </cell>
          <cell r="T68" t="str">
            <v>NIVEL CENTRAL</v>
          </cell>
          <cell r="U68"/>
          <cell r="V68">
            <v>2009</v>
          </cell>
        </row>
        <row r="69">
          <cell r="A69">
            <v>1</v>
          </cell>
          <cell r="B69">
            <v>1801004</v>
          </cell>
          <cell r="C69" t="str">
            <v>A</v>
          </cell>
          <cell r="D69" t="str">
            <v>Bancos Saldos SIIF
Se evidenció que el FRR no realizó las conciliaciones bancarias (cuenta corriente y de ahorro) frente a los saldos reportados  por el Sistema Integrado de Información Financiera SIIF II Nación</v>
          </cell>
          <cell r="E69" t="str">
            <v>La información no se puede verificar en el SIIF II, afectando la razonabilidad  del saldo, puesto que esta cuenta no refleja la realidad de sus movimientos débitos y créditos, ni fueron reveladas en las notas de carácter específicos reportadas al Consolidador de Hacienda  e Información Pública –“CHIP”</v>
          </cell>
          <cell r="F69" t="str">
            <v>Conciliar los saldos de la cuenta de Bancos 1110  de ahorro y corriente  del SIIF NACION con los saldos  reflejados en el sistema complementario.</v>
          </cell>
          <cell r="G69" t="str">
            <v xml:space="preserve">Solicitar  acompañamiento  al SIIF Nación - Ministerio de Hacienda y CréditoPúblico relacionado con las transacciones de devoluciones de cheques y /o ACH, traslados de fondos entre las cuentas bancarias y anulaciones de cheques por vencimiento de terminos para su cobro  que maneja la Entidad, con el fin de ser reflejadas en el  libro auxiliar Bancos del SIIF </v>
          </cell>
          <cell r="H69" t="str">
            <v>Transacciones</v>
          </cell>
          <cell r="I69">
            <v>1</v>
          </cell>
          <cell r="J69">
            <v>41806</v>
          </cell>
          <cell r="K69">
            <v>42004</v>
          </cell>
          <cell r="L69">
            <v>28.285714285714285</v>
          </cell>
          <cell r="M69">
            <v>1</v>
          </cell>
          <cell r="N69">
            <v>1</v>
          </cell>
          <cell r="O69">
            <v>28.285714285714285</v>
          </cell>
          <cell r="P69">
            <v>28.285714285714285</v>
          </cell>
          <cell r="Q69">
            <v>28.285714285714285</v>
          </cell>
          <cell r="R69" t="str">
            <v>CUMPLIDA</v>
          </cell>
          <cell r="S69" t="str">
            <v>GESTIÓN ADMINISTRATIVA Y FINANCIERA</v>
          </cell>
          <cell r="T69" t="str">
            <v>NIVEL CENTRAL</v>
          </cell>
          <cell r="U69"/>
          <cell r="V69">
            <v>2013</v>
          </cell>
        </row>
        <row r="70">
          <cell r="A70">
            <v>1</v>
          </cell>
          <cell r="B70">
            <v>1801004</v>
          </cell>
          <cell r="C70" t="str">
            <v>A</v>
          </cell>
          <cell r="D70" t="str">
            <v>Bancos Saldos SIIF
Se evidenció que el FRR no realizó las conciliaciones bancarias (cuenta corriente y de ahorro) frente a los saldos reportados  por el Sistema Integrado de Información Financiera SIIF II Nación</v>
          </cell>
          <cell r="E70" t="str">
            <v>La información no se puede verificar en el SIIF II, afectando la razonabilidad  del saldo, puesto que esta cuenta no refleja la realidad de sus movimientos débitos y créditos, ni fueron reveladas en las notas de carácter específicos reportadas al Consolidador de Hacienda  e Información Pública –“CHIP”</v>
          </cell>
          <cell r="F70" t="str">
            <v>Conciliar los saldos de la cuenta de Bancos 1110  de ahorro y corriente  del SIIF NACION con los saldos  reflejados en el sistema complementario.</v>
          </cell>
          <cell r="G70" t="str">
            <v xml:space="preserve">  Elaborar e Implementar, la politica y procedimiento para  las conciliaciones bancarias del Fondo Rotatorio</v>
          </cell>
          <cell r="H70" t="str">
            <v>Politica y Procedimiento de conciliaciones bancarias</v>
          </cell>
          <cell r="I70">
            <v>1</v>
          </cell>
          <cell r="J70">
            <v>41836</v>
          </cell>
          <cell r="K70">
            <v>42004</v>
          </cell>
          <cell r="L70">
            <v>24</v>
          </cell>
          <cell r="M70">
            <v>100</v>
          </cell>
          <cell r="N70">
            <v>1</v>
          </cell>
          <cell r="O70">
            <v>24</v>
          </cell>
          <cell r="P70">
            <v>24</v>
          </cell>
          <cell r="Q70">
            <v>24</v>
          </cell>
          <cell r="R70" t="str">
            <v>CUMPLIDA</v>
          </cell>
          <cell r="S70" t="str">
            <v>GESTIÓN ADMINISTRATIVA Y FINANCIERA</v>
          </cell>
          <cell r="T70" t="str">
            <v>NIVEL CENTRAL</v>
          </cell>
          <cell r="U70"/>
          <cell r="V70">
            <v>2013</v>
          </cell>
        </row>
        <row r="71">
          <cell r="A71">
            <v>1</v>
          </cell>
          <cell r="B71">
            <v>1801004</v>
          </cell>
          <cell r="C71" t="str">
            <v>A</v>
          </cell>
          <cell r="D71" t="str">
            <v>Bancos Saldos SIIF
Se evidenció que el FRR no realizó las conciliaciones bancarias (cuenta corriente y de ahorro) frente a los saldos reportados  por el Sistema Integrado de Información Financiera SIIF II Nación</v>
          </cell>
          <cell r="E71" t="str">
            <v>La información no se puede verificar en el SIIF II, afectando la razonabilidad  del saldo, puesto que esta cuenta no refleja la realidad de sus movimientos débitos y créditos, ni fueron reveladas en las notas de carácter específicos reportadas al Consolidador de Hacienda  e Información Pública –“CHIP”</v>
          </cell>
          <cell r="F71" t="str">
            <v>Conciliar los saldos de la cuenta de Bancos 1110  de ahorro y corriente  del SIIF NACION con los saldos  reflejados en el sistema complementario.</v>
          </cell>
          <cell r="G71" t="str">
            <v>1. Analizar cada una de las cuentas corrientes y de ahorro del sistema SIIF vs el sistema complementario.  
 2.Elaborar la notas contables de ajustes.
 3. Registrar las notas de ajustes en el perfil gestión contable del sistema SIIF.
 4. Verificar la consistencia de los saldos de cada una de las cuentas bancarias ahorro y corriente del Fondo Rotatorio.</v>
          </cell>
          <cell r="H71" t="str">
            <v xml:space="preserve">Informes </v>
          </cell>
          <cell r="I71">
            <v>1</v>
          </cell>
          <cell r="J71">
            <v>41806</v>
          </cell>
          <cell r="K71">
            <v>42063</v>
          </cell>
          <cell r="L71">
            <v>36.714285714285715</v>
          </cell>
          <cell r="M71">
            <v>100</v>
          </cell>
          <cell r="N71">
            <v>1</v>
          </cell>
          <cell r="O71">
            <v>36.714285714285715</v>
          </cell>
          <cell r="P71">
            <v>36.714285714285715</v>
          </cell>
          <cell r="Q71">
            <v>36.714285714285715</v>
          </cell>
          <cell r="R71" t="str">
            <v>CUMPLIDA</v>
          </cell>
          <cell r="S71" t="str">
            <v>GESTIÓN ADMINISTRATIVA Y FINANCIERA</v>
          </cell>
          <cell r="T71" t="str">
            <v>NIVEL CENTRAL</v>
          </cell>
          <cell r="U71"/>
          <cell r="V71">
            <v>2013</v>
          </cell>
        </row>
        <row r="72">
          <cell r="A72">
            <v>1</v>
          </cell>
          <cell r="B72">
            <v>1801004</v>
          </cell>
          <cell r="C72" t="str">
            <v>A</v>
          </cell>
          <cell r="D72" t="str">
            <v>Bancos Saldos SIIF
Se evidenció que el FRR no realizó las conciliaciones bancarias (cuenta corriente y de ahorro) frente a los saldos reportados  por el Sistema Integrado de Información Financiera SIIF II Nación</v>
          </cell>
          <cell r="E72" t="str">
            <v>La información no se puede verificar en el SIIF II, afectando la razonabilidad  del saldo, puesto que esta cuenta no refleja la realidad de sus movimientos débitos y créditos, ni fueron reveladas en las notas de carácter específicos reportadas al Consolidador de Hacienda  e Información Pública –“CHIP”</v>
          </cell>
          <cell r="F72" t="str">
            <v xml:space="preserve">Complementar las notas de carácter especifico que se reportan  a través del Consolidador de Hacienda e  información Publica - CHIP </v>
          </cell>
          <cell r="G72" t="str">
            <v>Incluir en las notas de carácter especifico,  las novedades de las conciliaciones bancarias por cada cuenta corriente o de ahorro .</v>
          </cell>
          <cell r="H72" t="str">
            <v>Notas</v>
          </cell>
          <cell r="I72">
            <v>4</v>
          </cell>
          <cell r="J72">
            <v>41821</v>
          </cell>
          <cell r="K72">
            <v>42063</v>
          </cell>
          <cell r="L72">
            <v>34.571428571428569</v>
          </cell>
          <cell r="M72">
            <v>4</v>
          </cell>
          <cell r="N72">
            <v>1</v>
          </cell>
          <cell r="O72">
            <v>34.571428571428569</v>
          </cell>
          <cell r="P72">
            <v>34.571428571428569</v>
          </cell>
          <cell r="Q72">
            <v>34.571428571428569</v>
          </cell>
          <cell r="R72" t="str">
            <v>CUMPLIDA</v>
          </cell>
          <cell r="S72" t="str">
            <v>GESTIÓN ADMINISTRATIVA Y FINANCIERA</v>
          </cell>
          <cell r="T72" t="str">
            <v>NIVEL CENTRAL</v>
          </cell>
          <cell r="U72"/>
          <cell r="V72">
            <v>2013</v>
          </cell>
        </row>
        <row r="73">
          <cell r="A73">
            <v>3</v>
          </cell>
          <cell r="B73">
            <v>1802002</v>
          </cell>
          <cell r="C73" t="str">
            <v>D</v>
          </cell>
          <cell r="D73" t="str">
            <v xml:space="preserve">Hallazgo No. 3. Constitución de Reservas presupuestales (D)
La reserva presupuestal del Fondo Rotatorio de la Registraduría de la vigencia 2012 consta de 132 compromisos por $8.437,4 millones, de los cuales se verificaron 115 compromisos que representa en 87.2%, por $8.425,2 millones que corresponde al 99.8% del valor total de la reserva. De la verificación efectuada se estableció que en 113 compromisos por $8.403,1 millones (Ver Anexo No. 3), los contratos se suscribieron comprometiendo recursos que se ejecutan en dos vigencias fiscales, sin contar con el requisito de la solicitud de vigencias futuras. 
Teniendo en cuenta los plazos estipulados en cada uno de los contratos suscritos en el 2012, la ejecución se extiende hasta la vigencia 2013, advirtiéndose que la entidad no previó ésta situación para solicitar la autorización al CONFIS correspondiente para constituir la respectiva vigencia futura.
</v>
          </cell>
          <cell r="E73" t="str">
            <v xml:space="preserve">Lo anterior evidencia la inobservancia de los principios presupuestales de anualidad y planificación , contenidos en el Decreto 111 de 1996 y el artículo 8 de la Ley 819 de 2003 , en virtud de los cuales, las apropiaciones presupuestales deberán programarse de tal manera que su ejecución se realice durante la vigencia fiscal, es decir, a más tardar hasta el 31 de diciembre. </v>
          </cell>
          <cell r="F73" t="str">
            <v>Emitir una Circular dirigida a los Delegados Departamentales y a oficinas centrales sobre la planeació, ejecución y liquidació de los contrados suscritos por proyectos de inversión.</v>
          </cell>
          <cell r="G73" t="str">
            <v>Emitir una Circular dirigida a los Delegados Departamentales y a oficinas centrales sobre la planeación, ejecución y liquidación de los procesos contractuales que se deban adelantar por los proyectos de inversión y  funcionamiento</v>
          </cell>
          <cell r="H73" t="str">
            <v>Circular</v>
          </cell>
          <cell r="I73">
            <v>100</v>
          </cell>
          <cell r="J73">
            <v>41470</v>
          </cell>
          <cell r="K73">
            <v>41516</v>
          </cell>
          <cell r="L73">
            <v>6.5714285714285712</v>
          </cell>
          <cell r="M73">
            <v>100</v>
          </cell>
          <cell r="N73">
            <v>1</v>
          </cell>
          <cell r="O73">
            <v>6.5714285714285712</v>
          </cell>
          <cell r="P73">
            <v>6.5714285714285712</v>
          </cell>
          <cell r="Q73">
            <v>6.5714285714285712</v>
          </cell>
          <cell r="R73" t="str">
            <v>CUMPLIDA</v>
          </cell>
          <cell r="S73" t="str">
            <v>GESTIÓN ADMINISTRATIVA Y FINANCIERA</v>
          </cell>
          <cell r="T73" t="str">
            <v>NIVEL CENTRAL</v>
          </cell>
          <cell r="U73"/>
          <cell r="V73">
            <v>2012</v>
          </cell>
        </row>
        <row r="74">
          <cell r="A74">
            <v>3</v>
          </cell>
          <cell r="B74">
            <v>1802002</v>
          </cell>
          <cell r="C74" t="str">
            <v>D</v>
          </cell>
          <cell r="D74" t="str">
            <v xml:space="preserve">Hallazgo No. 3. Constitución de Reservas presupuestales (D)
La reserva presupuestal del Fondo Rotatorio de la Registraduría de la vigencia 2012 consta de 132 compromisos por $8.437,4 millones, de los cuales se verificaron 115 compromisos que representa en 87.2%, por $8.425,2 millones que corresponde al 99.8% del valor total de la reserva. De la verificación efectuada se estableció que en 113 compromisos por $8.403,1 millones (Ver Anexo No. 3), los contratos se suscribieron comprometiendo recursos que se ejecutan en dos vigencias fiscales, sin contar con el requisito de la solicitud de vigencias futuras. 
Teniendo en cuenta los plazos estipulados en cada uno de los contratos suscritos en el 2012, la ejecución se extiende hasta la vigencia 2013, advirtiéndose que la entidad no previó ésta situación para solicitar la autorización al CONFIS correspondiente para constituir la respectiva vigencia futura.
</v>
          </cell>
          <cell r="E74" t="str">
            <v xml:space="preserve">Lo anterior evidencia la inobservancia de los principios presupuestales de anualidad y planificación , contenidos en el Decreto 111 de 1996 y el artículo 8 de la Ley 819 de 2003 , en virtud de los cuales, las apropiaciones presupuestales deberán programarse de tal manera que su ejecución se realice durante la vigencia fiscal, es decir, a más tardar hasta el 31 de diciembre. </v>
          </cell>
          <cell r="F74" t="str">
            <v>Emitir una Circular dirigida a los Delegados Departamentales y a oficinas centrales sobre la planeació, ejecución y liquidació de los contrados suscritos por proyectos de inversión.</v>
          </cell>
          <cell r="G74" t="str">
            <v>Elaborar comunicaciones escritas dirigidas a las áreas ejecutoras en materia de funcionamiento y responsables de proyectos de inversión</v>
          </cell>
          <cell r="H74" t="str">
            <v>Comunicaciones</v>
          </cell>
          <cell r="I74">
            <v>100</v>
          </cell>
          <cell r="J74">
            <v>41456</v>
          </cell>
          <cell r="K74">
            <v>41639</v>
          </cell>
          <cell r="L74">
            <v>26.142857142857142</v>
          </cell>
          <cell r="M74">
            <v>100</v>
          </cell>
          <cell r="N74">
            <v>1</v>
          </cell>
          <cell r="O74">
            <v>26.142857142857142</v>
          </cell>
          <cell r="P74">
            <v>26.142857142857142</v>
          </cell>
          <cell r="Q74">
            <v>26.142857142857142</v>
          </cell>
          <cell r="R74" t="str">
            <v>CUMPLIDA</v>
          </cell>
          <cell r="S74" t="str">
            <v>GESTIÓN ADMINISTRATIVA Y FINANCIERA</v>
          </cell>
          <cell r="T74" t="str">
            <v>NIVEL CENTRAL</v>
          </cell>
          <cell r="U74"/>
          <cell r="V74">
            <v>2012</v>
          </cell>
        </row>
        <row r="75">
          <cell r="A75">
            <v>4</v>
          </cell>
          <cell r="B75">
            <v>1802002</v>
          </cell>
          <cell r="C75" t="str">
            <v>A</v>
          </cell>
          <cell r="D75" t="str">
            <v>Hallazgo. No. 4: Ejecución Rezago Presupuestal Vigencia 2011 FRR
El Decreto 568 de 1996, establece en el artículo 38-" Las reservas presupuestales y cuentas por pagar constituidas por los órganos que conforman el Presupuesto General de la Nación, que no se ejecuten durante el año de su vigencia fenecerán. El artículo 39 del mismo Decreto indica: "Si durante el año de la vigencia de la reserva o cuenta por pagar desaparece el compromiso u obligación que las originó, el ordenador del gasto y el jefe de preseupuesto elaborarán un acta, la cual será enviada a la Dirección del Tesosro Nacional para los ajustes respectivos".</v>
          </cell>
          <cell r="E75" t="str">
            <v>El Fondo Rotatorio de la Registraduría para la vigencia 2011, constituyó en el rubro de seguros un compromiso (reserva presupuestal) por $43.3 millones (incluido el impuesto del cuatro mil) a favor de la empresa CHUBB de Colombia Compañía de Seguros, en que se evidenciara el pago del mismo durante la vigencia 2012, ni la inclusión en el acta de cancelación de dicho compromiso, tal como lo estipula el artículo 39 de Decreto 568 de 1996.</v>
          </cell>
          <cell r="F75" t="str">
            <v>La coordinación de presupuesto generará las comunicaciones a las áreas que hubieren constituido reservas presupuestales para indagar sobre la cancelación de la misma, y en consecuencia dar aplicación a lo estipulado en el decreto 568 de 1996.</v>
          </cell>
          <cell r="G75" t="str">
            <v xml:space="preserve">Verificar el procedimiento aplicado para la cancelación de las Reservas Presupuestales. </v>
          </cell>
          <cell r="H75" t="str">
            <v>Cancelación de las reservas presupuestales</v>
          </cell>
          <cell r="I75">
            <v>100</v>
          </cell>
          <cell r="J75">
            <v>41487</v>
          </cell>
          <cell r="K75">
            <v>41729</v>
          </cell>
          <cell r="L75">
            <v>34.571428571428569</v>
          </cell>
          <cell r="M75">
            <v>100</v>
          </cell>
          <cell r="N75">
            <v>1</v>
          </cell>
          <cell r="O75">
            <v>34.571428571428569</v>
          </cell>
          <cell r="P75">
            <v>34.571428571428569</v>
          </cell>
          <cell r="Q75">
            <v>34.571428571428569</v>
          </cell>
          <cell r="R75" t="str">
            <v>CUMPLIDA</v>
          </cell>
          <cell r="S75" t="str">
            <v>GESTIÓN ADMINISTRATIVA Y FINANCIERA</v>
          </cell>
          <cell r="T75" t="str">
            <v>NIVEL CENTRAL</v>
          </cell>
          <cell r="U75"/>
          <cell r="V75">
            <v>2012</v>
          </cell>
        </row>
        <row r="76">
          <cell r="A76">
            <v>6</v>
          </cell>
          <cell r="B76">
            <v>1801001</v>
          </cell>
          <cell r="C76" t="str">
            <v>A</v>
          </cell>
          <cell r="D76" t="str">
            <v xml:space="preserve">Notas a los Estados Contables 
El Fondo Rotatorio de la Registraduría no preparó las notas a los Estados Contables, diferentes a las reportadas al Consolidador de Hacienda e Información Pública –CHIP, observando que en las notas trasmitidas en el CHIP, no se revelaron las siguientes situaciones:
• En los Activos Intangibles, no se reveló:
• En los Procesos Judiciales, Laudos Arbitrales, Conciliaciones Extrajudiciales, y Embargos Decretados  y Ejecutados 
• En el grupo de Propiedades, Planta y Equipo, del Manual de Procedimientos Contables de la CGN.
</v>
          </cell>
          <cell r="E76" t="str">
            <v xml:space="preserve">Debilidades de control interno contable y deficiencias en la formulación de las mismas por parte del área encargada.
</v>
          </cell>
          <cell r="F76" t="str">
            <v>Elaborar  las notas de carácter General y especifico conforme al Manual de Procedimientos Contables de la Contaduría General de la Nación</v>
          </cell>
          <cell r="G76" t="str">
            <v>Incluir en la elaboración de  las notas de carácter  general y especifico en cada trimestre las novedades relevantes de las cuentas que conforman el Estado Financiero</v>
          </cell>
          <cell r="H76" t="str">
            <v>Notas</v>
          </cell>
          <cell r="I76">
            <v>4</v>
          </cell>
          <cell r="J76">
            <v>41806</v>
          </cell>
          <cell r="K76">
            <v>42063</v>
          </cell>
          <cell r="L76">
            <v>36.714285714285715</v>
          </cell>
          <cell r="M76">
            <v>4</v>
          </cell>
          <cell r="N76">
            <v>1</v>
          </cell>
          <cell r="O76">
            <v>36.714285714285715</v>
          </cell>
          <cell r="P76">
            <v>36.714285714285715</v>
          </cell>
          <cell r="Q76">
            <v>36.714285714285715</v>
          </cell>
          <cell r="R76" t="str">
            <v>CUMPLIDA</v>
          </cell>
          <cell r="S76" t="str">
            <v>GESTIÓN ADMINISTRATIVA Y FINANCIERA</v>
          </cell>
          <cell r="T76" t="str">
            <v>NIVEL CENTRAL</v>
          </cell>
          <cell r="U76"/>
          <cell r="V76">
            <v>2013</v>
          </cell>
        </row>
        <row r="77">
          <cell r="A77">
            <v>6</v>
          </cell>
          <cell r="B77" t="str">
            <v>N/A</v>
          </cell>
          <cell r="C77" t="str">
            <v>A</v>
          </cell>
          <cell r="D77" t="str">
            <v>El FRRNEC presenta como resultado del proyecto "Compra de infraestructura administrativa a nivel nacional" una ejecución presupuestal de 0%, afectando  el nivel de cumplimiento del plan estratégico, cuyo resultado fue de 60,53% el cual es bajo con respecto a la meta esperada (100) para la vigencia 2013</v>
          </cell>
          <cell r="E77" t="str">
            <v xml:space="preserve">Lo anterior, ocasionado por  debilidades en el seguimiento del Plan Estratégico y en la adopción de medidas correctivas  </v>
          </cell>
          <cell r="F77" t="str">
            <v>Documentar y soportar las actividades y medidas adoptadas en el marco de la ejecución del proyecto "Compra de infraestructura administrativa a nivel nacional" durante las vigencias 2013 y 2014</v>
          </cell>
          <cell r="G77" t="str">
            <v xml:space="preserve">Elaboración de  informe técnico de las gestiones desarrolladas para el proyecto en las vigencias 2013 y 2014 </v>
          </cell>
          <cell r="H77" t="str">
            <v xml:space="preserve">Informe técnico </v>
          </cell>
          <cell r="I77">
            <v>1</v>
          </cell>
          <cell r="J77">
            <v>42005</v>
          </cell>
          <cell r="K77">
            <v>42094</v>
          </cell>
          <cell r="L77">
            <v>12.714285714285714</v>
          </cell>
          <cell r="M77">
            <v>1</v>
          </cell>
          <cell r="N77">
            <v>1</v>
          </cell>
          <cell r="O77">
            <v>12.714285714285714</v>
          </cell>
          <cell r="P77">
            <v>12.714285714285714</v>
          </cell>
          <cell r="Q77">
            <v>12.714285714285714</v>
          </cell>
          <cell r="R77" t="str">
            <v>CUMPLIDA</v>
          </cell>
          <cell r="S77" t="str">
            <v>GESTIÓN ADMINISTRATIVA Y FINANCIERA</v>
          </cell>
          <cell r="T77" t="str">
            <v>NIVEL CENTRAL</v>
          </cell>
          <cell r="U77"/>
          <cell r="V77">
            <v>2013</v>
          </cell>
        </row>
        <row r="78">
          <cell r="A78">
            <v>6</v>
          </cell>
          <cell r="B78" t="str">
            <v>N/A</v>
          </cell>
          <cell r="C78" t="str">
            <v>A</v>
          </cell>
          <cell r="D78" t="str">
            <v>El FRRNEC presenta como resultado del proyecto "Compra de infraestructura administrativa a nivel nacional" una ejecución presupuestal de 0%, afectando  el nivel de cumplimiento del plan estratégico, cuyo resultado fue de 60,53% el cual es bajo con respecto a la meta esperada (100) para la vigencia 2013</v>
          </cell>
          <cell r="E78" t="str">
            <v xml:space="preserve">Lo anterior, ocasionado por  debilidades en el seguimiento del Plan Estratégico y en la adopción de medidas correctivas  </v>
          </cell>
          <cell r="F78" t="str">
            <v>Documentar y soportar las actividades y medidas adoptadas en el marco de la ejecución del proyecto "Compra de infraestructura administrativa a nivel nacional" durante las vigencias 2013 y 2014</v>
          </cell>
          <cell r="G78" t="str">
            <v>Presentación de documento al Ministerio de Hacienda y Crédito Público  para reorientacion de recursos del proyecto</v>
          </cell>
          <cell r="H78" t="str">
            <v>Documento de solicitud de traslado presupuestal</v>
          </cell>
          <cell r="I78">
            <v>1</v>
          </cell>
          <cell r="J78">
            <v>42005</v>
          </cell>
          <cell r="K78">
            <v>42094</v>
          </cell>
          <cell r="L78">
            <v>12.714285714285714</v>
          </cell>
          <cell r="M78">
            <v>1</v>
          </cell>
          <cell r="N78">
            <v>1</v>
          </cell>
          <cell r="O78">
            <v>12.714285714285714</v>
          </cell>
          <cell r="P78">
            <v>12.714285714285714</v>
          </cell>
          <cell r="Q78">
            <v>12.714285714285714</v>
          </cell>
          <cell r="R78" t="str">
            <v>CUMPLIDA</v>
          </cell>
          <cell r="S78" t="str">
            <v>GESTIÓN ADMINISTRATIVA Y FINANCIERA</v>
          </cell>
          <cell r="T78" t="str">
            <v>NIVEL CENTRAL</v>
          </cell>
          <cell r="U78"/>
          <cell r="V78">
            <v>2013</v>
          </cell>
        </row>
        <row r="79">
          <cell r="A79">
            <v>9</v>
          </cell>
          <cell r="B79">
            <v>1801100</v>
          </cell>
          <cell r="C79" t="str">
            <v>A</v>
          </cell>
          <cell r="D79" t="str">
            <v xml:space="preserve">Rendición Cuenta. SIRECI
Del análisis realizado a los formatos  se evidenció  que en los Formato F.1 Origen De Ingresos - Entidades Incluidas en el Presupuesto Nacional y F1.1: Origen De Ingresos - Entidades No Incluidas en el Presupuesto Nacional, presentan diferencia de $10 millones frente a los recursos recaudaros durante la vigencia 2013, por concepto de duplicados de cédulas.
</v>
          </cell>
          <cell r="E79" t="str">
            <v>Debilidades de Control interno por diligenciamiento incorrecto de los formatos del SIRECI</v>
          </cell>
          <cell r="F79" t="str">
            <v>Se reportarà en  el  Formato F.1 Origen De Ingresos – Entidades Incluidas en el Presupuesto Nacional y F1.1; Origen de Ingresos – Entidades, el contenido del informe definitivo de ingresos, una vez concilialadas y verificados cada unos de los hechos generadores que componen el informe acumulado de ingresos al cierre de cada vigencia.</v>
          </cell>
          <cell r="G79" t="str">
            <v>La Coordinacion de Recaudos diligenciará el Formato F.1 Origen De Ingresos – Entidades Incluidas en el Presupuesto Nacional y F1.1; Origen de Ingresos – Entidades, con el reporte acumulado de ingresos previamente conciliados.</v>
          </cell>
          <cell r="H79" t="str">
            <v>Informe</v>
          </cell>
          <cell r="I79">
            <v>1</v>
          </cell>
          <cell r="J79">
            <v>42005</v>
          </cell>
          <cell r="K79">
            <v>42050</v>
          </cell>
          <cell r="L79">
            <v>6.4285714285714288</v>
          </cell>
          <cell r="M79">
            <v>1</v>
          </cell>
          <cell r="N79">
            <v>1</v>
          </cell>
          <cell r="O79">
            <v>6.4285714285714288</v>
          </cell>
          <cell r="P79">
            <v>6.4285714285714288</v>
          </cell>
          <cell r="Q79">
            <v>6.4285714285714288</v>
          </cell>
          <cell r="R79" t="str">
            <v>CUMPLIDA</v>
          </cell>
          <cell r="S79" t="str">
            <v>GESTIÓN ADMINISTRATIVA Y FINANCIERA</v>
          </cell>
          <cell r="T79" t="str">
            <v>NIVEL CENTRAL</v>
          </cell>
          <cell r="U79"/>
          <cell r="V79">
            <v>2013</v>
          </cell>
        </row>
        <row r="80">
          <cell r="A80">
            <v>11</v>
          </cell>
          <cell r="B80">
            <v>1801004</v>
          </cell>
          <cell r="C80" t="str">
            <v>D</v>
          </cell>
          <cell r="D80" t="str">
            <v>Ingresos Recibidos por Anticipado: La cuenta 2910- Ingresos Recibidos por Anticipado presenta $20.550,2 millones como saldo a 31 de diciembre de 2010; sin embargo, al realizar el cruce con la información enviada por la Coordinación de Producción se tienen</v>
          </cell>
          <cell r="E80" t="str">
            <v xml:space="preserve">Originado en la falta de depuración de la base de datos para determinar de estas partidas cuales debieron registrarse como ingresos y cuales se encuentran aún en proceso de producción. </v>
          </cell>
          <cell r="F80" t="str">
            <v>Propender por que la información de recaudos a nivel nacional sea ingresada en el aplicativo del Sistema de Control de Recaudos.</v>
          </cell>
          <cell r="G80" t="str">
            <v>Verificar el uso del Sistema de control de Recaudos - SCR en las Delegaciones Departamentales y Registradurìas del Estado Civil a Nivel Nacional, generando un reporte de operatividad.</v>
          </cell>
          <cell r="H80" t="str">
            <v>Informes generados a partir del sistema SCR</v>
          </cell>
          <cell r="I80">
            <v>12</v>
          </cell>
          <cell r="J80">
            <v>41395</v>
          </cell>
          <cell r="K80">
            <v>41759</v>
          </cell>
          <cell r="L80">
            <v>52</v>
          </cell>
          <cell r="M80">
            <v>12</v>
          </cell>
          <cell r="N80">
            <v>1</v>
          </cell>
          <cell r="O80">
            <v>52</v>
          </cell>
          <cell r="P80">
            <v>52</v>
          </cell>
          <cell r="Q80">
            <v>52</v>
          </cell>
          <cell r="R80" t="str">
            <v>CUMPLIDA</v>
          </cell>
          <cell r="S80" t="str">
            <v>GESTIÓN ADMINISTRATIVA Y FINANCIERA</v>
          </cell>
          <cell r="T80" t="str">
            <v>NIVEL CENTRAL</v>
          </cell>
          <cell r="U80"/>
          <cell r="V80">
            <v>2010</v>
          </cell>
        </row>
        <row r="81">
          <cell r="A81">
            <v>11</v>
          </cell>
          <cell r="B81">
            <v>1801004</v>
          </cell>
          <cell r="C81" t="str">
            <v>D</v>
          </cell>
          <cell r="D81" t="str">
            <v>Ingresos Recibidos por Anticipado: La cuenta 2910- Ingresos Recibidos por Anticipado presenta $20.550,2 millones como saldo a 31 de diciembre de 2010; sin embargo, al realizar el cruce con la información enviada por la Coordinación de Producción se tienen</v>
          </cell>
          <cell r="E81" t="str">
            <v xml:space="preserve">Originado en la falta de depuración de la base de datos para determinar de estas partidas cuales debieron registrarse como ingresos y cuales se encuentran aún en proceso de producción. </v>
          </cell>
          <cell r="F81" t="str">
            <v>Propender por que la información de recaudos a nivel nacional sea ingresada en el aplicativo del Sistema de Control de Recaudos.</v>
          </cell>
          <cell r="G81" t="str">
            <v>Efectuar el cruce de producción con las solicitudes de exención de funcionarios y familiares</v>
          </cell>
          <cell r="H81" t="str">
            <v>Circular</v>
          </cell>
          <cell r="I81">
            <v>1</v>
          </cell>
          <cell r="J81">
            <v>41365</v>
          </cell>
          <cell r="K81">
            <v>41394</v>
          </cell>
          <cell r="L81">
            <v>4.1428571428571432</v>
          </cell>
          <cell r="M81">
            <v>1</v>
          </cell>
          <cell r="N81">
            <v>1</v>
          </cell>
          <cell r="O81">
            <v>4.1428571428571432</v>
          </cell>
          <cell r="P81">
            <v>4.1428571428571432</v>
          </cell>
          <cell r="Q81">
            <v>4.1428571428571432</v>
          </cell>
          <cell r="R81" t="str">
            <v>CUMPLIDA</v>
          </cell>
          <cell r="S81" t="str">
            <v>GESTIÓN ADMINISTRATIVA Y FINANCIERA</v>
          </cell>
          <cell r="T81" t="str">
            <v>NIVEL CENTRAL</v>
          </cell>
          <cell r="U81"/>
          <cell r="V81">
            <v>2010</v>
          </cell>
        </row>
        <row r="82">
          <cell r="A82">
            <v>12</v>
          </cell>
          <cell r="B82" t="str">
            <v>N/A</v>
          </cell>
          <cell r="C82" t="str">
            <v>A</v>
          </cell>
          <cell r="D82" t="str">
            <v>Se evidencian debilidades de control interno inherentes a las actividades de control, dado que no indica de forma expresa el tiempo que dispone el FRRNEC para analisis documental y la devolución de los recursos en caso de estar la documentación completa; y este tramite no fue objeto de analisis e incorporación dentro del Sistema ünico de Información de trámites - SUIT,</v>
          </cell>
          <cell r="E82" t="str">
            <v xml:space="preserve">Debilidades de control interno inherentes a las actividades de control en el procedimiento de devolución de dineros consignados a favor del FRRNEC ya que este no indica de forma expresa el tiempo que dispone el FRRNEC para analisis documental y la devolución de los recursos en caso de estar la documentación completa y este tramite no fue objeto de analisis e incorporación dentro del Sistema ünico de Información de trámites - SUIT.  </v>
          </cell>
          <cell r="F82" t="str">
            <v>Expresar en forma clara dentro del cuerpo del formato F-FRRARF-001 "SOLICITUD DE DEVOLUCION POR TRAMITES DE IDENTIFICACIÓN" que una vez cumplido con todos los requisitos exigidos para la devolución por parte del ciudadano (a) determinar el plazo para el giro de los recursos objeto de la devolución. Colocar a disposición del SUIT el formato F-FRRARF-001 para su evaluación</v>
          </cell>
          <cell r="G82" t="str">
            <v>1, Modificar el formato F-FRRARF-001 "SOLICITUD DE DEVOLUCION POR TRAMITES DE IDENTIFICACIÓN" en el sentido de incluir en el cuerpo del mismo el plazo establecido por la Entidad para el giro de los recursos objeto de la devolución, una vez se haya cumplido con todos los requisitos exigidos para la devolución por parte del ciudadano (a) .</v>
          </cell>
          <cell r="H82" t="str">
            <v xml:space="preserve"> Formato modificado</v>
          </cell>
          <cell r="I82">
            <v>1</v>
          </cell>
          <cell r="J82">
            <v>42036</v>
          </cell>
          <cell r="K82">
            <v>42094</v>
          </cell>
          <cell r="L82">
            <v>8.2857142857142865</v>
          </cell>
          <cell r="M82">
            <v>1</v>
          </cell>
          <cell r="N82">
            <v>1</v>
          </cell>
          <cell r="O82">
            <v>8.2857142857142865</v>
          </cell>
          <cell r="P82">
            <v>8.2857142857142865</v>
          </cell>
          <cell r="Q82">
            <v>8.2857142857142865</v>
          </cell>
          <cell r="R82" t="str">
            <v>CUMPLIDA</v>
          </cell>
          <cell r="S82" t="str">
            <v>GESTIÓN ADMINISTRATIVA Y FINANCIERA</v>
          </cell>
          <cell r="T82" t="str">
            <v>NIVEL CENTRAL</v>
          </cell>
          <cell r="U82"/>
          <cell r="V82">
            <v>2013</v>
          </cell>
        </row>
        <row r="83">
          <cell r="A83">
            <v>12</v>
          </cell>
          <cell r="B83" t="str">
            <v>N/A</v>
          </cell>
          <cell r="C83" t="str">
            <v>A</v>
          </cell>
          <cell r="D83" t="str">
            <v>Se evidencian debilidades de control interno inherentes a las actividades de control, dado que no indica de forma expresa el tiempo que dispone el FRRNEC para analisis documental y la devolución de los recursos en caso de estar la documentación completa; y este tramite no fue objeto de analisis e incorporación dentro del Sistema ünico de Información de trámites - SUIT,</v>
          </cell>
          <cell r="E83" t="str">
            <v xml:space="preserve">Debilidades de control interno inherentes a las actividades de control en el procedimiento de devolución de dineros consignados a favor del FRRNEC ya que este no indica de forma expresa el tiempo que dispone el FRRNEC para analisis documental y la devolución de los recursos en caso de estar la documentación completa y este tramite no fue objeto de analisis e incorporación dentro del Sistema ünico de Información de trámites - SUIT.  </v>
          </cell>
          <cell r="F83" t="str">
            <v>Expresar en forma clara dentro del cuerpo del formato F-FRRARF-001 "SOLICITUD DE DEVOLUCION POR TRAMITES DE IDENTIFICACIÓN" que una vez cumplido con todos los requisitos exigidos para la devolución por parte del ciudadano (a) determinar el plazo para el giro de los recursos objeto de la devolución. Colocar a disposición del SUIT el formato F-FRRARF-001 para su evaluación</v>
          </cell>
          <cell r="G83" t="str">
            <v>2, Solicitud a la Oficina de Planeación, el analisis e incorporacion del formato F-FRRARF-001 "SOLICITUD DE DEVOLUCION POR TRAMITES DE IDENTIFICACIÓN" en el Sistema ünico de Información de trámites - SUIT.</v>
          </cell>
          <cell r="H83" t="str">
            <v>Oficio</v>
          </cell>
          <cell r="I83">
            <v>1</v>
          </cell>
          <cell r="J83">
            <v>42036</v>
          </cell>
          <cell r="K83">
            <v>42185</v>
          </cell>
          <cell r="L83">
            <v>21.285714285714285</v>
          </cell>
          <cell r="M83">
            <v>1</v>
          </cell>
          <cell r="N83">
            <v>1</v>
          </cell>
          <cell r="O83">
            <v>21.285714285714285</v>
          </cell>
          <cell r="P83">
            <v>21.285714285714285</v>
          </cell>
          <cell r="Q83">
            <v>21.285714285714285</v>
          </cell>
          <cell r="R83" t="str">
            <v>CUMPLIDA</v>
          </cell>
          <cell r="S83" t="str">
            <v>GESTIÓN ADMINISTRATIVA Y FINANCIERA</v>
          </cell>
          <cell r="T83" t="str">
            <v>NIVEL CENTRAL</v>
          </cell>
          <cell r="U83"/>
          <cell r="V83">
            <v>2013</v>
          </cell>
        </row>
        <row r="84">
          <cell r="A84">
            <v>15</v>
          </cell>
          <cell r="B84" t="str">
            <v>N/A</v>
          </cell>
          <cell r="C84" t="str">
            <v>A</v>
          </cell>
          <cell r="D84" t="str">
            <v>Se ividenció que en la mayoria de las ordenes de pago no presentan el numero de radicación del SIC, donde conste la fecha de la recepción del documento</v>
          </cell>
          <cell r="E84" t="str">
            <v>Debilidades en la inaplicación del control establecido para garantizar el adecuado trámite, no permite establecer el orden de atención de los pagos según el numero de los radicados e impide medir los tiempos del trámite una vez recibida la facturación.</v>
          </cell>
          <cell r="F84" t="str">
            <v>Solicitar a los supervisores de los contratos la radicaciòn de las cuentas para pago  incluyendo las facturas por medio del aplicativo oficial de radicación SIC.</v>
          </cell>
          <cell r="G84" t="str">
            <v>Solicitar por medio de oficio a los supervisores la radicaciòn de las cuentas para trámite a través del aplicativo Sistema interno de correspondencia (SIC )</v>
          </cell>
          <cell r="H84" t="str">
            <v>Oficio</v>
          </cell>
          <cell r="I84">
            <v>1</v>
          </cell>
          <cell r="J84">
            <v>42036</v>
          </cell>
          <cell r="K84">
            <v>42185</v>
          </cell>
          <cell r="L84">
            <v>21.285714285714285</v>
          </cell>
          <cell r="M84">
            <v>100</v>
          </cell>
          <cell r="N84">
            <v>1</v>
          </cell>
          <cell r="O84">
            <v>21.285714285714285</v>
          </cell>
          <cell r="P84">
            <v>21.285714285714285</v>
          </cell>
          <cell r="Q84">
            <v>21.285714285714285</v>
          </cell>
          <cell r="R84" t="str">
            <v>CUMPLIDA</v>
          </cell>
          <cell r="S84" t="str">
            <v>GESTIÓN ADMINISTRATIVA Y FINANCIERA</v>
          </cell>
          <cell r="T84" t="str">
            <v>NIVEL CENTRAL</v>
          </cell>
          <cell r="U84"/>
          <cell r="V84">
            <v>2013</v>
          </cell>
        </row>
      </sheetData>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t="str">
            <v>12</v>
          </cell>
          <cell r="B11">
            <v>1404003</v>
          </cell>
          <cell r="C11" t="str">
            <v>A</v>
          </cell>
          <cell r="D11" t="str">
            <v>Garantías Contratación del Proyecto. La ejecución de los procedimientos de control interno diseñados para el monitoreo de la aprobación de las garantías del Proyecto “Mejoramiento y mantenimiento de infraestructura administrativa a nivel nacional”, presen</v>
          </cell>
          <cell r="E11" t="str">
            <v>Debido a que las garantías pueden no cumplir con los requisitos para amparar posibles siniestros derivados de la ejecución contractual.</v>
          </cell>
          <cell r="F11" t="str">
            <v>Seguir aprobando las garantías de los contratos y aprobar las modificaciones a las garantias.</v>
          </cell>
          <cell r="G11" t="str">
            <v>Elaborar acta trimestral por parte de la Oficina Jurídica de la Delegación, en la que se hará la verificación y seguimiento de la aprobación de las garantías y de la aprobación de las modificaciones a las garantías.</v>
          </cell>
          <cell r="H11" t="str">
            <v xml:space="preserve">Acta trimestral                 </v>
          </cell>
          <cell r="I11">
            <v>4</v>
          </cell>
          <cell r="J11">
            <v>41183</v>
          </cell>
          <cell r="K11">
            <v>41547</v>
          </cell>
          <cell r="L11">
            <v>52</v>
          </cell>
          <cell r="M11">
            <v>4</v>
          </cell>
          <cell r="N11">
            <v>1</v>
          </cell>
          <cell r="O11">
            <v>52</v>
          </cell>
          <cell r="P11">
            <v>52</v>
          </cell>
          <cell r="Q11">
            <v>52</v>
          </cell>
          <cell r="R11" t="str">
            <v>CUMPLIDA</v>
          </cell>
          <cell r="S11" t="str">
            <v>CUNDINAMARCA</v>
          </cell>
          <cell r="T11" t="str">
            <v>GESTIÓN JURÍDICA</v>
          </cell>
          <cell r="U11"/>
          <cell r="V11">
            <v>2011</v>
          </cell>
        </row>
      </sheetData>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19</v>
          </cell>
          <cell r="B11" t="str">
            <v>N/A</v>
          </cell>
          <cell r="C11" t="str">
            <v>A</v>
          </cell>
          <cell r="D11" t="str">
            <v xml:space="preserve">Aportes  equivocados a la  seguridad  social </v>
          </cell>
          <cell r="E11" t="str">
            <v>La  delegacion  por  error involuntario al momento de la  afiliacion  consigno los  aportes de  seguridad social de una  funcionaria en la  EPS equivocada</v>
          </cell>
          <cell r="F11" t="str">
            <v>velar  por que se utilicen  mecanimos de verificacion    y utilizar Herramientas  tecnologicas que permitan  constatar que la informacion sea la correcta</v>
          </cell>
          <cell r="G11" t="str">
            <v>solicitar a la  persona  que se va  a vincular  certificacion  de la ultima entidad donde estuvo afiliada utilizando las  herramientas tecnologicas de  certificacados en linea, o en la oficina de cada entidad prestadora de servicios</v>
          </cell>
          <cell r="H11" t="str">
            <v xml:space="preserve">El control  de  la consulta  sea  efectiva </v>
          </cell>
          <cell r="I11">
            <v>1</v>
          </cell>
          <cell r="J11">
            <v>42036</v>
          </cell>
          <cell r="K11">
            <v>42368</v>
          </cell>
          <cell r="L11">
            <v>47.428571428571431</v>
          </cell>
          <cell r="M11">
            <v>1</v>
          </cell>
          <cell r="N11">
            <v>1</v>
          </cell>
          <cell r="O11">
            <v>47.428571428571431</v>
          </cell>
          <cell r="P11">
            <v>47.428571428571431</v>
          </cell>
          <cell r="Q11">
            <v>47.428571428571431</v>
          </cell>
          <cell r="R11" t="str">
            <v>CUMPLIDA</v>
          </cell>
          <cell r="S11" t="str">
            <v>GUAVIARE</v>
          </cell>
          <cell r="T11" t="str">
            <v>GESTIÓN DEL TALENTO HUMANO</v>
          </cell>
          <cell r="U11"/>
          <cell r="V11">
            <v>2013</v>
          </cell>
        </row>
      </sheetData>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1</v>
          </cell>
          <cell r="B11">
            <v>1101002</v>
          </cell>
          <cell r="C11" t="str">
            <v>A D</v>
          </cell>
          <cell r="D11" t="str">
            <v xml:space="preserve">Hallazgo No.1 Cumplimiento indicadores FRR (D) Para la vigencia 2011 el Fondo Rotatorio de la Registraduría formuló indicadores para medir la eficacia y la eficiencia de la gestión. s parámetros establecidos por la entidad, así: Cumplimiento de Indicadores
</v>
          </cell>
          <cell r="E11" t="str">
            <v>Lo anterior, evidencia deficiencias en la ejecución de los recursos</v>
          </cell>
          <cell r="F11" t="str">
            <v>Fortalecimiento de la planeación y ejecución de los rubros presupuestales asignados a la Delegación Departamental  con la coordinación y apoyo oportuno del nivel central en la elaboración de los estudios técnicos y las especificaciones técnicas necesarios para adelantar procesos de contratación de mejoramiento de la infraestructura.</v>
          </cell>
          <cell r="G11" t="str">
            <v>Elaborar y Formular los indicadores para medir la efectividad de la Gestion realizada  en el 2011, con los rubros presupuestados asignados para mantenimientos de sedes de la RNEC en la Guajira.</v>
          </cell>
          <cell r="H11" t="str">
            <v>Informe</v>
          </cell>
          <cell r="I11">
            <v>1</v>
          </cell>
          <cell r="J11">
            <v>42251</v>
          </cell>
          <cell r="K11">
            <v>42369</v>
          </cell>
          <cell r="L11">
            <v>16.857142857142858</v>
          </cell>
          <cell r="M11">
            <v>17</v>
          </cell>
          <cell r="N11">
            <v>1</v>
          </cell>
          <cell r="O11">
            <v>16.857142857142858</v>
          </cell>
          <cell r="P11">
            <v>16.857142857142858</v>
          </cell>
          <cell r="Q11">
            <v>16.857142857142858</v>
          </cell>
          <cell r="R11" t="str">
            <v>CUMPLIDA</v>
          </cell>
          <cell r="S11" t="str">
            <v>LA GUAJIRA</v>
          </cell>
          <cell r="T11" t="str">
            <v>GESTION ADMINISTRATIVA Y FINANCIERA</v>
          </cell>
          <cell r="U11"/>
          <cell r="V11">
            <v>2011</v>
          </cell>
        </row>
        <row r="12">
          <cell r="A12">
            <v>1</v>
          </cell>
          <cell r="B12">
            <v>1101002</v>
          </cell>
          <cell r="C12" t="str">
            <v>A D</v>
          </cell>
          <cell r="D12" t="str">
            <v xml:space="preserve">Hallazgo No.1 Cumplimiento indicadores FRR (D) Para la vigencia 2011 el Fondo Rotatorio de la Registraduría formuló indicadores para medir la eficacia y la eficiencia de la gestión. s parámetros establecidos por la entidad, así: Cumplimiento de Indicadores
</v>
          </cell>
          <cell r="E12" t="str">
            <v>Lo anterior, evidencia deficiencias en la ejecución de los recursos</v>
          </cell>
          <cell r="F12" t="str">
            <v>Fortalecimiento de la planeación y ejecución de los rubros presupuestales asignados a la Delegación Departamental  con la coordinación y apoyo oportuno del nivel central en la elaboración de los estudios técnicos y las especificaciones técnicas necesarios para adelantar procesos de contratación de mejoramiento de la infraestructura.</v>
          </cell>
          <cell r="G12" t="str">
            <v>Definir el indicador  de ejecucion del presupuesto</v>
          </cell>
          <cell r="H12" t="str">
            <v>Acta de seguimiento semestrales</v>
          </cell>
          <cell r="I12">
            <v>1</v>
          </cell>
          <cell r="J12">
            <v>42248</v>
          </cell>
          <cell r="K12">
            <v>42735</v>
          </cell>
          <cell r="L12">
            <v>69.571428571428569</v>
          </cell>
          <cell r="M12">
            <v>100</v>
          </cell>
          <cell r="N12">
            <v>1</v>
          </cell>
          <cell r="O12">
            <v>69.571428571428569</v>
          </cell>
          <cell r="P12">
            <v>69.571428571428569</v>
          </cell>
          <cell r="Q12">
            <v>69.571428571428569</v>
          </cell>
          <cell r="R12" t="str">
            <v>CUMPLIDA</v>
          </cell>
          <cell r="S12" t="str">
            <v>LA GUAJIRA</v>
          </cell>
          <cell r="T12" t="str">
            <v>GESTION ADMINISTRATIVA Y FINANCIERA</v>
          </cell>
          <cell r="U12"/>
          <cell r="V12">
            <v>2011</v>
          </cell>
        </row>
        <row r="13">
          <cell r="A13">
            <v>1</v>
          </cell>
          <cell r="B13">
            <v>1101002</v>
          </cell>
          <cell r="C13" t="str">
            <v>A D</v>
          </cell>
          <cell r="D13" t="str">
            <v xml:space="preserve">Hallazgo No.1 Cumplimiento indicadores FRR (D) Para la vigencia 2011 el Fondo Rotatorio de la Registraduría formuló indicadores para medir la eficacia y la eficiencia de la gestión. s parámetros establecidos por la entidad, así: Cumplimiento de Indicadores
</v>
          </cell>
          <cell r="E13" t="str">
            <v>Lo anterior, evidencia deficiencias en la ejecución de los recursos</v>
          </cell>
          <cell r="F13" t="str">
            <v>Fortalecimiento de la planeación y ejecución de los rubros presupuestales asignados a la Delegación Departamental  con la coordinación y apoyo oportuno del nivel central en la elaboración de los estudios técnicos y las especificaciones técnicas necesarios para adelantar procesos de contratación de mejoramiento de la infraestructura.</v>
          </cell>
          <cell r="G13" t="str">
            <v>Reunion de control y seguimiento de ejecucion dep ´presupuesto anual.</v>
          </cell>
          <cell r="H13" t="str">
            <v>Acta anual de seguimiento</v>
          </cell>
          <cell r="I13">
            <v>1</v>
          </cell>
          <cell r="J13">
            <v>42248</v>
          </cell>
          <cell r="K13">
            <v>42735</v>
          </cell>
          <cell r="L13">
            <v>69.571428571428569</v>
          </cell>
          <cell r="M13">
            <v>100</v>
          </cell>
          <cell r="N13">
            <v>1</v>
          </cell>
          <cell r="O13">
            <v>69.571428571428569</v>
          </cell>
          <cell r="P13">
            <v>69.571428571428569</v>
          </cell>
          <cell r="Q13">
            <v>69.571428571428569</v>
          </cell>
          <cell r="R13" t="str">
            <v>CUMPLIDA</v>
          </cell>
          <cell r="S13" t="str">
            <v>LA GUAJIRA</v>
          </cell>
          <cell r="T13" t="str">
            <v>GESTION ADMINISTRATIVA Y FINANCIERA</v>
          </cell>
          <cell r="U13"/>
          <cell r="V13">
            <v>2011</v>
          </cell>
        </row>
      </sheetData>
      <sheetData sheetId="2"/>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2</v>
          </cell>
          <cell r="B11">
            <v>1405004</v>
          </cell>
          <cell r="C11" t="str">
            <v>A D</v>
          </cell>
          <cell r="D11" t="str">
            <v>Hallazgo No. 2: Supervisión Contratos Delegación del Magdalena(D). En la Delegación del Magdalena durante la vigencia de 2011 se adelantaron procesos contractuales que presentan las siguientes situaciones:  En el contrato de obra de suministro e instalación No. 002 de 2011, por $75.840744, cuyo objeto es el suministro e instalación de sistema de oficina abierta y muebles de atención a la</v>
          </cell>
          <cell r="E11" t="str">
            <v>Deficiencia en la labor de supervisión que se realiza a la ejecución contractual en la Delegación del Magdalena</v>
          </cell>
          <cell r="F11" t="str">
            <v>Dar cumplimiento al Manual de funciones de los supervisores e interventores contenidos en las Resoluciones RNEC No. 307 de 2009, 2876 del 2006 y FRRN No. 065 del 2006</v>
          </cell>
          <cell r="G11" t="str">
            <v>Socializar mediante mesa de trabajo a los funcionarios de la Delegacion  que intervienen en el proceso de contratacion  el manual que adopto la entidad junto con la normatividad en contratacion estatal , con el fin de dar cumplimiento al principio de la planeacion.</v>
          </cell>
          <cell r="H11" t="str">
            <v>Socializacion</v>
          </cell>
          <cell r="I11">
            <v>1</v>
          </cell>
          <cell r="J11">
            <v>42278</v>
          </cell>
          <cell r="K11">
            <v>42614</v>
          </cell>
          <cell r="L11">
            <v>48</v>
          </cell>
          <cell r="M11">
            <v>1</v>
          </cell>
          <cell r="N11">
            <v>1</v>
          </cell>
          <cell r="O11">
            <v>48</v>
          </cell>
          <cell r="P11">
            <v>48</v>
          </cell>
          <cell r="Q11">
            <v>48</v>
          </cell>
          <cell r="R11" t="str">
            <v>CUMPLIDA</v>
          </cell>
          <cell r="S11" t="str">
            <v>MAGDALENA</v>
          </cell>
          <cell r="T11" t="str">
            <v>GESTIÓN JURÍDICA</v>
          </cell>
          <cell r="U11"/>
          <cell r="V11">
            <v>2011</v>
          </cell>
        </row>
        <row r="12">
          <cell r="A12">
            <v>3</v>
          </cell>
          <cell r="B12">
            <v>1401006</v>
          </cell>
          <cell r="C12" t="str">
            <v>A D</v>
          </cell>
          <cell r="D12" t="str">
            <v>Hallazgo No. 3: Planeación contractual Delegación del Magdalena (D)                                                                                                         En desarrollo de la fase precontractual de dos procesos contractuales de la Delegación de Magdalena, durante la vigencia 2011, se establecieron las siguientes situaciones:                                                                                                                                                           Para la suspensión del contrato MCRN-21-005-RNEC con el objeto de contratar la adecuación y mantenimiento del sistema eléctrico (cableado interno) de la Delegación, se establecieron items que por su generalidad, no permiten determinar las cantidades con las que se ejecutaría el objeto contractual.                                                                                                       Para el proceso contractual No.001 de 2011, cuyo objeto era la adecuación y mantenimiento de Registraduría Especial de Santa Marta y Delegación Departamental del Magdalena en el cual impermeabilización parcial de la cubierta, reparación de baños y adecuación de servicios sanitarios para discapacitados, se presentan deficiencias en la proyección de las cantidades de obra a contratar, toda vez que las dimensiones de las instalaciones sanitarias no corresponden a las cantidades que se contrataron.  El contrato tiene tres acttividades principales: impermeabilización de la cubierta, adecuación de servicios sanitarios para discapacitados y reparación de baños de damas y caballeros. Con cargo a esta última actividad se incluyeron items de pañetes allanados sobre cielo losa por 105m, estuco sobre cielo losa por 105m, pintura vinilos sobre muros por 295.9m, pintura vinilo sobre cielo losa por 150m, y demolición y reparación molduras en yeso sobre cielo raso y muros por 50m, los cuales no corresponden a las dimensiones de los baños a reparar.</v>
          </cell>
          <cell r="E12" t="str">
            <v>Lo anterior evidencia deficiencia en el proceso de planeación contractual que se desarrolla en la Delegación.</v>
          </cell>
          <cell r="F12" t="str">
            <v>Analizar los antecedentes del contrato (Estudios de factibilidad, viabilidad y diseños), de acuerdo con las necesidades que se presenten en la Delegación Departamental del Magdalena.</v>
          </cell>
          <cell r="G12" t="str">
            <v>Consolidar y priorizar las necesidades halladas que exijan el análisis y el estudio tendientes a fijar mecanismos económicos, transparentes y adecuados que satisfagan las mismas.</v>
          </cell>
          <cell r="H12" t="str">
            <v>Estudio de necesidad y conveniencia basados en el principio de la planeación del contrato estatal</v>
          </cell>
          <cell r="I12">
            <v>3</v>
          </cell>
          <cell r="J12">
            <v>41365</v>
          </cell>
          <cell r="K12">
            <v>41578</v>
          </cell>
          <cell r="L12">
            <v>30.428571428571427</v>
          </cell>
          <cell r="M12">
            <v>3</v>
          </cell>
          <cell r="N12">
            <v>1</v>
          </cell>
          <cell r="O12">
            <v>30.428571428571427</v>
          </cell>
          <cell r="P12">
            <v>30.428571428571427</v>
          </cell>
          <cell r="Q12">
            <v>30.428571428571427</v>
          </cell>
          <cell r="R12" t="str">
            <v>CUMPLIDA</v>
          </cell>
          <cell r="S12" t="str">
            <v>MAGDALENA</v>
          </cell>
          <cell r="T12" t="str">
            <v>GESTIÓN JURÍDICA</v>
          </cell>
          <cell r="U12"/>
          <cell r="V12">
            <v>2011</v>
          </cell>
        </row>
        <row r="13">
          <cell r="A13">
            <v>13</v>
          </cell>
          <cell r="B13">
            <v>1402007</v>
          </cell>
          <cell r="C13" t="str">
            <v>D</v>
          </cell>
          <cell r="D13" t="str">
            <v>Publicidad de la Contratación (D). Los mecanismos diseñados para evitar la omisión del cumplimiento del principio de Publicidad de la contratación estatal, en los procedimientos que se desarrollan en los contratos derivados del Proyecto “Implementación pr</v>
          </cell>
          <cell r="E13" t="str">
            <v>Inobservancia a las normas que regulan el principio de Publicidad de la actividad contractual estatal,</v>
          </cell>
          <cell r="F13" t="str">
            <v>Fortalecimiento de la Planeacion, coordinacion y apoyo para el desarrollo de proyectos de la contratacion de la delegacion Departamental del Magdalena con la oficina de Contratacion del Nivel central.</v>
          </cell>
          <cell r="G13" t="str">
            <v>Los Delegados Departamentales solicitaran al nivel central capacitar a todos los funcionarios que hacen parte de la contratacion en todas sus etapas, con el fin de conocer el manual de contratacion adoptado por la entidad.</v>
          </cell>
          <cell r="H13" t="str">
            <v>Capacitacion</v>
          </cell>
          <cell r="I13">
            <v>1</v>
          </cell>
          <cell r="J13">
            <v>42278</v>
          </cell>
          <cell r="K13">
            <v>42614</v>
          </cell>
          <cell r="L13">
            <v>48</v>
          </cell>
          <cell r="M13">
            <v>1</v>
          </cell>
          <cell r="N13">
            <v>1</v>
          </cell>
          <cell r="O13">
            <v>48</v>
          </cell>
          <cell r="P13">
            <v>48</v>
          </cell>
          <cell r="Q13">
            <v>48</v>
          </cell>
          <cell r="R13" t="str">
            <v>CUMPLIDA</v>
          </cell>
          <cell r="S13" t="str">
            <v>MAGDALENA</v>
          </cell>
          <cell r="T13" t="str">
            <v>GESTIÓN JURÍDICA</v>
          </cell>
          <cell r="U13"/>
          <cell r="V13">
            <v>2011</v>
          </cell>
        </row>
        <row r="14">
          <cell r="A14">
            <v>13</v>
          </cell>
          <cell r="B14">
            <v>1402007</v>
          </cell>
          <cell r="C14" t="str">
            <v>D</v>
          </cell>
          <cell r="D14" t="str">
            <v>Publicidad de la Contratación (D). Los mecanismos diseñados para evitar la omisión del cumplimiento del principio de Publicidad de la contratación estatal, en los procedimientos que se desarrollan en los contratos derivados del Proyecto “Implementación pr</v>
          </cell>
          <cell r="E14" t="str">
            <v>Inobservancia a las normas que regulan el principio de Publicidad de la actividad contractual estatal,</v>
          </cell>
          <cell r="F14" t="str">
            <v>Fortalecimiento de la Planeacion, coordinacion y apoyo para el desarrollo de proyectos de la contratacion de la delegacion Departamental del Magdalena con la oficina de Contratacion del Nivel central.</v>
          </cell>
          <cell r="G14" t="str">
            <v xml:space="preserve">Verificar el cumplimiento y aplicación de las normas de contratacion estatal y comprobar la publicación en la Página Web del SECOP. </v>
          </cell>
          <cell r="H14" t="str">
            <v xml:space="preserve">Publicación de los contratos en la pagina Web del SECOP        </v>
          </cell>
          <cell r="I14">
            <v>100</v>
          </cell>
          <cell r="J14">
            <v>42278</v>
          </cell>
          <cell r="K14">
            <v>42614</v>
          </cell>
          <cell r="L14">
            <v>48</v>
          </cell>
          <cell r="M14">
            <v>100</v>
          </cell>
          <cell r="N14">
            <v>1</v>
          </cell>
          <cell r="O14">
            <v>48</v>
          </cell>
          <cell r="P14">
            <v>48</v>
          </cell>
          <cell r="Q14">
            <v>48</v>
          </cell>
          <cell r="R14" t="str">
            <v>CUMPLIDA</v>
          </cell>
          <cell r="S14" t="str">
            <v>MAGDALENA</v>
          </cell>
          <cell r="T14" t="str">
            <v>GESTIÓN JURÍDICA</v>
          </cell>
          <cell r="U14"/>
          <cell r="V14">
            <v>2011</v>
          </cell>
        </row>
        <row r="15">
          <cell r="A15">
            <v>19</v>
          </cell>
          <cell r="B15" t="str">
            <v>N/A</v>
          </cell>
          <cell r="C15" t="str">
            <v>A</v>
          </cell>
          <cell r="D15" t="str">
            <v>Aportes a la Seguridad Social: La Delegacion del Magdalena informa a la Gerencia del Talento Humano el 4 de marzo de 2013, respecto de una funcionaria que efectuó cambio de EPS según carta de aprobacion de traslado del 15 de junio de 2012; sin embargo, los aportes de junio, julio, agosto y septiembre fueron realizados a la EPS anterior.</v>
          </cell>
          <cell r="E15" t="str">
            <v>Existen deficiencias en el reporte de novedades a la Gerencia del Talento del Nivel Central por parte de la Delegacion del Magdalena</v>
          </cell>
          <cell r="F15" t="str">
            <v>Los Delegados Departamentales deben realizar seguimiento constante a traves de la oficina de control interno, a las novedades de EPS de los funcionarios para que estas sean informadas a las oficinas correspondientes para el tramite respectivo.</v>
          </cell>
          <cell r="G15" t="str">
            <v>Realizar seguimiento mensual al registro de las novedades de EPS</v>
          </cell>
          <cell r="H15" t="str">
            <v>Evidencias</v>
          </cell>
          <cell r="I15">
            <v>100</v>
          </cell>
          <cell r="J15">
            <v>42036</v>
          </cell>
          <cell r="K15">
            <v>42369</v>
          </cell>
          <cell r="L15">
            <v>47.571428571428569</v>
          </cell>
          <cell r="M15">
            <v>100</v>
          </cell>
          <cell r="N15">
            <v>1</v>
          </cell>
          <cell r="O15">
            <v>47.571428571428569</v>
          </cell>
          <cell r="P15">
            <v>47.571428571428569</v>
          </cell>
          <cell r="Q15">
            <v>47.571428571428569</v>
          </cell>
          <cell r="R15" t="str">
            <v>CUMPLIDA</v>
          </cell>
          <cell r="S15" t="str">
            <v>MAGDALENA</v>
          </cell>
          <cell r="T15" t="str">
            <v>GESTIÓN DEL TALENTO HUMANO</v>
          </cell>
          <cell r="U15"/>
          <cell r="V15">
            <v>2013</v>
          </cell>
        </row>
      </sheetData>
      <sheetData sheetId="2"/>
      <sheetData sheetId="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1</v>
          </cell>
          <cell r="B11">
            <v>1101002</v>
          </cell>
          <cell r="C11" t="str">
            <v>A D</v>
          </cell>
          <cell r="D11" t="str">
            <v xml:space="preserve">Hallazgo No.1 Cumplimiento indicadores FRR (D) Para la vigencia 2011 el Fondo Rotatorio de la Registraduría formuló indicadores para medir la eficacia y la eficiencia de la gestión. s parámetros establecidos por la entidad, así: Cumplimiento de Indicadores
</v>
          </cell>
          <cell r="E11" t="str">
            <v>Lo anterior, evidencia deficiencias en la ejecución de los recursos</v>
          </cell>
          <cell r="F11" t="str">
            <v>PLAN DE EJECUCION DE RECURSOS</v>
          </cell>
          <cell r="G11" t="str">
            <v>1-Ejecutar reunion de socializacion de la actividad con la oficina administratIva de la delegacion .</v>
          </cell>
          <cell r="H11" t="str">
            <v>Acta de reuniòn -</v>
          </cell>
          <cell r="I11">
            <v>1</v>
          </cell>
          <cell r="J11">
            <v>42251</v>
          </cell>
          <cell r="K11">
            <v>42617</v>
          </cell>
          <cell r="L11">
            <v>52.285714285714285</v>
          </cell>
          <cell r="M11">
            <v>1</v>
          </cell>
          <cell r="N11">
            <v>1</v>
          </cell>
          <cell r="O11">
            <v>52.285714285714285</v>
          </cell>
          <cell r="P11">
            <v>52.285714285714285</v>
          </cell>
          <cell r="Q11">
            <v>52.285714285714285</v>
          </cell>
          <cell r="R11" t="str">
            <v>CUMPLIDA</v>
          </cell>
          <cell r="S11" t="str">
            <v>META</v>
          </cell>
          <cell r="T11" t="str">
            <v>GESTION ADMINISTRATIVA Y FINANCIERA</v>
          </cell>
          <cell r="U11"/>
          <cell r="V11">
            <v>2011</v>
          </cell>
        </row>
        <row r="12">
          <cell r="A12">
            <v>1</v>
          </cell>
          <cell r="B12">
            <v>1101002</v>
          </cell>
          <cell r="C12" t="str">
            <v>A D</v>
          </cell>
          <cell r="D12" t="str">
            <v xml:space="preserve">Hallazgo No.1 Cumplimiento indicadores FRR (D) Para la vigencia 2011 el Fondo Rotatorio de la Registraduría formuló indicadores para medir la eficacia y la eficiencia de la gestión. s parámetros establecidos por la entidad, así: Cumplimiento de Indicadores
</v>
          </cell>
          <cell r="E12" t="str">
            <v>Lo anterior, evidencia deficiencias en la ejecución de los recursos</v>
          </cell>
          <cell r="F12" t="str">
            <v>PLAN DE EJECUCION DE RECURSOS</v>
          </cell>
          <cell r="G12" t="str">
            <v xml:space="preserve">2 Identificar la destinación de las necesidades de inversion anual. </v>
          </cell>
          <cell r="H12" t="str">
            <v>Plan de compras -</v>
          </cell>
          <cell r="I12">
            <v>1</v>
          </cell>
          <cell r="J12">
            <v>42251</v>
          </cell>
          <cell r="K12">
            <v>42617</v>
          </cell>
          <cell r="L12">
            <v>52.285714285714285</v>
          </cell>
          <cell r="M12">
            <v>1</v>
          </cell>
          <cell r="N12">
            <v>1</v>
          </cell>
          <cell r="O12">
            <v>52.285714285714285</v>
          </cell>
          <cell r="P12">
            <v>52.285714285714285</v>
          </cell>
          <cell r="Q12">
            <v>52.285714285714285</v>
          </cell>
          <cell r="R12" t="str">
            <v>CUMPLIDA</v>
          </cell>
          <cell r="S12" t="str">
            <v>META</v>
          </cell>
          <cell r="T12" t="str">
            <v>GESTION ADMINISTRATIVA Y FINANCIERA</v>
          </cell>
          <cell r="U12"/>
          <cell r="V12">
            <v>2011</v>
          </cell>
        </row>
        <row r="13">
          <cell r="A13">
            <v>1</v>
          </cell>
          <cell r="B13">
            <v>1101002</v>
          </cell>
          <cell r="C13" t="str">
            <v>A D</v>
          </cell>
          <cell r="D13" t="str">
            <v xml:space="preserve">Hallazgo No.1 Cumplimiento indicadores FRR (D) Para la vigencia 2011 el Fondo Rotatorio de la Registraduría formuló indicadores para medir la eficacia y la eficiencia de la gestión. s parámetros establecidos por la entidad, así: Cumplimiento de Indicadores
</v>
          </cell>
          <cell r="E13" t="str">
            <v>Lo anterior, evidencia deficiencias en la ejecución de los recursos</v>
          </cell>
          <cell r="F13" t="str">
            <v>PLAN DE EJECUCION DE RECURSOS</v>
          </cell>
          <cell r="G13" t="str">
            <v>3-Establecer  el cronograma y el  monto aproximado  de inversion.</v>
          </cell>
          <cell r="H13" t="str">
            <v xml:space="preserve"> Cronograma-</v>
          </cell>
          <cell r="I13">
            <v>1</v>
          </cell>
          <cell r="J13">
            <v>42251</v>
          </cell>
          <cell r="K13">
            <v>42617</v>
          </cell>
          <cell r="L13">
            <v>52.285714285714285</v>
          </cell>
          <cell r="M13">
            <v>1</v>
          </cell>
          <cell r="N13">
            <v>1</v>
          </cell>
          <cell r="O13">
            <v>52.285714285714285</v>
          </cell>
          <cell r="P13">
            <v>52.285714285714285</v>
          </cell>
          <cell r="Q13">
            <v>52.285714285714285</v>
          </cell>
          <cell r="R13" t="str">
            <v>CUMPLIDA</v>
          </cell>
          <cell r="S13" t="str">
            <v>META</v>
          </cell>
          <cell r="T13" t="str">
            <v>GESTION ADMINISTRATIVA Y FINANCIERA</v>
          </cell>
          <cell r="U13"/>
          <cell r="V13">
            <v>2011</v>
          </cell>
        </row>
        <row r="14">
          <cell r="A14">
            <v>1</v>
          </cell>
          <cell r="B14">
            <v>1101002</v>
          </cell>
          <cell r="C14" t="str">
            <v>A D</v>
          </cell>
          <cell r="D14" t="str">
            <v xml:space="preserve">Hallazgo No.1 Cumplimiento indicadores FRR (D) Para la vigencia 2011 el Fondo Rotatorio de la Registraduría formuló indicadores para medir la eficacia y la eficiencia de la gestión. s parámetros establecidos por la entidad, así: Cumplimiento de Indicadores
</v>
          </cell>
          <cell r="E14" t="str">
            <v>Lo anterior, evidencia deficiencias en la ejecución de los recursos</v>
          </cell>
          <cell r="F14" t="str">
            <v>PLAN DE EJECUCION DE RECURSOS</v>
          </cell>
          <cell r="G14" t="str">
            <v>4- Definir el indicador de ejecucion del presupuesto.</v>
          </cell>
          <cell r="H14" t="str">
            <v>Acta de seguimiento mensual al presupuesto.</v>
          </cell>
          <cell r="I14">
            <v>12</v>
          </cell>
          <cell r="J14">
            <v>42251</v>
          </cell>
          <cell r="K14">
            <v>42617</v>
          </cell>
          <cell r="L14">
            <v>52.285714285714285</v>
          </cell>
          <cell r="M14">
            <v>12</v>
          </cell>
          <cell r="N14">
            <v>1</v>
          </cell>
          <cell r="O14">
            <v>52.285714285714285</v>
          </cell>
          <cell r="P14">
            <v>52.285714285714285</v>
          </cell>
          <cell r="Q14">
            <v>52.285714285714285</v>
          </cell>
          <cell r="R14" t="str">
            <v>CUMPLIDA</v>
          </cell>
          <cell r="S14" t="str">
            <v>META</v>
          </cell>
          <cell r="T14" t="str">
            <v>GESTION ADMINISTRATIVA Y FINANCIERA</v>
          </cell>
          <cell r="U14"/>
          <cell r="V14">
            <v>2011</v>
          </cell>
        </row>
        <row r="15">
          <cell r="A15">
            <v>1</v>
          </cell>
          <cell r="B15">
            <v>1101002</v>
          </cell>
          <cell r="C15" t="str">
            <v>A D</v>
          </cell>
          <cell r="D15" t="str">
            <v xml:space="preserve">Hallazgo No.1 Cumplimiento indicadores FRR (D) Para la vigencia 2011 el Fondo Rotatorio de la Registraduría formuló indicadores para medir la eficacia y la eficiencia de la gestión. s parámetros establecidos por la entidad, así: Cumplimiento de Indicadores
</v>
          </cell>
          <cell r="E15" t="str">
            <v>Lo anterior, evidencia deficiencias en la ejecución de los recursos</v>
          </cell>
          <cell r="F15" t="str">
            <v>PLAN DE EJECUCION DE RECURSOS</v>
          </cell>
          <cell r="G15" t="str">
            <v xml:space="preserve">5- Reunion de control y seguimiento de ejecucion del presupuesto anual </v>
          </cell>
          <cell r="H15" t="str">
            <v xml:space="preserve"> Acta Anual de Seguimiento</v>
          </cell>
          <cell r="I15">
            <v>1</v>
          </cell>
          <cell r="J15">
            <v>42251</v>
          </cell>
          <cell r="K15">
            <v>42617</v>
          </cell>
          <cell r="L15">
            <v>52.285714285714285</v>
          </cell>
          <cell r="M15">
            <v>1</v>
          </cell>
          <cell r="N15">
            <v>1</v>
          </cell>
          <cell r="O15">
            <v>52.285714285714285</v>
          </cell>
          <cell r="P15">
            <v>52.285714285714285</v>
          </cell>
          <cell r="Q15">
            <v>52.285714285714285</v>
          </cell>
          <cell r="R15" t="str">
            <v>CUMPLIDA</v>
          </cell>
          <cell r="S15" t="str">
            <v>META</v>
          </cell>
          <cell r="T15" t="str">
            <v>GESTION ADMINISTRATIVA Y FINANCIERA</v>
          </cell>
          <cell r="U15"/>
          <cell r="V15">
            <v>2011</v>
          </cell>
        </row>
      </sheetData>
      <sheetData sheetId="2"/>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13</v>
          </cell>
          <cell r="B11">
            <v>1402007</v>
          </cell>
          <cell r="C11" t="str">
            <v>D</v>
          </cell>
          <cell r="D11" t="str">
            <v>PUBLICIDAD DE LA CONTRATACION: Los mecanismos diseñados para evitar la omision del cumplimiento del principio de Publicidad de la Contratacion Estatal, en los procedimientos que se desarrollan en los contratos derivados del Proyecto "Implementacion Programa de servicio al Ciudadano Nacional" y del Proyecto "Mejoramiento y mantenimiento de infraestructura administrativa a nivel nacional",</v>
          </cell>
          <cell r="E11" t="str">
            <v>Inobservancia a las normas que regulan el principio de Publicidad de la actividad contractual estatal.</v>
          </cell>
          <cell r="F11" t="str">
            <v>Registrar oportunamente las suspensiones de contratos en la pagina web del Portal institucional del sistema de contratacion Estatal SECOP</v>
          </cell>
          <cell r="G11" t="str">
            <v>Informe mensual sobre el cumplimiento de la publicacion en el SECOP  de los procesos contractuales  realizados  en la Delegacion de Nariño, de conformidad al Decreto Unico Reglamentario 1082 del 26 de mayo de 2015</v>
          </cell>
          <cell r="H11" t="str">
            <v>informes</v>
          </cell>
          <cell r="I11">
            <v>12</v>
          </cell>
          <cell r="J11">
            <v>42249</v>
          </cell>
          <cell r="K11">
            <v>42615</v>
          </cell>
          <cell r="L11">
            <v>52.285714285714285</v>
          </cell>
          <cell r="M11">
            <v>12</v>
          </cell>
          <cell r="N11">
            <v>1</v>
          </cell>
          <cell r="O11">
            <v>52.285714285714285</v>
          </cell>
          <cell r="P11">
            <v>52.285714285714285</v>
          </cell>
          <cell r="Q11">
            <v>52.285714285714285</v>
          </cell>
          <cell r="R11" t="str">
            <v>CUMPLIDA</v>
          </cell>
          <cell r="S11" t="str">
            <v>NARIÑO</v>
          </cell>
          <cell r="T11" t="str">
            <v>GESTIÓN JURÍDICA</v>
          </cell>
          <cell r="U11"/>
          <cell r="V11">
            <v>2011</v>
          </cell>
        </row>
      </sheetData>
      <sheetData sheetId="2"/>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13</v>
          </cell>
          <cell r="B11">
            <v>1402007</v>
          </cell>
          <cell r="C11" t="str">
            <v>D</v>
          </cell>
          <cell r="D11" t="str">
            <v>Publicidad de la Contratación (D). Los mecanismos diseñados para evitar la omisión del cumplimiento del principio de Publicidad de la contratación estatal, en los procedimientos que se desarrollan en los contratos derivados del Proyecto “Implementación pr</v>
          </cell>
          <cell r="E11" t="str">
            <v>Inobservancia a las normas que regulan el principio de Publicidad de la actividad contractual estatal,</v>
          </cell>
          <cell r="F11" t="str">
            <v xml:space="preserve">Cumplimiento puntual de las diferentes actividades de los procesos contractuales según lo reflejado en los cronogramas publicado s en la pagiga web del SECOP.          </v>
          </cell>
          <cell r="G11" t="str">
            <v xml:space="preserve">Elaborar cronogramas en cada proceso contractual, verificar el cumplimiento estricto de los mismos y comprobar la publicación en la Página Web del SECOP. </v>
          </cell>
          <cell r="H11" t="str">
            <v xml:space="preserve">Publicación de los contratos en la pagina Web del SECOP        </v>
          </cell>
          <cell r="I11">
            <v>100</v>
          </cell>
          <cell r="J11">
            <v>42248</v>
          </cell>
          <cell r="K11">
            <v>42614</v>
          </cell>
          <cell r="L11">
            <v>52.285714285714285</v>
          </cell>
          <cell r="M11">
            <v>100</v>
          </cell>
          <cell r="N11">
            <v>1</v>
          </cell>
          <cell r="O11">
            <v>52.285714285714285</v>
          </cell>
          <cell r="P11">
            <v>52.285714285714285</v>
          </cell>
          <cell r="Q11">
            <v>52.285714285714285</v>
          </cell>
          <cell r="R11" t="str">
            <v>CUMPLIDA</v>
          </cell>
          <cell r="S11" t="str">
            <v>PUTUMAYO</v>
          </cell>
          <cell r="T11" t="str">
            <v>GESTIÓN JURÍDICA</v>
          </cell>
          <cell r="U11"/>
          <cell r="V11">
            <v>2011</v>
          </cell>
        </row>
      </sheetData>
      <sheetData sheetId="2"/>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1</v>
          </cell>
          <cell r="B11">
            <v>1101002</v>
          </cell>
          <cell r="C11" t="str">
            <v>A D</v>
          </cell>
          <cell r="D11" t="str">
            <v>Cumplimiento indicadores FRR (D) Para la vigencia 2011 el Fondo Rotatorio de la Registraduría formuló indicadores para medir la eficacia y la eficiencia de la gestión. Parámetros establecidos por la entidad, así: Cumplimiento de indicadores</v>
          </cell>
          <cell r="E11" t="str">
            <v>Lo anterior, evidencia deficiencias en la ejecución de los recursos</v>
          </cell>
          <cell r="F11" t="str">
            <v>Verificar que la delegación de Santander, a través de la proyección del plan de compras vigencia 2015, dé cumplimiento al gasto total del rubro presupuestal asignado para tal fin, teniendo en cuenta que su ejecución para un mayor control se planificó, con una periocidad mensual</v>
          </cell>
          <cell r="G11" t="str">
            <v xml:space="preserve">Ejecutar contratos de mínima cuantía, por el monto asignado a la delegación de Santander y cuyo objetivo sea el de suplir las necesidades presentadas en cada una de sus dependencias  </v>
          </cell>
          <cell r="H11" t="str">
            <v>Contratos mínima cuantía</v>
          </cell>
          <cell r="I11">
            <v>1</v>
          </cell>
          <cell r="J11">
            <v>42262</v>
          </cell>
          <cell r="K11">
            <v>42368</v>
          </cell>
          <cell r="L11">
            <v>15.142857142857142</v>
          </cell>
          <cell r="M11">
            <v>100</v>
          </cell>
          <cell r="N11">
            <v>1</v>
          </cell>
          <cell r="O11">
            <v>15.142857142857142</v>
          </cell>
          <cell r="P11">
            <v>15.142857142857142</v>
          </cell>
          <cell r="Q11">
            <v>15.142857142857142</v>
          </cell>
          <cell r="R11" t="str">
            <v>CUMPLIDA</v>
          </cell>
          <cell r="S11" t="str">
            <v>SANTANDER</v>
          </cell>
          <cell r="T11" t="str">
            <v>GESTION ADMINISTRATIVA Y FINANCIERA</v>
          </cell>
          <cell r="U11"/>
          <cell r="V11">
            <v>2011</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2</v>
          </cell>
          <cell r="B11" t="str">
            <v>N/A</v>
          </cell>
          <cell r="C11" t="str">
            <v>A</v>
          </cell>
          <cell r="D11" t="str">
            <v>Información registrada en el SECOP: Se pudo establecer que los contratos 11,14,21,39,57 y Adenda 40 de 2014, no fueron publicados dentro del término establecido</v>
          </cell>
          <cell r="E11" t="str">
            <v>La situación descrita refleja deficiencias en la labor de publicar todos los procedimientos y actos asociados a la contratación adelantada por el Fondo y en control y seguimiento a los documentos que publica la Oficina de Contratos</v>
          </cell>
          <cell r="F11" t="str">
            <v>Registrar de manera oportuna los documentos del proceso de contratación</v>
          </cell>
          <cell r="G11" t="str">
            <v>Seguimiento permanente y oportuno en la publicación de la información</v>
          </cell>
          <cell r="H11" t="str">
            <v>Publicacion</v>
          </cell>
          <cell r="I11">
            <v>1</v>
          </cell>
          <cell r="J11">
            <v>42248</v>
          </cell>
          <cell r="K11">
            <v>42613</v>
          </cell>
          <cell r="L11">
            <v>52.142857142857146</v>
          </cell>
          <cell r="M11">
            <v>100</v>
          </cell>
          <cell r="N11">
            <v>1</v>
          </cell>
          <cell r="O11">
            <v>52.142857142857146</v>
          </cell>
          <cell r="P11">
            <v>52.142857142857146</v>
          </cell>
          <cell r="Q11">
            <v>52.142857142857146</v>
          </cell>
          <cell r="R11" t="str">
            <v>CUMPLIDA</v>
          </cell>
          <cell r="S11" t="str">
            <v>GESTIÓN JURÍDICA</v>
          </cell>
          <cell r="T11" t="str">
            <v>NIVEL CENTRAL</v>
          </cell>
          <cell r="U11"/>
          <cell r="V11">
            <v>2014</v>
          </cell>
        </row>
        <row r="12">
          <cell r="A12">
            <v>1</v>
          </cell>
          <cell r="B12">
            <v>1703006</v>
          </cell>
          <cell r="C12" t="str">
            <v>A</v>
          </cell>
          <cell r="D12" t="str">
            <v>Ingresos no tributarios. El saldo de la cuenta 140102 –Ingresos no Tributarios Multas (Jurados de Votación) por $5.779,5 millones, presenta las siguientes situaciones: Se reporta dentro del auxiliar de ésta cuenta una partida por $697 millones cuyo tercer</v>
          </cell>
          <cell r="E12" t="str">
            <v>Evidencia la falta de conciliación de las partidas que se reflejan en el balance, inobservando los principios contables enunciados además de lo estipulado en el instructivo de cierre No. 15 del 16 de diciembre expedido por la Contaduría General de la Nación.</v>
          </cell>
          <cell r="F12" t="str">
            <v>Verificar las cifras reportadas por Cobros Coactivos.</v>
          </cell>
          <cell r="G12" t="str">
            <v xml:space="preserve">La Coordinación de Cobros Coactivos enviará a la Coordinación de Contabilidad información mensual acerca de saldos de terceros </v>
          </cell>
          <cell r="H12" t="str">
            <v>Oficios</v>
          </cell>
          <cell r="I12">
            <v>12</v>
          </cell>
          <cell r="J12">
            <v>42005</v>
          </cell>
          <cell r="K12">
            <v>42369</v>
          </cell>
          <cell r="L12">
            <v>52</v>
          </cell>
          <cell r="M12">
            <v>12</v>
          </cell>
          <cell r="N12">
            <v>1</v>
          </cell>
          <cell r="O12">
            <v>52</v>
          </cell>
          <cell r="P12">
            <v>52</v>
          </cell>
          <cell r="Q12">
            <v>52</v>
          </cell>
          <cell r="R12" t="str">
            <v>CUMPLIDA</v>
          </cell>
          <cell r="S12" t="str">
            <v>GESTIÓN JURÍDICA</v>
          </cell>
          <cell r="T12" t="str">
            <v>NIVEL CENTRAL</v>
          </cell>
          <cell r="U12"/>
          <cell r="V12">
            <v>2011</v>
          </cell>
        </row>
        <row r="13">
          <cell r="A13">
            <v>1</v>
          </cell>
          <cell r="B13">
            <v>1703006</v>
          </cell>
          <cell r="C13" t="str">
            <v>D F</v>
          </cell>
          <cell r="D13" t="str">
            <v xml:space="preserve">Procesos cobro coactivo (D y F)
Durante las vigencias 2011 y 2012 se decretó la terminación de 220 procesos a jurados de votación por $147.4 millones por prescripción, en los cuales se evidenciaron las siguientes situaciones:
• Expedición del mandamiento de pago cuando la acción ya se encontraba prescrita.
• Expedición del mandamiento de pago pero no se surtió el proceso de notificación o se realizó en forma indebida o cuando la obligación ya se encontraba prescrita.
• No se emitió mandamiento de pago.
• Se nombraron curadores ad-litem sin que se evidenciara gestión por parte de éstos.
• Falta de actuación de parte de algunas delegadas cuando se les comisionó para notificar el mandamiento de pago.
• Períodos superiores a dos años sin que se evidencie gestión por parte de la entidad.
• No se evidencia continuidad en la búsqueda de bienes.
</v>
          </cell>
          <cell r="E13" t="str">
            <v xml:space="preserve">Esta situación se presenta por la falta de gestión oportuna y permanente en el proceso de cobro </v>
          </cell>
          <cell r="F13" t="str">
            <v>Previo a la expedición de los mandamientos de pago, verificar que la actuación adelantada se haya efectuado conforme a la normatividad legal aplicable</v>
          </cell>
          <cell r="G13" t="str">
            <v>Expedir mandamientos de pago ajustados a las normas de carácter legal</v>
          </cell>
          <cell r="H13" t="str">
            <v>Constancia Secretarial</v>
          </cell>
          <cell r="I13">
            <v>1</v>
          </cell>
          <cell r="J13">
            <v>41456</v>
          </cell>
          <cell r="K13">
            <v>41821</v>
          </cell>
          <cell r="L13">
            <v>52.142857142857146</v>
          </cell>
          <cell r="M13">
            <v>1</v>
          </cell>
          <cell r="N13">
            <v>1</v>
          </cell>
          <cell r="O13">
            <v>52.142857142857146</v>
          </cell>
          <cell r="P13">
            <v>52.142857142857146</v>
          </cell>
          <cell r="Q13">
            <v>52.142857142857146</v>
          </cell>
          <cell r="R13" t="str">
            <v>CUMPLIDA</v>
          </cell>
          <cell r="S13" t="str">
            <v>GESTIÓN JURÍDICA</v>
          </cell>
          <cell r="T13" t="str">
            <v>NIVEL CENTRAL</v>
          </cell>
          <cell r="U13"/>
          <cell r="V13">
            <v>2012</v>
          </cell>
        </row>
        <row r="14">
          <cell r="A14">
            <v>1</v>
          </cell>
          <cell r="B14">
            <v>1703006</v>
          </cell>
          <cell r="C14" t="str">
            <v>D F</v>
          </cell>
          <cell r="D14" t="str">
            <v xml:space="preserve">Procesos cobro coactivo (D y F)
Durante las vigencias 2011 y 2012 se decretó la terminación de 220 procesos a jurados de votación por $147.4 millones por prescripción, en los cuales se evidenciaron las siguientes situaciones:
• Expedición del mandamiento de pago cuando la acción ya se encontraba prescrita.
• Expedición del mandamiento de pago pero no se surtió el proceso de notificación o se realizó en forma indebida o cuando la obligación ya se encontraba prescrita.
• No se emitió mandamiento de pago.
• Se nombraron curadores ad-litem sin que se evidenciara gestión por parte de éstos.
• Falta de actuación de parte de algunas delegadas cuando se les comisionó para notificar el mandamiento de pago.
• Períodos superiores a dos años sin que se evidencie gestión por parte de la entidad.
• No se evidencia continuidad en la búsqueda de bienes.
</v>
          </cell>
          <cell r="E14" t="str">
            <v xml:space="preserve">Esta situación se presenta por la falta de gestión oportuna y permanente en el proceso de cobro </v>
          </cell>
          <cell r="F14" t="str">
            <v>Realizar de manera oportuna la notificación de los mandamientos de pago expedidos por la entidad. Comisionar a los Delegados Departamentales y Registradores Distritales para coadyuvar en esta labor</v>
          </cell>
          <cell r="G14" t="str">
            <v>Expedir citaciones dirigidas a los sancionados para que comparezcan a la Coordinación de Cobros Coactivos. En caso de no lograrse la notificación personal, remitir por correp certificado el Mandamiento de pago, para su notificación.</v>
          </cell>
          <cell r="H14" t="str">
            <v>Oficios</v>
          </cell>
          <cell r="I14">
            <v>10</v>
          </cell>
          <cell r="J14">
            <v>41456</v>
          </cell>
          <cell r="K14">
            <v>41821</v>
          </cell>
          <cell r="L14">
            <v>52.142857142857146</v>
          </cell>
          <cell r="M14">
            <v>10</v>
          </cell>
          <cell r="N14">
            <v>1</v>
          </cell>
          <cell r="O14">
            <v>52.142857142857146</v>
          </cell>
          <cell r="P14">
            <v>52.142857142857146</v>
          </cell>
          <cell r="Q14">
            <v>52.142857142857146</v>
          </cell>
          <cell r="R14" t="str">
            <v>CUMPLIDA</v>
          </cell>
          <cell r="S14" t="str">
            <v>GESTIÓN JURÍDICA</v>
          </cell>
          <cell r="T14" t="str">
            <v>NIVEL CENTRAL</v>
          </cell>
          <cell r="U14"/>
          <cell r="V14">
            <v>2012</v>
          </cell>
        </row>
        <row r="15">
          <cell r="A15">
            <v>1</v>
          </cell>
          <cell r="B15">
            <v>1703006</v>
          </cell>
          <cell r="C15" t="str">
            <v>D F</v>
          </cell>
          <cell r="D15" t="str">
            <v xml:space="preserve">Procesos cobro coactivo (D y F)
Durante las vigencias 2011 y 2012 se decretó la terminación de 220 procesos a jurados de votación por $147.4 millones por prescripción, en los cuales se evidenciaron las siguientes situaciones:
• Expedición del mandamiento de pago cuando la acción ya se encontraba prescrita.
• Expedición del mandamiento de pago pero no se surtió el proceso de notificación o se realizó en forma indebida o cuando la obligación ya se encontraba prescrita.
• No se emitió mandamiento de pago.
• Se nombraron curadores ad-litem sin que se evidenciara gestión por parte de éstos.
• Falta de actuación de parte de algunas delegadas cuando se les comisionó para notificar el mandamiento de pago.
• Períodos superiores a dos años sin que se evidencie gestión por parte de la entidad.
• No se evidencia continuidad en la búsqueda de bienes.
</v>
          </cell>
          <cell r="E15" t="str">
            <v xml:space="preserve">Esta situación se presenta por la falta de gestión oportuna y permanente en el proceso de cobro </v>
          </cell>
          <cell r="F15" t="str">
            <v>Realizar Investigación de bienes de los sancionados con el fin de ubicarlos y lograr el recaudo de la sanción</v>
          </cell>
          <cell r="G15" t="str">
            <v>Realizar solicitudes por escrito a las diferentes oficinas de registro, con el fin de ubicar bienes de propiedad de los sancionados</v>
          </cell>
          <cell r="H15" t="str">
            <v>Oficios</v>
          </cell>
          <cell r="I15">
            <v>10</v>
          </cell>
          <cell r="J15">
            <v>41456</v>
          </cell>
          <cell r="K15">
            <v>41821</v>
          </cell>
          <cell r="L15">
            <v>52.142857142857146</v>
          </cell>
          <cell r="M15">
            <v>10</v>
          </cell>
          <cell r="N15">
            <v>1</v>
          </cell>
          <cell r="O15">
            <v>52.142857142857146</v>
          </cell>
          <cell r="P15">
            <v>52.142857142857146</v>
          </cell>
          <cell r="Q15">
            <v>52.142857142857146</v>
          </cell>
          <cell r="R15" t="str">
            <v>CUMPLIDA</v>
          </cell>
          <cell r="S15" t="str">
            <v>GESTIÓN JURÍDICA</v>
          </cell>
          <cell r="T15" t="str">
            <v>NIVEL CENTRAL</v>
          </cell>
          <cell r="U15"/>
          <cell r="V15">
            <v>2012</v>
          </cell>
        </row>
        <row r="16">
          <cell r="A16">
            <v>1</v>
          </cell>
          <cell r="B16">
            <v>1703006</v>
          </cell>
          <cell r="C16" t="str">
            <v>D F</v>
          </cell>
          <cell r="D16" t="str">
            <v xml:space="preserve">Procesos cobro coactivo (D y F)
Durante las vigencias 2011 y 2012 se decretó la terminación de 220 procesos a jurados de votación por $147.4 millones por prescripción, en los cuales se evidenciaron las siguientes situaciones:
• Expedición del mandamiento de pago cuando la acción ya se encontraba prescrita.
• Expedición del mandamiento de pago pero no se surtió el proceso de notificación o se realizó en forma indebida o cuando la obligación ya se encontraba prescrita.
• No se emitió mandamiento de pago.
• Se nombraron curadores ad-litem sin que se evidenciara gestión por parte de éstos.
• Falta de actuación de parte de algunas delegadas cuando se les comisionó para notificar el mandamiento de pago.
• Períodos superiores a dos años sin que se evidencie gestión por parte de la entidad.
• No se evidencia continuidad en la búsqueda de bienes.
</v>
          </cell>
          <cell r="E16" t="str">
            <v xml:space="preserve">Esta situación se presenta por la falta de gestión oportuna y permanente en el proceso de cobro </v>
          </cell>
          <cell r="F16" t="str">
            <v>Expedir circular dirigida a las Delegaciones Departamentales y Registradurias a nivel nacional a fin de cumplir con lo establecido en la Resolución 5510 de 2012</v>
          </cell>
          <cell r="G16" t="str">
            <v xml:space="preserve">Se formulará circular en la que se recuerde el deber de cumplir con lo establecido en la Resolución 5510 de 2012 </v>
          </cell>
          <cell r="H16" t="str">
            <v>Circular</v>
          </cell>
          <cell r="I16">
            <v>1</v>
          </cell>
          <cell r="J16">
            <v>41456</v>
          </cell>
          <cell r="K16">
            <v>41821</v>
          </cell>
          <cell r="L16">
            <v>52.142857142857146</v>
          </cell>
          <cell r="M16">
            <v>1</v>
          </cell>
          <cell r="N16">
            <v>1</v>
          </cell>
          <cell r="O16">
            <v>52.142857142857146</v>
          </cell>
          <cell r="P16">
            <v>52.142857142857146</v>
          </cell>
          <cell r="Q16">
            <v>52.142857142857146</v>
          </cell>
          <cell r="R16" t="str">
            <v>CUMPLIDA</v>
          </cell>
          <cell r="S16" t="str">
            <v>GESTIÓN JURÍDICA</v>
          </cell>
          <cell r="T16" t="str">
            <v>NIVEL CENTRAL</v>
          </cell>
          <cell r="U16"/>
          <cell r="V16">
            <v>2012</v>
          </cell>
        </row>
        <row r="17">
          <cell r="A17">
            <v>2</v>
          </cell>
          <cell r="B17">
            <v>1801004</v>
          </cell>
          <cell r="C17" t="str">
            <v>A</v>
          </cell>
          <cell r="D17" t="str">
            <v xml:space="preserve">Ingresos no Tributarios. El FRRNEC no realizó el proceso de conciliación entre las áreas de cobro coactivo y contabilidad, en lo referente a la información que debe ser registrada en las cuentas 14 01 02 - Ingresos no Tributarios - Multas y 8 1 20 01 - Cuentas de Orden Deudoras - Civiles </v>
          </cell>
          <cell r="E17" t="str">
            <v>La información no fluye oportunamente entre las dos áreas. Existe rotación permanente de personal del área de Cobros Coactivos. En las Cuentas de Orden Deudoras no se descargaron las resoluciones de revocatoria de las sanciones de jurados de votación. El Aplicativo LEADER - módulo cobros coactivos no realiza interface con contabilidad.</v>
          </cell>
          <cell r="F17" t="str">
            <v>Una vez se encuentre implementada la interface en el aplicativo entre la Coordinación de Contabilidad y la Coordinación de Cobros Coactivos, los datos registrados por la Coordinación de Cobros Coactivos correspondientes a sanción a jurados de votación, serán conocidos en tiempo real por la Coordinación de Contabilidad.</v>
          </cell>
          <cell r="G17" t="str">
            <v>La Coordinación de Cobros Coactivos enviará a la Coordinación de Contabilidad informacion mensual.</v>
          </cell>
          <cell r="H17" t="str">
            <v>reporte</v>
          </cell>
          <cell r="I17">
            <v>6</v>
          </cell>
          <cell r="J17">
            <v>42005</v>
          </cell>
          <cell r="K17">
            <v>42369</v>
          </cell>
          <cell r="L17">
            <v>52</v>
          </cell>
          <cell r="M17">
            <v>6</v>
          </cell>
          <cell r="N17">
            <v>1</v>
          </cell>
          <cell r="O17">
            <v>52</v>
          </cell>
          <cell r="P17">
            <v>52</v>
          </cell>
          <cell r="Q17">
            <v>52</v>
          </cell>
          <cell r="R17" t="str">
            <v>CUMPLIDA</v>
          </cell>
          <cell r="S17" t="str">
            <v>GESTIÓN JURÍDICA</v>
          </cell>
          <cell r="T17" t="str">
            <v>NIVEL CENTRAL</v>
          </cell>
          <cell r="U17"/>
          <cell r="V17">
            <v>2013</v>
          </cell>
        </row>
        <row r="18">
          <cell r="A18">
            <v>2</v>
          </cell>
          <cell r="B18">
            <v>1801004</v>
          </cell>
          <cell r="C18" t="str">
            <v>A</v>
          </cell>
          <cell r="D18" t="str">
            <v xml:space="preserve">Ingresos no Tributarios. El FRRNEC no realizó el proceso de conciliación entre las áreas de cobro coactivo y contabilidad, en lo referente a la información que debe ser registrada en las cuentas 14 01 02 - Ingresos no Tributarios - Multas y 8 1 20 01 - Cuentas de Orden Deudoras - Civiles </v>
          </cell>
          <cell r="E18" t="str">
            <v>La información no fluye oportunamente entre las dos áreas. Existe rotación permanente de personal del área de Cobros Coactivos. En las Cuentas de Orden Deudoras no se descargaron las resoluciones de revocatoria de las sanciones de jurados de votación. El Aplicativo LEADER - módulo cobros coactivos no realiza interface con contabilidad.</v>
          </cell>
          <cell r="F18" t="str">
            <v>Una vez se encuentre implementada la interface en el aplicativo entre la Coordinación de Contabilidad y la Coordinación de Cobros Coactivos, los datos registrados por la Coordinación de Cobros Coactivos correspondientes a sanción a jurados de votación, serán conocidos en tiempo real por la Coordinación de Contabilidad.</v>
          </cell>
          <cell r="G18" t="str">
            <v>Se solicitará a la Gerencia de Talento Humano analizar consolidación del Grupo de Cobros Coactivos.</v>
          </cell>
          <cell r="H18" t="str">
            <v xml:space="preserve">Oficio </v>
          </cell>
          <cell r="I18">
            <v>1</v>
          </cell>
          <cell r="J18">
            <v>41821</v>
          </cell>
          <cell r="K18">
            <v>42004</v>
          </cell>
          <cell r="L18">
            <v>26.142857142857142</v>
          </cell>
          <cell r="M18">
            <v>1</v>
          </cell>
          <cell r="N18">
            <v>1</v>
          </cell>
          <cell r="O18">
            <v>26.142857142857142</v>
          </cell>
          <cell r="P18">
            <v>26.142857142857142</v>
          </cell>
          <cell r="Q18">
            <v>26.142857142857142</v>
          </cell>
          <cell r="R18" t="str">
            <v>CUMPLIDA</v>
          </cell>
          <cell r="S18" t="str">
            <v>GESTIÓN JURÍDICA</v>
          </cell>
          <cell r="T18" t="str">
            <v>NIVEL CENTRAL</v>
          </cell>
          <cell r="U18"/>
          <cell r="V18">
            <v>2013</v>
          </cell>
        </row>
        <row r="19">
          <cell r="A19">
            <v>2</v>
          </cell>
          <cell r="B19">
            <v>1801004</v>
          </cell>
          <cell r="C19" t="str">
            <v>A</v>
          </cell>
          <cell r="D19" t="str">
            <v xml:space="preserve">Ingresos no Tributarios. El FRRNEC no realizó el proceso de conciliación entre las áreas de cobro coactivo y contabilidad, en lo referente a la información que debe ser registrada en las cuentas 14 01 02 - Ingresos no Tributarios - Multas y 8 1 20 01 - Cuentas de Orden Deudoras - Civiles </v>
          </cell>
          <cell r="E19" t="str">
            <v>La información no fluye oportunamente entre las dos áreas. Existe rotación permanente de personal del área de Cobros Coactivos. En las Cuentas de Orden Deudoras no se descargaron las resoluciones de revocatoria de las sanciones de jurados de votación. El Aplicativo LEADER - módulo cobros coactivos no realiza interface con contabilidad.</v>
          </cell>
          <cell r="F19" t="str">
            <v>Una vez se encuentre implementada la interface en el aplicativo entre la Coordinación de Contabilidad y la Coordinación de Cobros Coactivos, los datos registrados por la Coordinación de Cobros Coactivos correspondientes a sanción a jurados de votación, serán conocidos en tiempo real por la Coordinación de Contabilidad.</v>
          </cell>
          <cell r="G19" t="str">
            <v>La actividad se realizó en el primer trimestre de 2014.</v>
          </cell>
          <cell r="H19" t="str">
            <v>reportes</v>
          </cell>
          <cell r="I19">
            <v>4</v>
          </cell>
          <cell r="J19">
            <v>42005</v>
          </cell>
          <cell r="K19">
            <v>42369</v>
          </cell>
          <cell r="L19">
            <v>52</v>
          </cell>
          <cell r="M19">
            <v>4</v>
          </cell>
          <cell r="N19">
            <v>1</v>
          </cell>
          <cell r="O19">
            <v>52</v>
          </cell>
          <cell r="P19">
            <v>52</v>
          </cell>
          <cell r="Q19">
            <v>52</v>
          </cell>
          <cell r="R19" t="str">
            <v>CUMPLIDA</v>
          </cell>
          <cell r="S19" t="str">
            <v>GESTIÓN JURÍDICA</v>
          </cell>
          <cell r="T19" t="str">
            <v>NIVEL CENTRAL</v>
          </cell>
          <cell r="U19"/>
          <cell r="V19">
            <v>2013</v>
          </cell>
        </row>
        <row r="20">
          <cell r="A20">
            <v>2</v>
          </cell>
          <cell r="B20">
            <v>1801004</v>
          </cell>
          <cell r="C20" t="str">
            <v>A</v>
          </cell>
          <cell r="D20" t="str">
            <v xml:space="preserve">Ingresos no Tributarios. El FRRNEC no realizó el proceso de conciliación entre las áreas de cobro coactivo y contabilidad, en lo referente a la información que debe ser registrada en las cuentas 14 01 02 - Ingresos no Tributarios - Multas y 8 1 20 01 - Cuentas de Orden Deudoras - Civiles </v>
          </cell>
          <cell r="E20" t="str">
            <v>La información no fluye oportunamente entre las dos áreas. Existe rotación permanente de personal del área de Cobros Coactivos. En las Cuentas de Orden Deudoras no se descargaron las resoluciones de revocatoria de las sanciones de jurados de votación. El Aplicativo LEADER - módulo cobros coactivos no realiza interface con contabilidad.</v>
          </cell>
          <cell r="F20" t="str">
            <v>Una vez se encuentre implementada la interface en el aplicativo entre la Coordinación de Contabilidad y la Coordinación de Cobros Coactivos, los datos registrados por la Coordinación de Cobros Coactivos correspondientes a sanción a jurados de votación, serán conocidos en tiempo real por la Coordinación de Contabilidad.</v>
          </cell>
          <cell r="G20" t="str">
            <v xml:space="preserve">La Coordinación de Cobros Coactivos trabajará conjuntamente con la Coordinación de Contabilidad y Gerencia de Informática a fin de implementar el Aplicativo e interface en el mismo. </v>
          </cell>
          <cell r="H20" t="str">
            <v>reportes</v>
          </cell>
          <cell r="I20">
            <v>4</v>
          </cell>
          <cell r="J20">
            <v>42005</v>
          </cell>
          <cell r="K20">
            <v>42369</v>
          </cell>
          <cell r="L20">
            <v>52</v>
          </cell>
          <cell r="M20">
            <v>4</v>
          </cell>
          <cell r="N20">
            <v>1</v>
          </cell>
          <cell r="O20">
            <v>52</v>
          </cell>
          <cell r="P20">
            <v>52</v>
          </cell>
          <cell r="Q20">
            <v>52</v>
          </cell>
          <cell r="R20" t="str">
            <v>CUMPLIDA</v>
          </cell>
          <cell r="S20" t="str">
            <v>GESTIÓN JURÍDICA</v>
          </cell>
          <cell r="T20" t="str">
            <v>NIVEL CENTRAL</v>
          </cell>
          <cell r="U20"/>
          <cell r="V20">
            <v>2013</v>
          </cell>
        </row>
        <row r="21">
          <cell r="A21">
            <v>6</v>
          </cell>
          <cell r="B21" t="str">
            <v>N/A</v>
          </cell>
          <cell r="C21" t="str">
            <v>OI</v>
          </cell>
          <cell r="D21" t="str">
            <v>Gestión Documental Contratos (OI): De la revisión realizada a las carpetas de los contratos números 11,15, 56, 57, 58 de 2014 y 02 de 2013, se pudo evidenciar que las hojas de control están incompletas, los documentos no se encuentra con foliación consecutiva, existen hojas mal numeradas, además faltan documentos, como por ejemplo el aviso de convocatoria</v>
          </cell>
          <cell r="E21" t="str">
            <v>La situación descrita refleja deficiencias en la organización de las carpetas contractuales y en el proceso de archivo a cargo de la Oficina Jurídica - Grupo de Contratos.</v>
          </cell>
          <cell r="F21" t="str">
            <v xml:space="preserve">Realizar el seguimiento oportuno a la Hoja de control y llevar a cabo los procedimientos de archivo. </v>
          </cell>
          <cell r="G21" t="str">
            <v>Diligenciamiento oportuno y correcto diligenciamiento de la Hoja de Control</v>
          </cell>
          <cell r="H21" t="str">
            <v>Hoja de Control</v>
          </cell>
          <cell r="I21">
            <v>1</v>
          </cell>
          <cell r="J21">
            <v>42248</v>
          </cell>
          <cell r="K21">
            <v>42613</v>
          </cell>
          <cell r="L21">
            <v>52.142857142857146</v>
          </cell>
          <cell r="M21">
            <v>100</v>
          </cell>
          <cell r="N21">
            <v>1</v>
          </cell>
          <cell r="O21">
            <v>52.142857142857146</v>
          </cell>
          <cell r="P21">
            <v>52.142857142857146</v>
          </cell>
          <cell r="Q21">
            <v>52.142857142857146</v>
          </cell>
          <cell r="R21" t="str">
            <v>CUMPLIDA</v>
          </cell>
          <cell r="S21" t="str">
            <v>GESTIÓN JURÍDICA</v>
          </cell>
          <cell r="T21" t="str">
            <v>NIVEL CENTRAL</v>
          </cell>
          <cell r="U21"/>
          <cell r="V21">
            <v>2014</v>
          </cell>
        </row>
        <row r="22">
          <cell r="A22">
            <v>9</v>
          </cell>
          <cell r="B22">
            <v>1801001</v>
          </cell>
          <cell r="C22" t="str">
            <v>D</v>
          </cell>
          <cell r="D22" t="str">
            <v>Hallazgo No. 9: Ingresos no tributarios FRR (D) 
El saldo de la cuenta 140102–Ingresos No Tributarios Multas (Jurados de Votación) por $4.563,3 millones, se encuentra subestimado en por lo menos $1.020,2 millones, debido a que no se han registrado las sanciones a jurados de votación con sentencia debidamente ejecutoriadas generados en los comicios electorales de los años 2010 y 2011, las</v>
          </cell>
          <cell r="E22" t="str">
            <v xml:space="preserve">Lo anterior evidencia la falta de conciliación de las partidas que se reflejan en el balance, </v>
          </cell>
          <cell r="F22" t="str">
            <v xml:space="preserve">Conciliar  $38,7 millones de acuerdo al saldo de la cuenta  140102 </v>
          </cell>
          <cell r="G22" t="str">
            <v>Registrar los ajustes producto de la conciliación entre Cobros Coactivos y Contabilidad sobre la diferencia de $38,7 millones</v>
          </cell>
          <cell r="H22" t="str">
            <v xml:space="preserve">Registros </v>
          </cell>
          <cell r="I22">
            <v>1</v>
          </cell>
          <cell r="J22">
            <v>42257</v>
          </cell>
          <cell r="K22">
            <v>42400</v>
          </cell>
          <cell r="L22">
            <v>20.428571428571427</v>
          </cell>
          <cell r="M22">
            <v>100</v>
          </cell>
          <cell r="N22">
            <v>1</v>
          </cell>
          <cell r="O22">
            <v>20.428571428571427</v>
          </cell>
          <cell r="P22">
            <v>20.428571428571427</v>
          </cell>
          <cell r="Q22">
            <v>20.428571428571427</v>
          </cell>
          <cell r="R22" t="str">
            <v>CUMPLIDA</v>
          </cell>
          <cell r="S22" t="str">
            <v>GESTIÓN JURÍDICA</v>
          </cell>
          <cell r="T22" t="str">
            <v>NIVEL CENTRAL</v>
          </cell>
          <cell r="U22"/>
          <cell r="V22">
            <v>2012</v>
          </cell>
        </row>
        <row r="23">
          <cell r="A23">
            <v>9</v>
          </cell>
          <cell r="B23">
            <v>1801001</v>
          </cell>
          <cell r="C23" t="str">
            <v>D</v>
          </cell>
          <cell r="D23" t="str">
            <v xml:space="preserve">Hallazgo No. 9: Ingresos no tributarios FRR (D) 
El saldo de la cuenta 140102 – Ingresos No Tributarios Multas (Jurados de Votación) - por un monto de $4.563,3 millones, se encuentra subestimado en por lo menos $1.020,2 millones.  
</v>
          </cell>
          <cell r="E23" t="str">
            <v xml:space="preserve"> No se han registrado las sanciones a jurados de votación con sentencia debidamente ejecutoriadas generados en los comicios electorales de los años 2010 y 2011, las cuales deben ser incorporadas directamente al aplicativo por parte de las Delegaciones Departamentales.</v>
          </cell>
          <cell r="F23" t="str">
            <v>Inobservando los principios contables enunciados además de lo estipulado en el instructivo de cierre No. 20 del 14 de diciembre expedido por la Contaduría General de la Nación, generando subestimación de la cuenta Ingresos no tributarios-Multas en la cuantía señalada y por contrapartida el patrimonio de la entidad.</v>
          </cell>
          <cell r="G23" t="str">
            <v xml:space="preserve">Se implemento el aplicativo de Cobros Coactivos, el cual fue entregado a las instancias competetes del nivel desconcentrado previa capacitación. Las referidas instancias se encuentran registrando información de actuaciones procesales contenidas en los Proceso Coactivos </v>
          </cell>
          <cell r="H23" t="str">
            <v>Registros</v>
          </cell>
          <cell r="I23">
            <v>1</v>
          </cell>
          <cell r="J23">
            <v>42248</v>
          </cell>
          <cell r="K23">
            <v>42400</v>
          </cell>
          <cell r="L23">
            <v>21.714285714285715</v>
          </cell>
          <cell r="M23">
            <v>100</v>
          </cell>
          <cell r="N23">
            <v>1</v>
          </cell>
          <cell r="O23">
            <v>21.714285714285715</v>
          </cell>
          <cell r="P23">
            <v>21.714285714285715</v>
          </cell>
          <cell r="Q23">
            <v>21.714285714285715</v>
          </cell>
          <cell r="R23" t="str">
            <v>CUMPLIDA</v>
          </cell>
          <cell r="S23" t="str">
            <v>GESTIÓN JURÍDICA</v>
          </cell>
          <cell r="T23" t="str">
            <v>NIVEL CENTRAL</v>
          </cell>
          <cell r="U23"/>
          <cell r="V23">
            <v>2012</v>
          </cell>
        </row>
        <row r="24">
          <cell r="A24">
            <v>13</v>
          </cell>
          <cell r="B24" t="str">
            <v>N/A</v>
          </cell>
          <cell r="C24" t="str">
            <v>A</v>
          </cell>
          <cell r="D24" t="str">
            <v xml:space="preserve">Hallazgo No. 13: Multas a Jurados de Votación: Se reporta a la CGR que los procesos por concepto de sanciones y multas impuestas a Jurados de Votación (Factor 2) a 31 de diciembre de 2014 asciende a $17,310,6 millones, de acuerdo con la nformacion suministrada con la Oficina Juridica sobre Cobros Coactivos. Sin embargo segun información suministrada por la Coordinación de Contabilidad el valor a 31/12/2014 es de $17,349,4 millones, lo que genera una diferencia de $38,7 millones  
</v>
          </cell>
          <cell r="E24" t="str">
            <v xml:space="preserve">La Coordinación de Cobros Coactivos no cuenta a la fecha con un sistema de información que sirva como auxiliar de la cuenta 140102 - Multas y Sanciones, ni discrimina las sanciones e intereses derivados de las multas impuestas, por cuanto el Aplicativo SIIF nación presenta en la cuenta del Activo (140102) saldos globales sin especificar el tercero correspondiente. </v>
          </cell>
          <cell r="F24" t="str">
            <v>Se implemento el aplicativo de Cobros Coactivos, en el cual el nivel desconcentrado se encuenra registrando informacion de pagos recibidos y autmaticamente el mencionado aplicativo desagrega el valor de la sanción, intereses y costas procesales. la refererida información se obtendra cada mes del Aplicativo de Cobros Coactivos</v>
          </cell>
          <cell r="G24" t="str">
            <v>Depurar la diferencia $38,7 millones conjuntamente con la Coordinación de Contabilidad</v>
          </cell>
          <cell r="H24" t="str">
            <v>Oficio</v>
          </cell>
          <cell r="I24">
            <v>100</v>
          </cell>
          <cell r="J24">
            <v>42248</v>
          </cell>
          <cell r="K24">
            <v>42369</v>
          </cell>
          <cell r="L24">
            <v>17.285714285714285</v>
          </cell>
          <cell r="M24">
            <v>100</v>
          </cell>
          <cell r="N24">
            <v>1</v>
          </cell>
          <cell r="O24">
            <v>17.285714285714285</v>
          </cell>
          <cell r="P24">
            <v>17.285714285714285</v>
          </cell>
          <cell r="Q24">
            <v>17.285714285714285</v>
          </cell>
          <cell r="R24" t="str">
            <v>CUMPLIDA</v>
          </cell>
          <cell r="S24" t="str">
            <v>GESTIÓN JURÍDICA</v>
          </cell>
          <cell r="T24" t="str">
            <v>NIVEL CENTRAL</v>
          </cell>
          <cell r="U24"/>
          <cell r="V24">
            <v>2014</v>
          </cell>
        </row>
        <row r="25">
          <cell r="A25">
            <v>18</v>
          </cell>
          <cell r="B25" t="str">
            <v>N/A</v>
          </cell>
          <cell r="C25" t="str">
            <v>OI</v>
          </cell>
          <cell r="D25" t="str">
            <v xml:space="preserve">Aportes parafiscales:
Se evidenció incumplimiento de las obligaciones del contratista frente a los aportes parafiscales en los contratos 061 y 014 de 2010 y la adición, cuyo objeto era la prestación de servicios como auxiliar al interior de las jornadas de identificación.  </v>
          </cell>
          <cell r="E25" t="str">
            <v>Debilidades en la verificación del cumplimiento de las normas y especificaciones técnicas de los contratos, frente a los aportes parafiscales y los montos cancelados para la elaboración de las actas de liquidación.</v>
          </cell>
          <cell r="F25" t="str">
            <v>Reiterar lo estipulado en la Circular 134 del 23 de abril de 2014, expedida por la Jefe de la Oficina Jurídica dirigida a los supervisores de los contratos suscritos en la Entidad, mediante la cual se estipula la obligación al supervisor de verificar el correcto pago de parafiscales durante la ejecución del contrato .</v>
          </cell>
          <cell r="G25" t="str">
            <v xml:space="preserve">Expedir un oficio dirigido a  los supervisores de los contratos, manifestando la importancia de tener en cuenta la normatividad vigente para la debida supervision de los contratos, con el fin de mitigar el riesgo de incurrir en conductas o situaciones contrarias a dicha normatividad.  </v>
          </cell>
          <cell r="H25" t="str">
            <v>Oficio y reiteración de circular 134 de 2014</v>
          </cell>
          <cell r="I25">
            <v>1</v>
          </cell>
          <cell r="J25">
            <v>42036</v>
          </cell>
          <cell r="K25">
            <v>42427</v>
          </cell>
          <cell r="L25">
            <v>55.857142857142854</v>
          </cell>
          <cell r="M25">
            <v>100</v>
          </cell>
          <cell r="N25">
            <v>1</v>
          </cell>
          <cell r="O25">
            <v>55.857142857142854</v>
          </cell>
          <cell r="P25">
            <v>55.857142857142854</v>
          </cell>
          <cell r="Q25">
            <v>55.857142857142854</v>
          </cell>
          <cell r="R25" t="str">
            <v>CUMPLIDA</v>
          </cell>
          <cell r="S25" t="str">
            <v>GESTIÓN JURÍDICA</v>
          </cell>
          <cell r="T25" t="str">
            <v>NIVEL CENTRAL</v>
          </cell>
          <cell r="U25"/>
          <cell r="V25">
            <v>2013</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3</v>
          </cell>
          <cell r="B11" t="str">
            <v>N/A</v>
          </cell>
          <cell r="C11" t="str">
            <v>A</v>
          </cell>
          <cell r="D11" t="str">
            <v>Plan de Recuperación ante Desastres Centro de Datos MORPHO</v>
          </cell>
          <cell r="E11" t="str">
            <v>Se  evidenció  que  no cuenta con Un Plan De Recuperación Ante Desastres que permita dar continuidad a los procesos misionales del FRRNEC y/o RNEC, en especial lo que tiene que ver con el AFIS (Sistema Automatizado de Identificación Dactilar). MORPHO</v>
          </cell>
          <cell r="F11" t="str">
            <v>Establecer un plan de recuperación ante desastres el cual incluya un Centro de Datos Alterno, compnentes tecnológicos y de comunicaciones, recurso humano.</v>
          </cell>
          <cell r="G11" t="str">
            <v>Solicitar al Contratista Morpho cotización para disponer de los componentes tecnológicos, comunicaciones y recurso humano necesario para dar continuidad a los procesos misionales.
Gestionar ante el Ministerio de Hacienda los recursos presupuestales necesarios.</v>
          </cell>
          <cell r="H11" t="str">
            <v>Plan de Recuperacion y recuperacion</v>
          </cell>
          <cell r="I11">
            <v>1</v>
          </cell>
          <cell r="J11">
            <v>42037</v>
          </cell>
          <cell r="K11">
            <v>42369</v>
          </cell>
          <cell r="L11">
            <v>47.428571428571431</v>
          </cell>
          <cell r="M11">
            <v>1</v>
          </cell>
          <cell r="N11">
            <v>1</v>
          </cell>
          <cell r="O11">
            <v>47.428571428571431</v>
          </cell>
          <cell r="P11">
            <v>47.428571428571431</v>
          </cell>
          <cell r="Q11">
            <v>47.428571428571431</v>
          </cell>
          <cell r="R11" t="str">
            <v>CUMPLIDA</v>
          </cell>
          <cell r="S11" t="str">
            <v>GESTIÓN TECNOLÓGICA DE LA INFORMÁTICA</v>
          </cell>
          <cell r="T11" t="str">
            <v>NIVEL CENTRAL</v>
          </cell>
          <cell r="U11"/>
          <cell r="V11">
            <v>2013</v>
          </cell>
        </row>
        <row r="12">
          <cell r="A12" t="str">
            <v>4a</v>
          </cell>
          <cell r="B12">
            <v>1801004</v>
          </cell>
          <cell r="C12" t="str">
            <v>A</v>
          </cell>
          <cell r="D12" t="str">
            <v xml:space="preserve">Conciliación Almacén (Licencias) y Contabilidad
El Fondo Rotatorio, al no contar con un análisis de los Intangibles frente al ingreso a almacén de los mismos,  en la clasificación bien sea como activo o como gasto, presenta sobreestimaciones en las cuentas de 1970- Intangible y la 3208- Capital Fiscal.
</v>
          </cell>
          <cell r="E12" t="str">
            <v xml:space="preserve">No han aplicado lo establecido en la normatividad contable expedida por la Contaduría General de la Nación, ni lo adoptado sobre el tema en el procedimiento interno No.DF-GAF-ARFD-023, y a que los soportes de ingresos de los intangibles al almacén carecen de la información del supervisor en la que indique si la licencias o Software  deben ser ingresadas como un activo o como un gasto, generando que 
</v>
          </cell>
          <cell r="F12" t="str">
            <v>Realizar la debida clasificación  en identificable, controlabe y potencial del servicio del licenciamiento / software adquirido por la Entidad al momento de solicitar el trámite de ingreso a Almacén</v>
          </cell>
          <cell r="G12" t="str">
            <v xml:space="preserve">Presentar ante la Coordinación de Almacén e inven tarios en la certificación de recibo a satisfacción, la  debida clasificación  en identificable, controlabe y potencial del servicio del licenciamiento software adquirido por la Entidad, </v>
          </cell>
          <cell r="H12" t="str">
            <v xml:space="preserve">Certificación de recibo a satisfacción </v>
          </cell>
          <cell r="I12">
            <v>1</v>
          </cell>
          <cell r="J12">
            <v>41793</v>
          </cell>
          <cell r="K12">
            <v>42004</v>
          </cell>
          <cell r="L12">
            <v>30.142857142857142</v>
          </cell>
          <cell r="M12">
            <v>1</v>
          </cell>
          <cell r="N12">
            <v>1</v>
          </cell>
          <cell r="O12">
            <v>30.142857142857142</v>
          </cell>
          <cell r="P12">
            <v>30.142857142857142</v>
          </cell>
          <cell r="Q12">
            <v>30.142857142857142</v>
          </cell>
          <cell r="R12" t="str">
            <v>CUMPLIDA</v>
          </cell>
          <cell r="S12" t="str">
            <v>GESTIÓN TECNOLÓGICA DE LA INFORMÁTICA</v>
          </cell>
          <cell r="T12" t="str">
            <v>NIVEL CENTRAL</v>
          </cell>
          <cell r="U12"/>
          <cell r="V12">
            <v>2013</v>
          </cell>
        </row>
        <row r="13">
          <cell r="A13" t="str">
            <v>4b</v>
          </cell>
          <cell r="B13">
            <v>1801001</v>
          </cell>
          <cell r="C13" t="str">
            <v>A</v>
          </cell>
          <cell r="D13" t="str">
            <v xml:space="preserve">En reunión conjunta celebrada el 24 de abril de 2014, entre los funcionarios de la Oficina de Control Interno, Contabilidad, Almacén, Dirección Administrativa por parte de los entes auditados y los miembros de la CGR, se evidenció que no existe documento formal que soporte el traslado de los bienes siguientes bienes del FRR a la RNEC:
</v>
          </cell>
          <cell r="E13" t="str">
            <v>debido a que el FRR, propietario de los bienes, no ha realizado formalmente la transferencia de estos activos que son usados por la RNEC para el cumplimiento de su misión institucional</v>
          </cell>
          <cell r="F13" t="str">
            <v>Realizar la debida clasificación  en identificable, controlabe y potencial del servicio del licenciamiento / software adquirido por la Entidad al momento de solicitar el trámite de ingreso a Almacén</v>
          </cell>
          <cell r="G13" t="str">
            <v xml:space="preserve">Presentar ante la Coordinación de Almacén e inven tarios en la certificación de recibo a satisfacción, la  debida clasificación  en identificable, controlabe y potencial del servicio del licenciamiento software adquirido por la Entidad, </v>
          </cell>
          <cell r="H13" t="str">
            <v xml:space="preserve">Certificación de recibo a satisfacción </v>
          </cell>
          <cell r="I13">
            <v>1</v>
          </cell>
          <cell r="J13">
            <v>41793</v>
          </cell>
          <cell r="K13">
            <v>42004</v>
          </cell>
          <cell r="L13">
            <v>30.142857142857142</v>
          </cell>
          <cell r="M13">
            <v>1</v>
          </cell>
          <cell r="N13">
            <v>1</v>
          </cell>
          <cell r="O13">
            <v>30.142857142857142</v>
          </cell>
          <cell r="P13">
            <v>30.142857142857142</v>
          </cell>
          <cell r="Q13">
            <v>30.142857142857142</v>
          </cell>
          <cell r="R13" t="str">
            <v>CUMPLIDA</v>
          </cell>
          <cell r="S13" t="str">
            <v>GESTIÓN TECNOLÓGICA DE LA INFORMÁTICA</v>
          </cell>
          <cell r="T13" t="str">
            <v>NIVEL CENTRAL</v>
          </cell>
          <cell r="U13"/>
          <cell r="V13">
            <v>2013</v>
          </cell>
        </row>
        <row r="14">
          <cell r="A14">
            <v>9</v>
          </cell>
          <cell r="B14" t="str">
            <v>N/A</v>
          </cell>
          <cell r="C14" t="str">
            <v>A</v>
          </cell>
          <cell r="D14" t="str">
            <v>Se evidencian debilidades en la administración de los 554 usuarios creados en el aplicativo DARUMA por cuanto: 
a) Existen 119 usuarios en Estado Estándar, que significa activo, los cuales nunca han ingresado al sistema.
b) Existen 36 usuarios en Estado Inactivo
c) Existen 8 registrros donde el nombre del usuario no está asociado a una persona y están en Estado Activo</v>
          </cell>
          <cell r="E14" t="str">
            <v>La Gerencia de Informática mediante Oficio GI-1630 de octubre 6 de 2014 dio la respuesta correspondiente, por lo tanto este hallazgo no corresponde a la Oficina de Planeación</v>
          </cell>
          <cell r="F14" t="str">
            <v>No  es procedente</v>
          </cell>
          <cell r="G14" t="str">
            <v>No  es procedente</v>
          </cell>
          <cell r="H14" t="str">
            <v>No  es procedente</v>
          </cell>
          <cell r="I14">
            <v>1</v>
          </cell>
          <cell r="J14">
            <v>42011</v>
          </cell>
          <cell r="K14">
            <v>42035</v>
          </cell>
          <cell r="L14">
            <v>3.4285714285714284</v>
          </cell>
          <cell r="M14">
            <v>1</v>
          </cell>
          <cell r="N14">
            <v>1</v>
          </cell>
          <cell r="O14">
            <v>3.4285714285714284</v>
          </cell>
          <cell r="P14">
            <v>3.4285714285714284</v>
          </cell>
          <cell r="Q14">
            <v>3.4285714285714284</v>
          </cell>
          <cell r="R14" t="str">
            <v>CUMPLIDA</v>
          </cell>
          <cell r="S14" t="str">
            <v>GESTIÓN TECNOLÓGICA DE LA INFORMÁTICA</v>
          </cell>
          <cell r="T14" t="str">
            <v>NIVEL CENTRAL</v>
          </cell>
          <cell r="U14"/>
          <cell r="V14">
            <v>2013</v>
          </cell>
        </row>
        <row r="15">
          <cell r="A15">
            <v>2</v>
          </cell>
          <cell r="B15">
            <v>1801004</v>
          </cell>
          <cell r="C15" t="str">
            <v>A</v>
          </cell>
          <cell r="D15" t="str">
            <v xml:space="preserve">Ingresos no Tributarios 
El FRRNEC no realizó el proceso de conciliación entre las áreas de Cobro Coactivo y Contabilidad, en lo referente a la información que debe ser registrada en las cuenta 1.4.01.02 – Ingresos no Tributario – Multas y 8.1.20.01- Cuentas de Orden Deudoras – Civiles,
</v>
          </cell>
          <cell r="E15" t="str">
            <v xml:space="preserve">La información no fluye oportunamente, entre las dos áreas.
Existe rotación permanente de personal del área de Cobros Coactivos.           En las Cuentas de Orden Deudoras no se descargaron las resoluciones de revocatoria de las sanciones de jurados de votación
El aplicativo LEADER –modulo Cobros Coactivos, no realiza interface con contabilidad.
</v>
          </cell>
          <cell r="F15" t="str">
            <v>Realizar la debida clasificación  en identificable, controlabe y potencial del servicio del licenciamiento / software adquirido por la Entidad al momento de solicitar el trámite de ingreso a Almacén</v>
          </cell>
          <cell r="G15" t="str">
            <v xml:space="preserve">Presentar ante la Coordinación de Almacén e inven tarios en la certificación de recibo a satisfacción, la  debida clasificación  en identificable, controlabe y potencial del servicio del licenciamiento software adquirido por la Entidad, </v>
          </cell>
          <cell r="H15" t="str">
            <v xml:space="preserve">Certificación de recibo a satisfacción </v>
          </cell>
          <cell r="I15">
            <v>1</v>
          </cell>
          <cell r="J15">
            <v>41793</v>
          </cell>
          <cell r="K15">
            <v>42004</v>
          </cell>
          <cell r="L15">
            <v>30.142857142857142</v>
          </cell>
          <cell r="M15">
            <v>1</v>
          </cell>
          <cell r="N15">
            <v>1</v>
          </cell>
          <cell r="O15">
            <v>30.142857142857142</v>
          </cell>
          <cell r="P15">
            <v>30.142857142857142</v>
          </cell>
          <cell r="Q15">
            <v>30.142857142857142</v>
          </cell>
          <cell r="R15" t="str">
            <v>CUMPLIDA</v>
          </cell>
          <cell r="S15" t="str">
            <v>GESTIÓN TECNOLÓGICA DE LA INFORMÁTICA</v>
          </cell>
          <cell r="T15" t="str">
            <v>NIVEL CENTRAL</v>
          </cell>
          <cell r="U15"/>
          <cell r="V15">
            <v>2013</v>
          </cell>
        </row>
        <row r="16">
          <cell r="A16">
            <v>2</v>
          </cell>
          <cell r="B16" t="str">
            <v>N/A</v>
          </cell>
          <cell r="C16" t="str">
            <v>A</v>
          </cell>
          <cell r="D16" t="str">
            <v>Simulacros del Plan de Recuperación ante Desastres</v>
          </cell>
          <cell r="E16" t="str">
            <v>No se han efectuado simulacros que permitan emular un suceso real para tomar las medidas necesarias  de  seguridad.   en  caso  que  ocurra   realmente   una  situación   de contingencia total o desastre definida dentro del plan.</v>
          </cell>
          <cell r="F16" t="str">
            <v>Simular situaciones de riesgo que permitan metir el comportamiento del Data Center</v>
          </cell>
          <cell r="G16" t="str">
            <v>Revisión de los procedimientos de FailOver, FailBack y Plan de Recuperación de Desastres.
Programanación de fechas de Simulacros.
Disponer de los recursos técnicos y humanos para la ejecución de los simulacros.</v>
          </cell>
          <cell r="H16" t="str">
            <v>Informes de simulacro</v>
          </cell>
          <cell r="I16">
            <v>2</v>
          </cell>
          <cell r="J16">
            <v>42037</v>
          </cell>
          <cell r="K16">
            <v>42369</v>
          </cell>
          <cell r="L16">
            <v>47.428571428571431</v>
          </cell>
          <cell r="M16">
            <v>2</v>
          </cell>
          <cell r="N16">
            <v>1</v>
          </cell>
          <cell r="O16">
            <v>47.428571428571431</v>
          </cell>
          <cell r="P16">
            <v>47.428571428571431</v>
          </cell>
          <cell r="Q16">
            <v>47.428571428571431</v>
          </cell>
          <cell r="R16" t="str">
            <v>CUMPLIDA</v>
          </cell>
          <cell r="S16" t="str">
            <v>GESTIÓN TECNOLÓGICA DE LA INFORMÁTICA</v>
          </cell>
          <cell r="T16" t="str">
            <v>NIVEL CENTRAL</v>
          </cell>
          <cell r="U16"/>
          <cell r="V16">
            <v>2013</v>
          </cell>
        </row>
        <row r="17">
          <cell r="A17">
            <v>3</v>
          </cell>
          <cell r="B17">
            <v>1801004</v>
          </cell>
          <cell r="C17" t="str">
            <v>A</v>
          </cell>
          <cell r="D17" t="str">
            <v>El Fondo Rotatorio de la Registraduría Nacional del Estado Civil, no realizó al cierre de la vigencia 2013, la conciliación de las cuentas 1970 – Licencias  y 1975 Amortización Acumulada de Intangibles (Cr), frente a los saldos presentados por el almacén</v>
          </cell>
          <cell r="E17" t="str">
            <v xml:space="preserve">Lo anterior debido a la no aplicación del Instructivo 02 del 13 de diciembre de 2013 y a debilidades de control interno contable
</v>
          </cell>
          <cell r="F17" t="str">
            <v>Realizar la debida clasificación  en identificable, controlabe y potencial del servicio del licenciamiento / software adquirido por la Entidad al momento de solicitar el trámite de ingreso a Almacén</v>
          </cell>
          <cell r="G17" t="str">
            <v xml:space="preserve">Presentar ante la Coordinación de Almacén e inven tarios en la certificación de recibo a satisfacción, la  debida clasificación  en identificable, controlabe y potencial del servicio del licenciamiento software adquirido por la Entidad, </v>
          </cell>
          <cell r="H17" t="str">
            <v xml:space="preserve">Certificación de recibo a satisfacción </v>
          </cell>
          <cell r="I17">
            <v>1</v>
          </cell>
          <cell r="J17">
            <v>41793</v>
          </cell>
          <cell r="K17">
            <v>42004</v>
          </cell>
          <cell r="L17">
            <v>30.142857142857142</v>
          </cell>
          <cell r="M17">
            <v>1</v>
          </cell>
          <cell r="N17">
            <v>1</v>
          </cell>
          <cell r="O17">
            <v>30.142857142857142</v>
          </cell>
          <cell r="P17">
            <v>30.142857142857142</v>
          </cell>
          <cell r="Q17">
            <v>30.142857142857142</v>
          </cell>
          <cell r="R17" t="str">
            <v>CUMPLIDA</v>
          </cell>
          <cell r="S17" t="str">
            <v>GESTIÓN TECNOLÓGICA DE LA INFORMÁTICA</v>
          </cell>
          <cell r="T17" t="str">
            <v>NIVEL CENTRAL</v>
          </cell>
          <cell r="U17"/>
          <cell r="V17">
            <v>2013</v>
          </cell>
        </row>
        <row r="18">
          <cell r="A18">
            <v>5</v>
          </cell>
          <cell r="B18">
            <v>1404004</v>
          </cell>
          <cell r="C18" t="str">
            <v>D</v>
          </cell>
          <cell r="D18" t="str">
            <v>Hallazgo No. 5: Gestión de la Supervisión contrato 099 de 2011 (D)
Verificada la ejecución de contrato No. 099 de 2011, suscrito entre el Fondo Rotatorio de la Registraduría Nacional del Estado Civil e ID SYSTEM S.A, por $811.5 millones, cuyo objeto era “Prestar el servicio del mantenimiento sobre el Sistema de Información del sistema del Archivo Nacional de Identificación–ANI”, se estableció que fue suscrito el 29 de diciembre de 2011, pero se inició el 17 de enero de 2012, cuando se suscribió el acta de inicio. El primer informe por parte de la supervisión fue realizado y enviado a la Coordinación del Grupo de contratos el 29 de mayo de 2012. El pago no se realizó en el término establecido en el contrato ni el informe de supervisión, el cual se elaboró cuatro meses y medio después del inicio del contrato, evidenciando incumplimiento de lo planeado en el contrato, falta de gestión por parte del supervisor e inobservando la normatividad citada.</v>
          </cell>
          <cell r="E18" t="str">
            <v>Incumplimiento de lo planeado en el contrato, falta de gestión por parte del supervisor e inobservando la normatividad citada.</v>
          </cell>
          <cell r="F18" t="str">
            <v>Realizar el trámite de pago acorde a lo contractualmente definido, previa revisión  y aprobación por parte del Contratista de la documentación para ello</v>
          </cell>
          <cell r="G18" t="str">
            <v>Tramitar los pagos descritos en el contrato suscrito en la vigencia 2013</v>
          </cell>
          <cell r="H18" t="str">
            <v>Documentación de trámite de pago del contrato 012 de 2013, conforme lo estipulado en el contrato, previa suscripción del recibo a satisfacción de la supervisión</v>
          </cell>
          <cell r="I18">
            <v>100</v>
          </cell>
          <cell r="J18">
            <v>41609</v>
          </cell>
          <cell r="K18">
            <v>41685</v>
          </cell>
          <cell r="L18">
            <v>10.857142857142858</v>
          </cell>
          <cell r="M18">
            <v>100</v>
          </cell>
          <cell r="N18">
            <v>1</v>
          </cell>
          <cell r="O18">
            <v>10.857142857142858</v>
          </cell>
          <cell r="P18">
            <v>10.857142857142858</v>
          </cell>
          <cell r="Q18">
            <v>10.857142857142858</v>
          </cell>
          <cell r="R18" t="str">
            <v>CUMPLIDA</v>
          </cell>
          <cell r="S18" t="str">
            <v>GESTIÓN TECNOLÓGICA DE LA INFORMÁTICA</v>
          </cell>
          <cell r="T18" t="str">
            <v>NIVEL CENTRAL</v>
          </cell>
          <cell r="U18"/>
          <cell r="V18">
            <v>2012</v>
          </cell>
        </row>
        <row r="19">
          <cell r="A19">
            <v>5</v>
          </cell>
          <cell r="B19">
            <v>1704002</v>
          </cell>
          <cell r="C19" t="str">
            <v>A</v>
          </cell>
          <cell r="D19" t="str">
            <v xml:space="preserve">Recaudos. La Oficina de Recaudos del Fondo Rotatorio de la Registraduría no dispone de un proceso sistematizado que le permita en línea mantener la información al día de los recaudos a nivel nacional y que cruce con las estadísticas de producción del duplicado de la cédula y copia del registro civil, para facilitar el proceso de conciliación y mostrar de esta forma el ingreso causado del periodo o de la vigencia fiscal. </v>
          </cell>
          <cell r="E19" t="str">
            <v>Las actividades se realizan en forma manual mediante formatos Excel, lo que evidencia debilidades de control interno en la administración y control en el recaudo.</v>
          </cell>
          <cell r="F19" t="str">
            <v>Adelantar la contratación para el mantenimiento del sistema SCR que fue implementado en ambiente WEB con contrato 105 de 2011 y mediante el cual todas las Delegaciones y Registradurías tienen acceso para registrar la correspondiente producción y recaudo, e igualmente la Dirección Financiera puede realizar el control de ingresos y la administración a nivel central.</v>
          </cell>
          <cell r="G19" t="str">
            <v>Con el estudio de necesidad y conveniencia ya elaborado y aprobado se adelantará la contratación del mantenimiento para brindar soporte a la aplicación e implementar cambios y mejoras del sistema</v>
          </cell>
          <cell r="H19" t="str">
            <v>Estudio de necesidad</v>
          </cell>
          <cell r="I19">
            <v>1</v>
          </cell>
          <cell r="J19">
            <v>41423</v>
          </cell>
          <cell r="K19">
            <v>41639</v>
          </cell>
          <cell r="L19">
            <v>30.857142857142858</v>
          </cell>
          <cell r="M19">
            <v>1</v>
          </cell>
          <cell r="N19">
            <v>1</v>
          </cell>
          <cell r="O19">
            <v>30.857142857142858</v>
          </cell>
          <cell r="P19">
            <v>30.857142857142858</v>
          </cell>
          <cell r="Q19">
            <v>30.857142857142858</v>
          </cell>
          <cell r="R19" t="str">
            <v>CUMPLIDA</v>
          </cell>
          <cell r="S19" t="str">
            <v>GESTIÓN TECNOLÓGICA DE LA INFORMÁTICA</v>
          </cell>
          <cell r="T19" t="str">
            <v>NIVEL CENTRAL</v>
          </cell>
          <cell r="U19"/>
          <cell r="V19">
            <v>2009</v>
          </cell>
        </row>
        <row r="20">
          <cell r="A20">
            <v>6</v>
          </cell>
          <cell r="B20">
            <v>1402003</v>
          </cell>
          <cell r="C20" t="str">
            <v>D</v>
          </cell>
          <cell r="D20" t="str">
            <v>Hallazgo No.6: Planeación de la Actividad Contractual 
Por su parte, el contrato No. 099 suscrito entre el Fondo Rotatorio de la Registraduría e ID SYSTEM S.A., a fecha diciembre 29 de 2011, por $811.515.400, cuyo objeto fue: “Prestar el servicio del mantenimiento sobre el Sistema de Información del sistema del Archivo Nacional de Identificación - ANI-, de la Registraduría Nacional del Estado Civil”, incluyó recursos para Data Minning  los cuales no fueron aprovechados en la vigencia 2012, en beneficio de la Entidad o la ciudadanía. En visita practicada para verificación del contrato no se evidenciaron resultados ni trabajos relacionados con la minería de datos</v>
          </cell>
          <cell r="E20" t="str">
            <v>La anterior situación pone de manifiesto una deficiente planeación en la actividad contractual ya que el Fondo no realizó las gestiones necesarias para contar con el compromiso de los actores implicados una vez se pusiera en funcionamiento el objeto de cada contrato, ni la manera como se explotarían las herramientas o funcionalidades adquiridas,</v>
          </cell>
          <cell r="F20" t="str">
            <v>Generar reportes del aplicativo Data Minning para la toma de decisiones en la Entidad</v>
          </cell>
          <cell r="G20" t="str">
            <v>Meta 1: Genera reportes del aplicativo Data Minnig, que involucren estadísticas</v>
          </cell>
          <cell r="H20" t="str">
            <v>Reporte trimestral generado por el sistema</v>
          </cell>
          <cell r="I20">
            <v>2</v>
          </cell>
          <cell r="J20">
            <v>41518</v>
          </cell>
          <cell r="K20">
            <v>41639</v>
          </cell>
          <cell r="L20">
            <v>17.285714285714285</v>
          </cell>
          <cell r="M20">
            <v>2</v>
          </cell>
          <cell r="N20">
            <v>1</v>
          </cell>
          <cell r="O20">
            <v>17.285714285714285</v>
          </cell>
          <cell r="P20">
            <v>17.285714285714285</v>
          </cell>
          <cell r="Q20">
            <v>17.285714285714285</v>
          </cell>
          <cell r="R20" t="str">
            <v>CUMPLIDA</v>
          </cell>
          <cell r="S20" t="str">
            <v>GESTIÓN TECNOLÓGICA DE LA INFORMÁTICA</v>
          </cell>
          <cell r="T20" t="str">
            <v>NIVEL CENTRAL</v>
          </cell>
          <cell r="U20"/>
          <cell r="V20">
            <v>2012</v>
          </cell>
        </row>
        <row r="21">
          <cell r="A21">
            <v>6</v>
          </cell>
          <cell r="B21">
            <v>1402003</v>
          </cell>
          <cell r="C21" t="str">
            <v>D</v>
          </cell>
          <cell r="D21" t="str">
            <v>Hallazgo No.6: Planeación de la Actividad Contractual 
Por su parte, el contrato No. 099 suscrito entre el Fondo Rotatorio de la Registraduría e ID SYSTEM S.A., a fecha diciembre 29 de 2011, por $811.515.400, cuyo objeto fue: “Prestar el servicio del mantenimiento sobre el Sistema de Información del sistema del Archivo Nacional de Identificación - ANI-, de la Registraduría Nacional del Estado Civil”, incluyó recursos para Data Minning  los cuales no fueron aprovechados en la vigencia 2012, en beneficio de la Entidad o la ciudadanía. En visita practicada para verificación del contrato no se evidenciaron resultados ni trabajos relacionados con la minería de datos</v>
          </cell>
          <cell r="E21" t="str">
            <v>La anterior situación pone de manifiesto una deficiente planeación en la actividad contractual ya que el Fondo no realizó las gestiones necesarias para contar con el compromiso de los actores implicados una vez se pusiera en funcionamiento el objeto de cada contrato, ni la manera como se explotarían las herramientas o funcionalidades adquiridas,</v>
          </cell>
          <cell r="F21" t="str">
            <v xml:space="preserve">Coordinar los aspectos funcionales y técnicos para el suministro de la información de Reacaudo para RNEC con la  la Superintendencia de Notariado y Registro y Cancillería </v>
          </cell>
          <cell r="G21" t="str">
            <v>La Dirección Financiera en colaboración con la Gerencia de Informática adelantará las reuniones con la Superintendencia de Notariado y Registro y Cancillería a fin de coordinar los aspectos funcionales y técnicos para el suministro de la información de Reacaudo para RNEC</v>
          </cell>
          <cell r="H21" t="str">
            <v xml:space="preserve">Actas de reunión </v>
          </cell>
          <cell r="I21">
            <v>2</v>
          </cell>
          <cell r="J21">
            <v>41487</v>
          </cell>
          <cell r="K21">
            <v>41639</v>
          </cell>
          <cell r="L21">
            <v>21.714285714285715</v>
          </cell>
          <cell r="M21">
            <v>2</v>
          </cell>
          <cell r="N21">
            <v>1</v>
          </cell>
          <cell r="O21">
            <v>21.714285714285715</v>
          </cell>
          <cell r="P21">
            <v>21.714285714285715</v>
          </cell>
          <cell r="Q21">
            <v>21.714285714285715</v>
          </cell>
          <cell r="R21" t="str">
            <v>CUMPLIDA</v>
          </cell>
          <cell r="S21" t="str">
            <v>GESTIÓN TECNOLÓGICA DE LA INFORMÁTICA</v>
          </cell>
          <cell r="T21" t="str">
            <v>NIVEL CENTRAL</v>
          </cell>
          <cell r="U21"/>
          <cell r="V21">
            <v>2012</v>
          </cell>
        </row>
        <row r="22">
          <cell r="A22">
            <v>7</v>
          </cell>
          <cell r="B22" t="str">
            <v>N/A</v>
          </cell>
          <cell r="C22" t="str">
            <v>A</v>
          </cell>
          <cell r="D22" t="str">
            <v xml:space="preserve">Las resoluciones 13829 de 2011 y 9025 de 2012 definen "Las políticas de seguridad de la Información" que fueron adoptadas por la RNEC, con el fin de regular la Gestión de la Seguridad de la información al interior de la entidad. Así mismo, informar al mayor nivel de detalle que deben cumplir y utilizar para proteger los componentes de los sistemas de la RNEC, en concordancia con la Norma Técnica Colombiana ISO-NTC-ISO/IEC 27001...
... La RNEC en agosto de 2014 aprobó el procedimiento para realizar desarrollo, mantenimiento y actualización de software, identificado con el código DP-GTI-DT001, con el objeto de desarrollar aplicaciones y proyectos que satisfagan las necesidades existentes y provenientes de la RNEC y que conduzcan a la agilización de las actividades, mejoramiento e innovación tecnológica, el cual contempla 21 actividades y define sus responsables.
Analizando el aplicativo SCR se evidencio  que fue objeto de actualizaciones y modificaciones, sin el cumplimiento de los establecido en el procedimiento citado, hecho que genera riesgo en el manejo y procesamiento de la información referente a la producción y recaudo reportado de las diferentes Registraduria Municipales y Especiales a las Delegaciones Departamentales y que en el 2014 superaron los $49.600 millones, que representan los ingresos del Fondo y la Base para el cumplimiento de sus objetivos misionales.
</v>
          </cell>
          <cell r="E22" t="str">
            <v>Las actualizaciones y/o modificaciones del aplicativo SCR, no se realizaron conforme al procedimiento establecido por la Gerencia de Informática para tal fin.</v>
          </cell>
          <cell r="F22" t="str">
            <v>Meta:  Socializar el formato Control de Cambios actualizado. F-GTI- AT-004</v>
          </cell>
          <cell r="G22" t="str">
            <v>Socializar mediante correo electrónico u oficio el formato Control de Cambios F-GTI- AT-004</v>
          </cell>
          <cell r="H22" t="str">
            <v>correo electrónico / oficio</v>
          </cell>
          <cell r="I22">
            <v>1</v>
          </cell>
          <cell r="J22">
            <v>42250</v>
          </cell>
          <cell r="K22">
            <v>42338</v>
          </cell>
          <cell r="L22">
            <v>12.571428571428571</v>
          </cell>
          <cell r="M22">
            <v>1</v>
          </cell>
          <cell r="N22">
            <v>1</v>
          </cell>
          <cell r="O22">
            <v>12.571428571428571</v>
          </cell>
          <cell r="P22">
            <v>12.571428571428571</v>
          </cell>
          <cell r="Q22">
            <v>12.571428571428571</v>
          </cell>
          <cell r="R22" t="str">
            <v>CUMPLIDA</v>
          </cell>
          <cell r="S22" t="str">
            <v>GESTIÓN TECNOLÓGICA DE LA INFORMÁTICA</v>
          </cell>
          <cell r="T22" t="str">
            <v>NIVEL CENTRAL</v>
          </cell>
          <cell r="U22"/>
          <cell r="V22">
            <v>2014</v>
          </cell>
        </row>
        <row r="23">
          <cell r="A23">
            <v>8</v>
          </cell>
          <cell r="B23">
            <v>1401003</v>
          </cell>
          <cell r="C23" t="str">
            <v>A</v>
          </cell>
          <cell r="D23" t="str">
            <v>Planeación y Gestión de los Contratos 074 de 2010 y 105 de 2010. El Fondo suscribió el contrato No. 074 de 2010 con la firma Morpho Sucursal Colombia, el 27 de agosto de 2010, con el objeto de: modernización y optimización del proceso de identificación de</v>
          </cell>
          <cell r="E23" t="str">
            <v>Debilidades en la planeación y gestión del proyecto,</v>
          </cell>
          <cell r="F23" t="str">
            <v>Mejorar los mecanismos de seguimiento y control para requerir oportunamente del contratista el cumplimiento de las metas en las fechas establecidas de acuerdo a los cronogramas propuestos.</v>
          </cell>
          <cell r="G23" t="str">
            <v>Realizar control y seguimiento al cumpliento de los hitos establecidos en los cronogramas.</v>
          </cell>
          <cell r="H23" t="str">
            <v>Verificación de las etapas y actividades contratadas.</v>
          </cell>
          <cell r="I23">
            <v>1</v>
          </cell>
          <cell r="J23">
            <v>41124</v>
          </cell>
          <cell r="K23">
            <v>41488</v>
          </cell>
          <cell r="L23">
            <v>52</v>
          </cell>
          <cell r="M23">
            <v>1</v>
          </cell>
          <cell r="N23">
            <v>1</v>
          </cell>
          <cell r="O23">
            <v>52</v>
          </cell>
          <cell r="P23">
            <v>52</v>
          </cell>
          <cell r="Q23">
            <v>52</v>
          </cell>
          <cell r="R23" t="str">
            <v>CUMPLIDA</v>
          </cell>
          <cell r="S23" t="str">
            <v>GESTIÓN TECNOLÓGICA DE LA INFORMÁTICA</v>
          </cell>
          <cell r="T23" t="str">
            <v>NIVEL CENTRAL</v>
          </cell>
          <cell r="U23"/>
          <cell r="V23">
            <v>2011</v>
          </cell>
        </row>
        <row r="24">
          <cell r="A24">
            <v>8</v>
          </cell>
          <cell r="B24">
            <v>1802002</v>
          </cell>
          <cell r="C24" t="str">
            <v>D</v>
          </cell>
          <cell r="D24" t="str">
            <v xml:space="preserve">Hallazgo No.8: Ejecución proyectos de inversión FRR (D) (proyecto equipos de cómputo)
En la evaluación de los indicadores, metas y ejecución de recursos en los proyectos de inversión, se estableció: 
• Nivel de ejecución
El Fondo Rotatorio tenía planeado para la realización de nueve proyectos de inversión en la vigencia 2012, los cuales buscaban contribuir con la misión de la Registraduría; no obstante, dichos proyectos no fueron desarrollados o su nivel de ejecución fue bajo.
Cuatro de estos proyectos presentaron ejecución inferior al 50% y entre ellos, uno tuvo nivel de ejecución del 0%. El promedio de ejecución fue el 63,64%.
• Ejecución real de proyectos
La formulación, ejecución y operación de los proyectos de inversión pública responde a un modelo de administración pública en el cual la gestión se enfoca hacia la obtención de resultados.
Según las normas de presupuesto, las entidades deben planear su ejecución presupuestal de tal manera que las apropiaciones presupuestales puedan ejecutarse en su totalidad durante la vigencia fiscal correspondiente.
Presupuestalmente, los proyectos analizados del Fondo Rotatorio de la Registraduría Nacional del Estado Civil presentan la siguiente ejecución, la cual es consistente con lo reportado en las fichas EBI a 31 de diciembre de 2012:
Al efectuar un análisis comparando los valores comprometidos en cada proyecto con los pagos realizados y las cuentas por pagar constituidas, se evidencia que la ejecución real de estos proyectos de inversión fue:
Lo anterior evidencia que la ejecución real de los proyectos del Fondo Rotatorio difiere de la ejecución presupuestal presentando niveles de eficiencia y eficacia irreales y conllevando así mismo a los riesgos descritos en la función de Advertencia No 2012EE81234  emitida por la Contraloría General de la República el 29 de noviembre de 2012. </v>
          </cell>
          <cell r="E24" t="str">
            <v xml:space="preserve">Esta situación evidencia debilidades en el ejercicio de la planeación y ejecución de los proyectos, en el sentido de optimizar los procesos y procedimientos de las áreas misionales y de apoyo, ya que la entidad tomó como justificante la función de advertencia de la CGR para detener y no continuar los procesos contractuales que la entidad había iniciado, </v>
          </cell>
          <cell r="F24" t="str">
            <v>Realizar el seguimiento de las actividades contratadas y el presupuesto ejecutado en virtud del proyecto de inversión Adquisición de equipos  para la vigencia 2013</v>
          </cell>
          <cell r="G24" t="str">
            <v>Meta 1: Diligenciamiento de un documento de control de ejecución de actividades del proyecto Adquisición de equipos para la vigencia 2013, por parte de GI</v>
          </cell>
          <cell r="H24" t="str">
            <v>Documento de control de ejecución de actividades del proyecto del Adquisición de equipos vigencia 2013</v>
          </cell>
          <cell r="I24">
            <v>2</v>
          </cell>
          <cell r="J24">
            <v>41487</v>
          </cell>
          <cell r="K24">
            <v>41609</v>
          </cell>
          <cell r="L24">
            <v>17.428571428571427</v>
          </cell>
          <cell r="M24">
            <v>2</v>
          </cell>
          <cell r="N24">
            <v>1</v>
          </cell>
          <cell r="O24">
            <v>17.428571428571427</v>
          </cell>
          <cell r="P24">
            <v>17.428571428571427</v>
          </cell>
          <cell r="Q24">
            <v>17.428571428571427</v>
          </cell>
          <cell r="R24" t="str">
            <v>CUMPLIDA</v>
          </cell>
          <cell r="S24" t="str">
            <v>GESTIÓN TECNOLÓGICA DE LA INFORMÁTICA</v>
          </cell>
          <cell r="T24" t="str">
            <v>NIVEL CENTRAL</v>
          </cell>
          <cell r="U24"/>
          <cell r="V24">
            <v>2012</v>
          </cell>
        </row>
        <row r="25">
          <cell r="A25">
            <v>9</v>
          </cell>
          <cell r="B25">
            <v>1401002</v>
          </cell>
          <cell r="C25" t="str">
            <v>D</v>
          </cell>
          <cell r="D25" t="str">
            <v xml:space="preserve">Ejecución del proyecto (D).En el proyecto “Adquisición de Equipos de Cómputo para la Registraduría Nacional del Estado Civil”, viable por parte del Departamento Nacional de Planeación, mediante oficio DIFP-20112660001416, el 7 de abril de 2011, situación </v>
          </cell>
          <cell r="E25" t="str">
            <v>Debilidades de planeación, programación presupuestal, gestión y cumplimiento,</v>
          </cell>
          <cell r="F25" t="str">
            <v>Ejecución de las actividades del proyecto. Las cantidades se encuentran sujetas al estudio de mercados previo a la contratación y los contratos celebrados</v>
          </cell>
          <cell r="G25" t="str">
            <v>Ejecución de la actividades del proyecto acorde con los contratos celebrados</v>
          </cell>
          <cell r="H25" t="str">
            <v>Informes finales de los contratos ejecutados dentro del marco del proyecto</v>
          </cell>
          <cell r="I25">
            <v>2</v>
          </cell>
          <cell r="J25">
            <v>41585</v>
          </cell>
          <cell r="K25">
            <v>41639</v>
          </cell>
          <cell r="L25">
            <v>7.7142857142857144</v>
          </cell>
          <cell r="M25">
            <v>2</v>
          </cell>
          <cell r="N25">
            <v>1</v>
          </cell>
          <cell r="O25">
            <v>7.7142857142857144</v>
          </cell>
          <cell r="P25">
            <v>7.7142857142857144</v>
          </cell>
          <cell r="Q25">
            <v>7.7142857142857144</v>
          </cell>
          <cell r="R25" t="str">
            <v>CUMPLIDA</v>
          </cell>
          <cell r="S25" t="str">
            <v>GESTIÓN TECNOLÓGICA DE LA INFORMÁTICA</v>
          </cell>
          <cell r="T25" t="str">
            <v>NIVEL CENTRAL</v>
          </cell>
          <cell r="U25"/>
          <cell r="V25">
            <v>2011</v>
          </cell>
        </row>
        <row r="26">
          <cell r="A26">
            <v>14</v>
          </cell>
          <cell r="B26" t="str">
            <v>N/A</v>
          </cell>
          <cell r="C26" t="str">
            <v>A</v>
          </cell>
          <cell r="D26" t="str">
            <v>Ejecución presupuestal proyectos de inversión.</v>
          </cell>
          <cell r="E26" t="str">
            <v>Se evidencias debilidades en la planeacion y ejecución presupuestal de los proyectos de inversión objeto de auditoria; toda vez que el FRRNEC para cumplir con los objetivos trazados determino que se requeria de $9.859 millones de pesos (apropiación) de los cuales se comprometio $6.764 millones (68.74%) es decir que $3.075 millones (31.25%) caducaron conforme al articulo 14 del Decreto 111 de 1996.  2).  En el proyecto de dotacion de un plan de contigencia no fueron comprometidos $991 millones de pesos por lo que no fueron cubiertos siete (7) meses de los 12 provistos para el servicio de respaldo de información de los programas incluidos dentro del proyecto de Modernización Tecnologica.</v>
          </cell>
          <cell r="F26" t="str">
            <v>Elaborar Anteproyecto para  cada vigencia y Estudios de necesidad y conveniencia que sean requeridos para la ejecucuón del mismo,</v>
          </cell>
          <cell r="G26" t="str">
            <v>Se realizaran los estudios de necesidad y conveniencia acorde a lo establecido a los proyectos de inversion para cada vigencia, contemplando un tiempo no minimo a cinco (5) meses para la ejecuciòn de los mismos.</v>
          </cell>
          <cell r="H26" t="str">
            <v>Estudios de necesidad y convenecia</v>
          </cell>
          <cell r="I26">
            <v>1</v>
          </cell>
          <cell r="J26">
            <v>42005</v>
          </cell>
          <cell r="K26">
            <v>42035</v>
          </cell>
          <cell r="L26">
            <v>4.2857142857142856</v>
          </cell>
          <cell r="M26">
            <v>1</v>
          </cell>
          <cell r="N26">
            <v>1</v>
          </cell>
          <cell r="O26">
            <v>4.2857142857142856</v>
          </cell>
          <cell r="P26">
            <v>4.2857142857142856</v>
          </cell>
          <cell r="Q26">
            <v>4.2857142857142856</v>
          </cell>
          <cell r="R26" t="str">
            <v>CUMPLIDA</v>
          </cell>
          <cell r="S26" t="str">
            <v>GESTIÓN TECNOLÓGICA DE LA INFORMÁTICA</v>
          </cell>
          <cell r="T26" t="str">
            <v>NIVEL CENTRAL</v>
          </cell>
          <cell r="U26"/>
          <cell r="V26">
            <v>2013</v>
          </cell>
        </row>
        <row r="27">
          <cell r="A27">
            <v>14</v>
          </cell>
          <cell r="B27" t="str">
            <v>N/A</v>
          </cell>
          <cell r="C27" t="str">
            <v>A</v>
          </cell>
          <cell r="D27" t="str">
            <v>Sistema de Control de Recaudos SCR. Pág. 65 Informe CGR.  Al interior del Fondo se implementó el SCR software de solución Web, que permite la captura de información desde cada una de las 33 Delegaciones de la RNEC y sus respectivas Registradurías Municipales, relacionado con la producción detallada de cedulas de ciudadanía, tarjetas de identidad, cada una de ellas en términos de valor y unidades. Se genera una incertidumbre en el valor de los activos en cuantía indeterminada por falta de registro de este aplicativo, que se trata de la valoración de un bien intangible, controlable y explotable, tal como se establece en el Régimen contable para el tratamiento de los Activos Intangibles.</v>
          </cell>
          <cell r="E27" t="str">
            <v>El hallazgo se centra en las actividades desarrolladas directamente por la Coordinación de Recaudos, de la Dirección Financiera en cumplimiento de uno de los Objetivos Estratégicos relacionados con el SCR. Se observa que el valor señalado (según oficio  GI - 0390 de la gerencia de informática al Coordinador de Almacén) no incluye todas las actividades desarrolladas por la Oficina de Recaudos en el 2014.</v>
          </cell>
          <cell r="F27" t="str">
            <v>Meta 1:  Solicitar el Ingreso o Ingresos de los licencias que se adquieran a través de contratos suscritos en el segundo semestre de 2015 dentro del termino de ejecución de los mismos.</v>
          </cell>
          <cell r="G27" t="str">
            <v>Realizar el trámite de ingreso a Almacén a través de la Coordinación  de Almacen e Inventarios de las licecias a que haya lugar o que se consideren deben ser registrados en el aplicativo de manera oportuna y dentro de los terminos de ejecución contractual.</v>
          </cell>
          <cell r="H27" t="str">
            <v>Documentación de trámite (Oficios)</v>
          </cell>
          <cell r="I27">
            <v>1</v>
          </cell>
          <cell r="J27">
            <v>42250</v>
          </cell>
          <cell r="K27">
            <v>42369</v>
          </cell>
          <cell r="L27">
            <v>17</v>
          </cell>
          <cell r="M27">
            <v>100</v>
          </cell>
          <cell r="N27">
            <v>1</v>
          </cell>
          <cell r="O27">
            <v>17</v>
          </cell>
          <cell r="P27">
            <v>17</v>
          </cell>
          <cell r="Q27">
            <v>17</v>
          </cell>
          <cell r="R27" t="str">
            <v>CUMPLIDA</v>
          </cell>
          <cell r="S27" t="str">
            <v>GESTIÓN TECNOLÓGICA DE LA INFORMÁTICA</v>
          </cell>
          <cell r="T27" t="str">
            <v>NIVEL CENTRAL</v>
          </cell>
          <cell r="U27"/>
          <cell r="V27">
            <v>2014</v>
          </cell>
        </row>
        <row r="28">
          <cell r="A28">
            <v>25</v>
          </cell>
          <cell r="B28">
            <v>1801002</v>
          </cell>
          <cell r="C28" t="str">
            <v>A</v>
          </cell>
          <cell r="D28" t="str">
            <v>Deudores - Multas. Las Resoluciones ejecutoriadas con motivo de las sanciones impuestas a los jurados de votación no se registran oportunamente, solo se hace un registro al final del año con base en el reporte de la Oficina de Jurisdicción Coactiva, lo que contraviene el principio de causación, entendido que cuando se genera el hecho económico se constituye en una obligación o un derecho exigible, que debe ser contabilizado en ese momento; además, no se tiene en cuenta que los actos administrativos ejecutoriados (Resoluciones) se constituyen en obligaciones ciertas, claras y actualmente exigibles, a cargo de los sancionados y a favor del Fondo, que prestan mérito ejecutivo y por tanto, son susceptibles de cobro. La situación mencionada origina que las Cuentas por Cobrar y los Ingresos de la entidad se encuentren subestimados en $5.280 millones, con la consecuente sobreestimación de la pérdida del ejercicio en la misma suma, la cual solo es registrada en Cuentas de Orden pero no en cuentas reales.</v>
          </cell>
          <cell r="E28" t="str">
            <v>Las multas impuestas a través de Resoluciones Ejecutoriadas son registradas en Cuentas de Orden a pesar de constituir un derecho cierto a favor del Fondo.</v>
          </cell>
          <cell r="F28" t="str">
            <v>Generar una herramienta que permita a las Delegaciones Departamentales realizar el cargue de información a fin de generar un reporte de deudores de saldos consistente</v>
          </cell>
          <cell r="G28" t="str">
            <v>Proveer una solución informática que permita a las Delegaciones Departamentales cargar la información de los deudores, para así generar un reporte de saldos consistente</v>
          </cell>
          <cell r="H28" t="str">
            <v>Solución informática que permita el cargue de la información a las Delegaciones Departamentales la información de deudores</v>
          </cell>
          <cell r="I28">
            <v>100</v>
          </cell>
          <cell r="J28">
            <v>41654</v>
          </cell>
          <cell r="K28">
            <v>41912</v>
          </cell>
          <cell r="L28">
            <v>36.857142857142854</v>
          </cell>
          <cell r="M28">
            <v>100</v>
          </cell>
          <cell r="N28">
            <v>1</v>
          </cell>
          <cell r="O28">
            <v>36.857142857142854</v>
          </cell>
          <cell r="P28">
            <v>36.857142857142854</v>
          </cell>
          <cell r="Q28">
            <v>36.857142857142854</v>
          </cell>
          <cell r="R28" t="str">
            <v>CUMPLIDA</v>
          </cell>
          <cell r="S28" t="str">
            <v>GESTIÓN TECNOLÓGICA DE LA INFORMÁTICA</v>
          </cell>
          <cell r="T28" t="str">
            <v>NIVEL CENTRAL</v>
          </cell>
          <cell r="U28"/>
          <cell r="V28">
            <v>2009</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1</v>
          </cell>
          <cell r="B11" t="str">
            <v>N/A</v>
          </cell>
          <cell r="C11" t="str">
            <v>A</v>
          </cell>
          <cell r="D11" t="str">
            <v>Informes de Supervisión:
Se presentan deficiencias en la supervisión de los contratos 035 y 011 de 2013, impidiendo la verificación periódica de las obligaciones contractuales y la indeterminación de los avances entre un periodo y otro.</v>
          </cell>
          <cell r="E11" t="str">
            <v>Debilidades en el seguimiento, supervisión e interventoria de los contratos 035 y 011 de 2013.</v>
          </cell>
          <cell r="F11" t="str">
            <v xml:space="preserve">Realizar seguimiento detallado y permanente de la entrega oportuna de los informes de seguimiento, supervisión e interventoria de los contratos, como a las obligaciones contractuales. </v>
          </cell>
          <cell r="G11" t="str">
            <v xml:space="preserve">Elaborar matriz de seguimiento y control que permiten la verificación de las obligaciones contractuales. </v>
          </cell>
          <cell r="H11" t="str">
            <v>Formato</v>
          </cell>
          <cell r="I11">
            <v>100</v>
          </cell>
          <cell r="J11">
            <v>42036</v>
          </cell>
          <cell r="K11">
            <v>42401</v>
          </cell>
          <cell r="L11">
            <v>52.142857142857146</v>
          </cell>
          <cell r="M11">
            <v>100</v>
          </cell>
          <cell r="N11">
            <v>1</v>
          </cell>
          <cell r="O11">
            <v>52.142857142857146</v>
          </cell>
          <cell r="P11">
            <v>52.142857142857146</v>
          </cell>
          <cell r="Q11">
            <v>52.142857142857146</v>
          </cell>
          <cell r="R11" t="str">
            <v>CUMPLIDA</v>
          </cell>
          <cell r="S11" t="str">
            <v>IDENTIFICACIÓN</v>
          </cell>
          <cell r="T11" t="str">
            <v>NIVEL CENTRAL</v>
          </cell>
          <cell r="U11"/>
          <cell r="V11">
            <v>2013</v>
          </cell>
        </row>
        <row r="12">
          <cell r="A12">
            <v>10</v>
          </cell>
          <cell r="B12" t="str">
            <v>N/A</v>
          </cell>
          <cell r="C12" t="str">
            <v>A</v>
          </cell>
          <cell r="D12" t="str">
            <v xml:space="preserve">Proyectos de Inversión: 
El Fondo presentó una baja ejecución correspondiente al 78% dado por los bajos recursos comprometidos en el proyecto "Fortalecimiento del Registro Civil - Nacional" que fue del 9,43% planeado, como se estableció mediante la verificación de cuatro (4) proyectos por valor de 12.901 millones, cuya ejecución de 7.937,8 millones equivalente al 61,53% de los recursos de la muestra" </v>
          </cell>
          <cell r="E12" t="str">
            <v>Se declaró desierta la Licitación Publica FRR No. 007 de 2014 por factores del cumplimiento de los requisitos técnicos mínimos requeridos, por insuficiencia técnica de los proponentes, surgidos durante el proceso de calificación y observaciones de la licitación, como se puede constar en la Resolución No. 833 del 02 de diciembre de 2014 "Por la cual se declara desierta la Licitación Publica No. 007 de 2014 del Fondo Rotatorio de la Registraduria Nacional del Estado Civil".</v>
          </cell>
          <cell r="F12" t="str">
            <v>Culminar el proceso contractual para la ejecución de los proyectos de inversión, conforme a la normatividad vigente que regula estos procesos administrativos y los objetivos y metas propuestos.</v>
          </cell>
          <cell r="G12" t="str">
            <v>Culminar el proceso de selección objetiva, con base en la normatividad vigente, para ejecutar las actividades programadas en la vigencia 2015 del proyecto de Fortalecimiento del Registro Civil - Nacional.</v>
          </cell>
          <cell r="H12" t="str">
            <v>Informes Ejecutivos de Seguimiento al Proyecto de Inversión.</v>
          </cell>
          <cell r="I12">
            <v>12</v>
          </cell>
          <cell r="J12">
            <v>42254</v>
          </cell>
          <cell r="K12">
            <v>42620</v>
          </cell>
          <cell r="L12">
            <v>52.285714285714285</v>
          </cell>
          <cell r="M12">
            <v>12</v>
          </cell>
          <cell r="N12">
            <v>1</v>
          </cell>
          <cell r="O12">
            <v>52.285714285714285</v>
          </cell>
          <cell r="P12">
            <v>52.285714285714285</v>
          </cell>
          <cell r="Q12">
            <v>52.285714285714285</v>
          </cell>
          <cell r="R12" t="str">
            <v>CUMPLIDA</v>
          </cell>
          <cell r="S12" t="str">
            <v>IDENTIFICACIÓN</v>
          </cell>
          <cell r="T12" t="str">
            <v>NIVEL CENTRAL</v>
          </cell>
          <cell r="U12"/>
          <cell r="V12">
            <v>2014</v>
          </cell>
        </row>
        <row r="13">
          <cell r="A13">
            <v>14</v>
          </cell>
          <cell r="B13" t="str">
            <v>N/A</v>
          </cell>
          <cell r="C13" t="str">
            <v>A</v>
          </cell>
          <cell r="D13" t="str">
            <v xml:space="preserve">Ejecución presupuestal proyectos de inversión:
Se evidencian debilidades en la ejecución presupuestal de los proyectos de inversión que afectaron la ejecución física de los mismos.
</v>
          </cell>
          <cell r="E13" t="str">
            <v xml:space="preserve">Deficiencias en la planeación consecuente con la ejecución presupuestal de los proyectos de inversión.
</v>
          </cell>
          <cell r="F13" t="str">
            <v>Proyectar adecuadamente el presupuesto de acuerdo a los principios de planeación, plan anual de caja y anualidad.</v>
          </cell>
          <cell r="G13" t="str">
            <v xml:space="preserve">Elaborar matriz de seguimiento y control que permitan la verificación de las obligaciones contractuales. </v>
          </cell>
          <cell r="H13" t="str">
            <v>Análisis y seguimiento periódico a la ejecución de los contratos mediante Matriz de seguimiento a los proyectos de inversión</v>
          </cell>
          <cell r="I13">
            <v>100</v>
          </cell>
          <cell r="J13">
            <v>42036</v>
          </cell>
          <cell r="K13">
            <v>42401</v>
          </cell>
          <cell r="L13">
            <v>52.142857142857146</v>
          </cell>
          <cell r="M13">
            <v>100</v>
          </cell>
          <cell r="N13">
            <v>1</v>
          </cell>
          <cell r="O13">
            <v>52.142857142857146</v>
          </cell>
          <cell r="P13">
            <v>52.142857142857146</v>
          </cell>
          <cell r="Q13">
            <v>52.142857142857146</v>
          </cell>
          <cell r="R13" t="str">
            <v>CUMPLIDA</v>
          </cell>
          <cell r="S13" t="str">
            <v>IDENTIFICACIÓN</v>
          </cell>
          <cell r="T13" t="str">
            <v>NIVEL CENTRAL</v>
          </cell>
          <cell r="U13"/>
          <cell r="V13">
            <v>2013</v>
          </cell>
        </row>
        <row r="14">
          <cell r="A14">
            <v>17</v>
          </cell>
          <cell r="B14" t="str">
            <v>N/A</v>
          </cell>
          <cell r="C14" t="str">
            <v>A</v>
          </cell>
          <cell r="D14" t="str">
            <v xml:space="preserve">Metas Proyecto de Implementación fortalecimiento capacidad de respuesta atención a la población desplazada:
Se evidenció incumplimiento en las metas previstas para la vigencia 2013 en el proyecto. </v>
          </cell>
          <cell r="E14" t="str">
            <v xml:space="preserve">Deficiencia en la programación presupuestal especificamente en el cumplimiento de las metas de atención programadas para la vigencia 2013. </v>
          </cell>
          <cell r="F14" t="str">
            <v>Realizar seguimiento detallado y permanente a la ejecución de las jornada de Registro Civil e Identificación programadas.</v>
          </cell>
          <cell r="G14" t="str">
            <v xml:space="preserve">Jornadas de Registro Civil e Identificación </v>
          </cell>
          <cell r="H14" t="str">
            <v>Departamentos intervenidos</v>
          </cell>
          <cell r="I14">
            <v>26</v>
          </cell>
          <cell r="J14">
            <v>42036</v>
          </cell>
          <cell r="K14">
            <v>42401</v>
          </cell>
          <cell r="L14">
            <v>52.142857142857146</v>
          </cell>
          <cell r="M14">
            <v>26</v>
          </cell>
          <cell r="N14">
            <v>1</v>
          </cell>
          <cell r="O14">
            <v>52.142857142857146</v>
          </cell>
          <cell r="P14">
            <v>52.142857142857146</v>
          </cell>
          <cell r="Q14">
            <v>52.142857142857146</v>
          </cell>
          <cell r="R14" t="str">
            <v>CUMPLIDA</v>
          </cell>
          <cell r="S14" t="str">
            <v>IDENTIFICACIÓN</v>
          </cell>
          <cell r="T14" t="str">
            <v>NIVEL CENTRAL</v>
          </cell>
          <cell r="U14"/>
          <cell r="V14">
            <v>2013</v>
          </cell>
        </row>
        <row r="15">
          <cell r="A15">
            <v>18</v>
          </cell>
          <cell r="B15" t="str">
            <v>N/A</v>
          </cell>
          <cell r="C15" t="str">
            <v>OI</v>
          </cell>
          <cell r="D15" t="str">
            <v xml:space="preserve">Aportes parafiscales:
Se evidenció incumplimiento de las obligaciones del contratista frente a los aportes parafiscales en los contratos 061 y 014 de 2010 y la adición, cuyo objeto era la prestación de servicios como auxiliar al interior de las jornadas de identificación.  </v>
          </cell>
          <cell r="E15" t="str">
            <v>Debilidades en la verificación del cumplimiento de las normas y especificaciones técnicas de los contratos, frente a los aportes parafiscales y los montos cancelados para la elaboración de las actas de liquidación.</v>
          </cell>
          <cell r="F15" t="str">
            <v>Realizar seguimiento detallado y permanente al pago de los aportes parafiscales</v>
          </cell>
          <cell r="G15" t="str">
            <v xml:space="preserve">Verificar el cumplimiento por parte de los contratistas respecto al pago de los aportes parafiscales conforme a la Ley  </v>
          </cell>
          <cell r="H15" t="str">
            <v>Planilla soporte de pagos</v>
          </cell>
          <cell r="I15">
            <v>100</v>
          </cell>
          <cell r="J15">
            <v>42036</v>
          </cell>
          <cell r="K15">
            <v>42401</v>
          </cell>
          <cell r="L15">
            <v>52.142857142857146</v>
          </cell>
          <cell r="M15">
            <v>100</v>
          </cell>
          <cell r="N15">
            <v>1</v>
          </cell>
          <cell r="O15">
            <v>52.142857142857146</v>
          </cell>
          <cell r="P15">
            <v>52.142857142857146</v>
          </cell>
          <cell r="Q15">
            <v>52.142857142857146</v>
          </cell>
          <cell r="R15" t="str">
            <v>CUMPLIDA</v>
          </cell>
          <cell r="S15" t="str">
            <v>IDENTIFICACIÓN</v>
          </cell>
          <cell r="T15" t="str">
            <v>NIVEL CENTRAL</v>
          </cell>
          <cell r="U15"/>
          <cell r="V15">
            <v>2013</v>
          </cell>
        </row>
      </sheetData>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4</v>
          </cell>
          <cell r="B11" t="str">
            <v>N/A</v>
          </cell>
          <cell r="C11" t="str">
            <v>A</v>
          </cell>
          <cell r="D11" t="str">
            <v>Se evidencian debilidades en la formulación del Plan de Accción anual por cuanto 
a) la mayor parte de las acciones están orientadas a un deber ser de la organización y no a la coherencia con los objetivos
b)Siete actividades no guardan coherencia con los objetivos planteados en el Plan ni definen metas objeto de seguimiento</v>
          </cell>
          <cell r="E11" t="str">
            <v>La Entidad  considera que no existe una causa para este hallazgo debido a que para la formulación del Plan de Acción Institucional y el Plan de Acción Estratégico se aplicó la metodología que contiene la formulación de metas e indicadores que permiten la medición en el cumplimiento de las actividades programadas, en virtud de la autonomía institucional.</v>
          </cell>
          <cell r="F11" t="str">
            <v>No  es procedente</v>
          </cell>
          <cell r="G11" t="str">
            <v>No aplica</v>
          </cell>
          <cell r="H11" t="str">
            <v>No aplica</v>
          </cell>
          <cell r="I11">
            <v>1</v>
          </cell>
          <cell r="J11">
            <v>42005</v>
          </cell>
          <cell r="K11">
            <v>42005</v>
          </cell>
          <cell r="L11">
            <v>0</v>
          </cell>
          <cell r="M11">
            <v>1</v>
          </cell>
          <cell r="N11">
            <v>1</v>
          </cell>
          <cell r="O11">
            <v>0</v>
          </cell>
          <cell r="P11">
            <v>0</v>
          </cell>
          <cell r="Q11">
            <v>0</v>
          </cell>
          <cell r="R11" t="str">
            <v>CUMPLIDA</v>
          </cell>
          <cell r="S11" t="str">
            <v>PLANEACIÓN Y DIRECCIONAMIENTO ESTRATÉGICO</v>
          </cell>
          <cell r="T11" t="str">
            <v>NIVEL CENTRAL</v>
          </cell>
          <cell r="U11"/>
          <cell r="V11">
            <v>2013</v>
          </cell>
        </row>
        <row r="12">
          <cell r="A12">
            <v>5</v>
          </cell>
          <cell r="B12" t="str">
            <v>N/A</v>
          </cell>
          <cell r="C12" t="str">
            <v>A</v>
          </cell>
          <cell r="D12" t="str">
            <v>Se evidencian debilidades en la formulación del Plan estratégico  del Fondo Rotatorio  por cuanto
a) En la formulación del Plan Estratégico no se definieron las metas y los indicadores
e) El Plan no indica de forma expresa cual es el alcance de la contribución del Fondo Rotatorio a los Objetivos Estratégico definidos para la RNEC  en el Plan Nacional de Desarrollo</v>
          </cell>
          <cell r="E12" t="str">
            <v xml:space="preserve">La Entidad  considera que no existe una causa para este hallazgo debido a que para la formulación del Plan Estratégico se aplicó la metodología que contiene la formulación de metas e indicadores que permiten la medición en el cumplimiento de las actividades programadas, en virtud de la autonomía institucional.
La Entidad se mantiene y reitera la posición expresada en el Oficio SG OP 411 del 7 de octubre de 2014 que se relaciona en el informe de Auditoría
</v>
          </cell>
          <cell r="F12" t="str">
            <v>No  es procedente</v>
          </cell>
          <cell r="G12" t="str">
            <v>No aplica</v>
          </cell>
          <cell r="H12" t="str">
            <v>No aplica</v>
          </cell>
          <cell r="I12">
            <v>1</v>
          </cell>
          <cell r="J12">
            <v>42005</v>
          </cell>
          <cell r="K12">
            <v>42005</v>
          </cell>
          <cell r="L12">
            <v>0</v>
          </cell>
          <cell r="M12">
            <v>1</v>
          </cell>
          <cell r="N12">
            <v>1</v>
          </cell>
          <cell r="O12">
            <v>0</v>
          </cell>
          <cell r="P12">
            <v>0</v>
          </cell>
          <cell r="Q12">
            <v>0</v>
          </cell>
          <cell r="R12" t="str">
            <v>CUMPLIDA</v>
          </cell>
          <cell r="S12" t="str">
            <v>PLANEACIÓN Y DIRECCIONAMIENTO ESTRATÉGICO</v>
          </cell>
          <cell r="T12" t="str">
            <v>NIVEL CENTRAL</v>
          </cell>
          <cell r="U12"/>
          <cell r="V12">
            <v>2013</v>
          </cell>
        </row>
        <row r="13">
          <cell r="A13">
            <v>8</v>
          </cell>
          <cell r="B13">
            <v>1802002</v>
          </cell>
          <cell r="C13" t="str">
            <v>D</v>
          </cell>
          <cell r="D13" t="str">
            <v xml:space="preserve">Hallazgo No.8: Ejecución proyectos de inversión FRR (D) (proyecto equipos de cómputo)
En la evaluación de los indicadores, metas y ejecución de recursos en los proyectos de inversión, se estableció: 
• Nivel de ejecución
El Fondo Rotatorio tenía planeado para la realización de nueve proyectos de inversión en la vigencia 2012, los cuales buscaban contribuir con la misión de la Registraduría; no obstante, dichos proyectos no fueron desarrollados o su nivel de ejecución fue bajo.
Cuatro de estos proyectos presentaron ejecución inferior al 50% y entre ellos, uno tuvo nivel de ejecución del 0%. El promedio de ejecución fue el 63,64%.
• Ejecución real de proyectos
La formulación, ejecución y operación de los proyectos de inversión pública responde a un modelo de administración pública en el cual la gestión se enfoca hacia la obtención de resultados.
Según las normas de presupuesto, las entidades deben planear su ejecución presupuestal de tal manera que las apropiaciones presupuestales puedan ejecutarse en su totalidad durante la vigencia fiscal correspondiente.
Presupuestalmente, los proyectos analizados del Fondo Rotatorio de la Registraduría Nacional del Estado Civil presentan la siguiente ejecución, la cual es consistente con lo reportado en las fichas EBI a 31 de diciembre de 2012:
Al efectuar un análisis comparando los valores comprometidos en cada proyecto con los pagos realizados y las cuentas por pagar constituidas, se evidencia que la ejecución real de estos proyectos de inversión fue:
Lo anterior evidencia que la ejecución real de los proyectos del Fondo Rotatorio difiere de la ejecución presupuestal presentando niveles de eficiencia y eficacia irreales y conllevando así mismo a los riesgos descritos en la función de Advertencia No 2012EE81234  emitida por la Contraloría General de la República el 29 de noviembre de 2012. </v>
          </cell>
          <cell r="E13" t="str">
            <v xml:space="preserve">Esta situación evidencia debilidades en el ejercicio de la planeación y ejecución de los proyecto, en el sentido de optimizar los procesos y procedimientos de las áreas misionales y de apoyo, ya que la entidad tomó como justificante la función de advertencia de la CGR para detener y no continuar los procesos contractuales que la entidad había iniciado, </v>
          </cell>
          <cell r="F13" t="str">
            <v>Continuar con el seguimiento mensual sobre la ejecución presupuestal  de los proyectos de inversion con fuente de financiación  recursos propios de la vigencia.</v>
          </cell>
          <cell r="G13" t="str">
            <v xml:space="preserve">1- Presentar  informes de seguimiento mensual  al Despacho del señor Registrador sobre la ejecución presupuestal de los proyectos de inversión con fuente de financiación recursos propios </v>
          </cell>
          <cell r="H13" t="str">
            <v>Informes</v>
          </cell>
          <cell r="I13">
            <v>5</v>
          </cell>
          <cell r="J13">
            <v>41487</v>
          </cell>
          <cell r="K13">
            <v>41609</v>
          </cell>
          <cell r="L13">
            <v>17.428571428571427</v>
          </cell>
          <cell r="M13">
            <v>5</v>
          </cell>
          <cell r="N13">
            <v>1</v>
          </cell>
          <cell r="O13">
            <v>17.428571428571427</v>
          </cell>
          <cell r="P13">
            <v>17.428571428571427</v>
          </cell>
          <cell r="Q13">
            <v>17.428571428571427</v>
          </cell>
          <cell r="R13" t="str">
            <v>CUMPLIDA</v>
          </cell>
          <cell r="S13" t="str">
            <v>PLANEACIÓN Y DIRECCIONAMIENTO ESTRATÉGICO</v>
          </cell>
          <cell r="T13" t="str">
            <v>NIVEL CENTRAL</v>
          </cell>
          <cell r="U13"/>
          <cell r="V13">
            <v>2012</v>
          </cell>
        </row>
        <row r="14">
          <cell r="A14">
            <v>8</v>
          </cell>
          <cell r="B14" t="str">
            <v>N/A</v>
          </cell>
          <cell r="C14" t="str">
            <v>D</v>
          </cell>
          <cell r="D14" t="str">
            <v>Se evidencian debilidades en la gestión de la formulación y elaboración del Mapa de Riesgos, y Plan Anticorrupción y de Atención al Ciudadano realizada por el Fondo Rotatorio de la Registraduría Nacional, por cuanto no se cuenta con un Mapa de Riesgos y Plan Anticorrupción conforme con los Macroprocesos y Procesos definidos para el.</v>
          </cell>
          <cell r="E14" t="str">
            <v>La Entidad a la fecha del desarrollo del proceso Auditor contaba con un Mapa de Riesgos de Corrupción y un Plan Anticorrupción y de Atención al Ciudadano Institucional  que abarcaba a la Registraduría Nacional del Estado Civil y al Fondo Rotatorio.</v>
          </cell>
          <cell r="F14" t="str">
            <v>1. Estructurar de manera independiente para el Fondo Rotatorio de la Registraduría Nacional del Estado Civil el Mapa de Riesgos de Corrupción y el Plan Anticorrupción y de Atención al Ciudadano</v>
          </cell>
          <cell r="G14" t="str">
            <v xml:space="preserve">
1.Remitir al representante por parte de la Alta Dirección del Fondo Rotatorio de la Registraduría Nacional del Estado Civil la metodología que adoptó la Entidad  para  el Mapa de Riesgos de Corrupción y el Plan Anticorrupción y de Atención al Ciudadano
</v>
          </cell>
          <cell r="H14" t="str">
            <v>Oficio remisorio con la Metodología aplicada para la construcción del Mapa de Riesgos y el Plan Anticorrupción y de Atención al Ciudadano</v>
          </cell>
          <cell r="I14">
            <v>1</v>
          </cell>
          <cell r="J14">
            <v>42011</v>
          </cell>
          <cell r="K14">
            <v>42035</v>
          </cell>
          <cell r="L14">
            <v>3.4285714285714284</v>
          </cell>
          <cell r="M14">
            <v>1</v>
          </cell>
          <cell r="N14">
            <v>1</v>
          </cell>
          <cell r="O14">
            <v>3.4285714285714284</v>
          </cell>
          <cell r="P14">
            <v>3.4285714285714284</v>
          </cell>
          <cell r="Q14">
            <v>3.4285714285714284</v>
          </cell>
          <cell r="R14" t="str">
            <v>CUMPLIDA</v>
          </cell>
          <cell r="S14" t="str">
            <v>PLANEACIÓN Y DIRECCIONAMIENTO ESTRATÉGICO</v>
          </cell>
          <cell r="T14" t="str">
            <v>NIVEL CENTRAL</v>
          </cell>
          <cell r="U14"/>
          <cell r="V14">
            <v>2013</v>
          </cell>
        </row>
        <row r="15">
          <cell r="A15">
            <v>8</v>
          </cell>
          <cell r="B15" t="str">
            <v>N/A</v>
          </cell>
          <cell r="C15" t="str">
            <v>D</v>
          </cell>
          <cell r="D15" t="str">
            <v>Se evidencian debilidades en la gestión de la formulación y elaboración del Mapa de Riesgos, y Plan Anticorrupción y de Atención al Ciudadano realizada por el Fondo Rotatorio de la Registraduría Nacional, por cuanto no se cuenta con un Mapa de Riesgos y Plan Anticorrupción conforme con los Macroprocesos y Procesos definidos para el.</v>
          </cell>
          <cell r="E15" t="str">
            <v>La Entidad a la fecha del desarrollo del proceso Auditor contaba con un Mapa de Riesgos de Corrupción y un Plan Anticorrupción y de Atención al Ciudadano Institucional  que abarcaba a la Registraduría Nacional del Estado Civil y al Fondo Rotatorio.</v>
          </cell>
          <cell r="F15" t="str">
            <v>1. Estructurar de manera independiente para el Fondo Rotatorio de la Registraduría Nacional del Estado Civil el Mapa de Riesgos de Corrupción y el Plan Anticorrupción y de Atención al Ciudadano</v>
          </cell>
          <cell r="G15" t="str">
            <v>2. Consolidar el Mapa de Riesgos de Corrupción  y el Plan Anticorrupción y de Atención al Ciudadano del Fondo Rotatorio de la Registraduría Nacional del Estado Civil</v>
          </cell>
          <cell r="H15" t="str">
            <v>Documentos "Mapa de Riesgo"  y "Plan Anticorrupción y Atención al Ciudadano" del Fondo Rotatorio de la Registraduría Nacional del Estado Civil</v>
          </cell>
          <cell r="I15">
            <v>2</v>
          </cell>
          <cell r="J15">
            <v>42011</v>
          </cell>
          <cell r="K15">
            <v>42035</v>
          </cell>
          <cell r="L15">
            <v>3.4285714285714284</v>
          </cell>
          <cell r="M15">
            <v>2</v>
          </cell>
          <cell r="N15">
            <v>1</v>
          </cell>
          <cell r="O15">
            <v>3.4285714285714284</v>
          </cell>
          <cell r="P15">
            <v>3.4285714285714284</v>
          </cell>
          <cell r="Q15">
            <v>3.4285714285714284</v>
          </cell>
          <cell r="R15" t="str">
            <v>CUMPLIDA</v>
          </cell>
          <cell r="S15" t="str">
            <v>PLANEACIÓN Y DIRECCIONAMIENTO ESTRATÉGICO</v>
          </cell>
          <cell r="T15" t="str">
            <v>NIVEL CENTRAL</v>
          </cell>
          <cell r="U15"/>
          <cell r="V15">
            <v>2013</v>
          </cell>
        </row>
        <row r="16">
          <cell r="A16">
            <v>10</v>
          </cell>
          <cell r="B16" t="str">
            <v>N/A</v>
          </cell>
          <cell r="C16" t="str">
            <v>A</v>
          </cell>
          <cell r="D16" t="str">
            <v>En el aplicativo DARUMA, Módulo de Indicadores, se evidencian las siguientes debilidades:
No se dio cumplimiento oportuno a la instrucción impartida en la circular 150 del 14 de noviembre de 2012, ya que los indicadores fueron registrados en el aplicativo a partir de septiembre de 2013
El seguimiento de dichos indicadores fue realizado de forma manual para los primeros tres trimestres del año 2013
Existen 1517 registros en el Módulo de Indicadores, de los cuales 96 reportan información de avance y no contienen fórmula; mientras que los 99 restantes muestran información de la fórmula pero su resultado es 0, lo que indica que no han sido utilizados.</v>
          </cell>
          <cell r="E16" t="str">
            <v>Dificultades presentadas en la operatividad de la aplicación y  falta de capacitación para los usuarios</v>
          </cell>
          <cell r="F16" t="str">
            <v>1. Brindar asesoría a los funcionarios responsables del registro de indicadores en el Módulo de Indicadores del aplicativo DARUMA</v>
          </cell>
          <cell r="G16" t="str">
            <v xml:space="preserve">1.Enviar los lineamientos y el Manual de Usuario del Módulo de Indicadores a los responsables de registro en el aplicativo DARUMA
</v>
          </cell>
          <cell r="H16" t="str">
            <v>Oficio remisorio con el Manual de Usuario, Módulo de Indicadores, del aplicativo DARUMA</v>
          </cell>
          <cell r="I16">
            <v>1</v>
          </cell>
          <cell r="J16">
            <v>42011</v>
          </cell>
          <cell r="K16">
            <v>42035</v>
          </cell>
          <cell r="L16">
            <v>3.4285714285714284</v>
          </cell>
          <cell r="M16">
            <v>1</v>
          </cell>
          <cell r="N16">
            <v>1</v>
          </cell>
          <cell r="O16">
            <v>3.4285714285714284</v>
          </cell>
          <cell r="P16">
            <v>3.4285714285714284</v>
          </cell>
          <cell r="Q16">
            <v>3.4285714285714284</v>
          </cell>
          <cell r="R16" t="str">
            <v>CUMPLIDA</v>
          </cell>
          <cell r="S16" t="str">
            <v>PLANEACIÓN Y DIRECCIONAMIENTO ESTRATÉGICO</v>
          </cell>
          <cell r="T16" t="str">
            <v>NIVEL CENTRAL</v>
          </cell>
          <cell r="U16"/>
          <cell r="V16">
            <v>2013</v>
          </cell>
        </row>
        <row r="17">
          <cell r="A17">
            <v>10</v>
          </cell>
          <cell r="B17" t="str">
            <v>N/A</v>
          </cell>
          <cell r="C17" t="str">
            <v>A</v>
          </cell>
          <cell r="D17" t="str">
            <v>En el aplicativo DARUMA, Módulo de Indicadores, se evidencian las siguientes debilidades:
No se dio cumplimiento oportuno a la instrucción impartida en la circular 150 del 14 de noviembre de 2012, ya que los indicadores fueron registrados en el aplicativo a partir de septiembre de 2013
El seguimiento de dichos indicadores fue realizado de forma manual para los primeros tres trimestres del año 2013
Existen 1517 registros en el Módulo de Indicadores, de los cuales 96 reportan información de avance y no contienen fórmula; mientras que los 99 restantes muestran información de la fórmula pero su resultado es 0, lo que indica que no han sido utilizados.</v>
          </cell>
          <cell r="E17" t="str">
            <v>Dificultades presentadas en la operatividad de la aplicación y  falta de capacitación para los usuarios</v>
          </cell>
          <cell r="F17" t="str">
            <v>1. Brindar asesoría a los funcionarios responsables del registro de indicadores en el Módulo de Indicadores del aplicativo DARUMA</v>
          </cell>
          <cell r="G17" t="str">
            <v>2.Atender los requerimientos de los responsables del registro de indicadores en el aplicativo DARUMA</v>
          </cell>
          <cell r="H17" t="str">
            <v>Consultas atendidas</v>
          </cell>
          <cell r="I17">
            <v>100</v>
          </cell>
          <cell r="J17">
            <v>42011</v>
          </cell>
          <cell r="K17">
            <v>42369</v>
          </cell>
          <cell r="L17">
            <v>51.142857142857146</v>
          </cell>
          <cell r="M17">
            <v>100</v>
          </cell>
          <cell r="N17">
            <v>1</v>
          </cell>
          <cell r="O17">
            <v>51.142857142857146</v>
          </cell>
          <cell r="P17">
            <v>51.142857142857146</v>
          </cell>
          <cell r="Q17">
            <v>51.142857142857146</v>
          </cell>
          <cell r="R17" t="str">
            <v>CUMPLIDA</v>
          </cell>
          <cell r="S17" t="str">
            <v>PLANEACIÓN Y DIRECCIONAMIENTO ESTRATÉGICO</v>
          </cell>
          <cell r="T17" t="str">
            <v>NIVEL CENTRAL</v>
          </cell>
          <cell r="U17"/>
          <cell r="V17">
            <v>2013</v>
          </cell>
        </row>
        <row r="18">
          <cell r="A18">
            <v>13</v>
          </cell>
          <cell r="B18" t="str">
            <v>N/A</v>
          </cell>
          <cell r="C18" t="str">
            <v>A</v>
          </cell>
          <cell r="D18" t="str">
            <v>Se evidencian debilidades de Control Interno relacionadas con el Procedimiento de Atención de Peticiones, Quejas y Reclamos asociados al Fondo Rotatorio debido a :
a) En la base de datos existen 282 registros relacionados con devolución de recursos, de los cuales 132 (46%) corresponden a información duplicada.
b) En 13 registros no informan fecha de salida que permita establecer el tiempo de atención
c) La base de datos no está organizada de forma que se pueda clasificar la información por tipo de solicitud ( petición, queja, reclamo, etc)
d) A 11 personas se les atiende las solicitudes entre 150 y 204 días, 21 personas la atención osciló entre 100 y 149 días. 47 personas entre 60 y 99 días, lo anterior quiere decir que 79 (59,84%) de las personas no son atendidas oportunamente.</v>
          </cell>
          <cell r="E18" t="str">
            <v xml:space="preserve">1.No aplicación adecuada del procedimiento administrativo para dar respuesta oportuna al ciudadano.
2.Falta de capacitación de los servidores públicos que conforman el Grupo de atención a las  PQRSDs y a los responsables de Procesos en la normatividad aplicable para suspender términos
3.Insuficiente seguimiento por parte de los responsables de procesos de las PQRSDs próximas a vencer.
</v>
          </cell>
          <cell r="F18" t="str">
            <v xml:space="preserve">1. Capacitar a los servidores públicos que conforman el Grupo de atención a las  PQRSDs y a los responsables de Procesos en el procedimiento adoptado por la Entidad y la normatividad aplicable
</v>
          </cell>
          <cell r="G18" t="str">
            <v xml:space="preserve">1.Solicitar la relación de funcionarios que atienden las PQRSD  tanto del nivel Central como desconcentrado para programar las capacitaciones. </v>
          </cell>
          <cell r="H18" t="str">
            <v>Oficio solicitando la relación de funcionarios que atienden PQRSDs</v>
          </cell>
          <cell r="I18">
            <v>1</v>
          </cell>
          <cell r="J18">
            <v>42026</v>
          </cell>
          <cell r="K18">
            <v>42034</v>
          </cell>
          <cell r="L18">
            <v>1.1428571428571428</v>
          </cell>
          <cell r="M18">
            <v>1</v>
          </cell>
          <cell r="N18">
            <v>1</v>
          </cell>
          <cell r="O18">
            <v>1.1428571428571428</v>
          </cell>
          <cell r="P18">
            <v>1.1428571428571428</v>
          </cell>
          <cell r="Q18">
            <v>1.1428571428571428</v>
          </cell>
          <cell r="R18" t="str">
            <v>CUMPLIDA</v>
          </cell>
          <cell r="S18" t="str">
            <v>PLANEACIÓN Y DIRECCIONAMIENTO ESTRATÉGICO</v>
          </cell>
          <cell r="T18" t="str">
            <v>NIVEL CENTRAL</v>
          </cell>
          <cell r="U18"/>
          <cell r="V18">
            <v>2013</v>
          </cell>
        </row>
        <row r="19">
          <cell r="A19">
            <v>13</v>
          </cell>
          <cell r="B19" t="str">
            <v>N/A</v>
          </cell>
          <cell r="C19" t="str">
            <v>A</v>
          </cell>
          <cell r="D19" t="str">
            <v>Se evidencian debilidades de Control Interno relacionadas con el Procedimiento de Atención de Peticiones, Quejas y Reclamos asociados al Fondo Rotatorio debido a :
a) En la base de datos existen 282 registros relacionados con devolución de recursos, de los cuales 132 (46%) corresponden a información duplicada.
b) En 13 registros no informan fecha de salida que permita establecer el tiempo de atención
c) La base de datos no está organizada de forma que se pueda clasificar la información por tipo de solicitud ( petición, queja, reclamo, etc)
d) A 11 personas se les atiende las solicitudes entre 150 y 204 días, 21 personas la atención osciló entre 100 y 149 días. 47 personas entre 60 y 99 días, lo anterior quiere decir que 79 (59,84%) de las personas no son atendidas oportunamente.</v>
          </cell>
          <cell r="E19" t="str">
            <v xml:space="preserve">1.No aplicación adecuada del procedimiento administrativo para dar respuesta oportuna al ciudadano.
2.Falta de capacitación de los servidores públicos que conforman el Grupo de atención a las  PQRSDs y a los responsables de Procesos en la normatividad aplicable para suspender términos
3.Insuficiente seguimiento por parte de los responsables de procesos de las PQRSDs próximas a vencer.
</v>
          </cell>
          <cell r="F19" t="str">
            <v xml:space="preserve">1. Capacitar a los servidores públicos que conforman el Grupo de atención a las  PQRSDs y a los responsables de Procesos en el procedimiento adoptado por la Entidad y la normatividad aplicable
</v>
          </cell>
          <cell r="G19" t="str">
            <v xml:space="preserve">2. Solicitar a la Gerencia de Talento Humano la programación de capacitaciones para los funcionarios que atienden las PQRSDs de la Entidad </v>
          </cell>
          <cell r="H19" t="str">
            <v>Oficio solicitando la capacitación de los funcionarios que atienden las PQRSDs en la Entidad</v>
          </cell>
          <cell r="I19">
            <v>1</v>
          </cell>
          <cell r="J19">
            <v>42037</v>
          </cell>
          <cell r="K19">
            <v>42038</v>
          </cell>
          <cell r="L19">
            <v>0.14285714285714285</v>
          </cell>
          <cell r="M19">
            <v>1</v>
          </cell>
          <cell r="N19">
            <v>1</v>
          </cell>
          <cell r="O19">
            <v>0.14285714285714285</v>
          </cell>
          <cell r="P19">
            <v>0.14285714285714285</v>
          </cell>
          <cell r="Q19">
            <v>0.14285714285714285</v>
          </cell>
          <cell r="R19" t="str">
            <v>CUMPLIDA</v>
          </cell>
          <cell r="S19" t="str">
            <v>PLANEACIÓN Y DIRECCIONAMIENTO ESTRATÉGICO</v>
          </cell>
          <cell r="T19" t="str">
            <v>NIVEL CENTRAL</v>
          </cell>
          <cell r="U19"/>
          <cell r="V19">
            <v>2013</v>
          </cell>
        </row>
        <row r="20">
          <cell r="A20">
            <v>13</v>
          </cell>
          <cell r="B20" t="str">
            <v>N/A</v>
          </cell>
          <cell r="C20" t="str">
            <v>A</v>
          </cell>
          <cell r="D20" t="str">
            <v>Se evidencian debilidades de Control Interno relacionadas con el Procedimiento de Atención de Peticiones, Quejas y Reclamos asociados al Fondo Rotatorio debido a :
a) En la base de datos existen 282 registros relacionados con devolución de recursos, de los cuales 132 (46%) corresponden a información duplicada.
b) En 13 registros no informan fecha de salida que permita establecer el tiempo de atención
c) La base de datos no está organizada de forma que se pueda clasificar la información por tipo de solicitud ( petición, queja, reclamo, etc)
d) A 11 personas se les atiende las solicitudes entre 150 y 204 días, 21 personas la atención osciló entre 100 y 149 días. 47 personas entre 60 y 99 días, lo anterior quiere decir que 79 (59,84%) de las personas no son atendidas oportunamente.</v>
          </cell>
          <cell r="E20" t="str">
            <v xml:space="preserve">1.No aplicación adecuada del procedimiento administrativo para dar respuesta oportuna al ciudadano.
2.Falta de capacitación de los servidores públicos que conforman el Grupo de atención a las  PQRSDs y a los responsables de Procesos en la normatividad aplicable para suspender términos
3.Insuficiente seguimiento por parte de los responsables de procesos de las PQRSDs próximas a vencer.
</v>
          </cell>
          <cell r="F20" t="str">
            <v xml:space="preserve">1. Capacitar a los servidores públicos que conforman el Grupo de atención a las  PQRSDs y a los responsables de Procesos en el procedimiento adoptado por la Entidad y la normatividad aplicable
</v>
          </cell>
          <cell r="G20" t="str">
            <v>3.Socializar nuevamente a los servidores públicos del grupo de PQRSDs la  Resolución 6890 del 12 de mayo de 2014 que establece el “Procedimiento para la atención de peticiones quejas reclamos sugerencias y denuncias”.</v>
          </cell>
          <cell r="H20" t="str">
            <v>Actividad de Socialización de la  Resolución 6890 del 12 de mayo de 2014</v>
          </cell>
          <cell r="I20">
            <v>1</v>
          </cell>
          <cell r="J20">
            <v>42025</v>
          </cell>
          <cell r="K20">
            <v>42032</v>
          </cell>
          <cell r="L20">
            <v>1</v>
          </cell>
          <cell r="M20">
            <v>1</v>
          </cell>
          <cell r="N20">
            <v>1</v>
          </cell>
          <cell r="O20">
            <v>1</v>
          </cell>
          <cell r="P20">
            <v>1</v>
          </cell>
          <cell r="Q20">
            <v>1</v>
          </cell>
          <cell r="R20" t="str">
            <v>CUMPLIDA</v>
          </cell>
          <cell r="S20" t="str">
            <v>PLANEACIÓN Y DIRECCIONAMIENTO ESTRATÉGICO</v>
          </cell>
          <cell r="T20" t="str">
            <v>NIVEL CENTRAL</v>
          </cell>
          <cell r="U20"/>
          <cell r="V20">
            <v>2013</v>
          </cell>
        </row>
        <row r="21">
          <cell r="A21">
            <v>13</v>
          </cell>
          <cell r="B21" t="str">
            <v>N/A</v>
          </cell>
          <cell r="C21" t="str">
            <v>A</v>
          </cell>
          <cell r="D21" t="str">
            <v>Se evidencian debilidades de Control Interno relacionadas con el Procedimiento de Atención de Peticiones, Quejas y Reclamos asociados al Fondo Rotatorio debido a :
a) En la base de datos existen 282 registros relacionados con devolución de recursos, de los cuales 132 (46%) corresponden a información duplicada.
b) En 13 registros no informan fecha de salida que permita establecer el tiempo de atención
c) La base de datos no está organizada de forma que se pueda clasificar la información por tipo de solicitud ( petición, queja, reclamo, etc)
d) A 11 personas se les atiende las solicitudes entre 150 y 204 días, 21 personas la atención osciló entre 100 y 149 días. 47 personas entre 60 y 99 días, lo anterior quiere decir que 79 (59,84%) de las personas no son atendidas oportunamente.</v>
          </cell>
          <cell r="E21" t="str">
            <v xml:space="preserve">1.No aplicación adecuada del procedimiento administrativo para dar respuesta oportuna al ciudadano.
2.Falta de capacitación de los servidores públicos que conforman el Grupo de atención a las  PQRSDs y a los responsables de Procesos en la normatividad aplicable para suspender términos
3.Insuficiente seguimiento por parte de los responsables de procesos de las PQRSDs próximas a vencer.
</v>
          </cell>
          <cell r="F21" t="str">
            <v>2. Enviar reporte mensual a los responsables de Procesos sobre el estado de atención y gestión de las PQRSDs</v>
          </cell>
          <cell r="G21" t="str">
            <v>1.Enviar memorandos a los responsables de los procesos con los resultados del análisis del estado de las PQRSD</v>
          </cell>
          <cell r="H21" t="str">
            <v>Reportes mensuales</v>
          </cell>
          <cell r="I21">
            <v>11</v>
          </cell>
          <cell r="J21">
            <v>42048</v>
          </cell>
          <cell r="K21">
            <v>42353</v>
          </cell>
          <cell r="L21">
            <v>43.571428571428569</v>
          </cell>
          <cell r="M21">
            <v>11</v>
          </cell>
          <cell r="N21">
            <v>1</v>
          </cell>
          <cell r="O21">
            <v>43.571428571428569</v>
          </cell>
          <cell r="P21">
            <v>43.571428571428569</v>
          </cell>
          <cell r="Q21">
            <v>43.571428571428569</v>
          </cell>
          <cell r="R21" t="str">
            <v>CUMPLIDA</v>
          </cell>
          <cell r="S21" t="str">
            <v>PLANEACIÓN Y DIRECCIONAMIENTO ESTRATÉGICO</v>
          </cell>
          <cell r="T21" t="str">
            <v>NIVEL CENTRAL</v>
          </cell>
          <cell r="U21"/>
          <cell r="V21">
            <v>2013</v>
          </cell>
        </row>
      </sheetData>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1</v>
          </cell>
          <cell r="B11">
            <v>1101002</v>
          </cell>
          <cell r="C11" t="str">
            <v>D</v>
          </cell>
          <cell r="D11" t="str">
            <v xml:space="preserve">Hallazgo No.1 Cumplimiento indicadores FRR (D) Para la vigencia 2011 el Fondo Rotatorio de la Registraduría formuló indicadores para medir la eficacia y la eficiencia de la gestión. s parámetros establecidos por la entidad, así: Cumplimiento de Indicadores
</v>
          </cell>
          <cell r="E11" t="str">
            <v>Lo anterior, evidencia deficiencias en la ejecución de los recursos</v>
          </cell>
          <cell r="F11" t="str">
            <v>PLAN DE EJECUCION DE RECURSOS</v>
          </cell>
          <cell r="G11" t="str">
            <v>1-Ejecutar reunion de socializacion de la actividad con la oficina adnistratva de la delegacion .</v>
          </cell>
          <cell r="H11" t="str">
            <v>Acta de reuniòn-</v>
          </cell>
          <cell r="I11">
            <v>1</v>
          </cell>
          <cell r="J11">
            <v>42251</v>
          </cell>
          <cell r="K11">
            <v>42617</v>
          </cell>
          <cell r="L11">
            <v>52.285714285714285</v>
          </cell>
          <cell r="M11">
            <v>1</v>
          </cell>
          <cell r="N11">
            <v>1</v>
          </cell>
          <cell r="O11">
            <v>52.285714285714285</v>
          </cell>
          <cell r="P11">
            <v>52.285714285714285</v>
          </cell>
          <cell r="Q11">
            <v>52.285714285714285</v>
          </cell>
          <cell r="R11" t="str">
            <v>CUMPLIDA</v>
          </cell>
          <cell r="S11" t="str">
            <v>ATLANTICO</v>
          </cell>
          <cell r="T11" t="str">
            <v>GESTION ADMINISTRATIVA Y FINANCIERA</v>
          </cell>
          <cell r="U11"/>
          <cell r="V11">
            <v>2011</v>
          </cell>
        </row>
        <row r="12">
          <cell r="A12">
            <v>1</v>
          </cell>
          <cell r="B12">
            <v>1101002</v>
          </cell>
          <cell r="C12" t="str">
            <v>D</v>
          </cell>
          <cell r="D12" t="str">
            <v xml:space="preserve">Hallazgo No.1 Cumplimiento indicadores FRR (D) Para la vigencia 2011 el Fondo Rotatorio de la Registraduría formuló indicadores para medir la eficacia y la eficiencia de la gestión. s parámetros establecidos por la entidad, así: Cumplimiento de Indicadores
</v>
          </cell>
          <cell r="E12" t="str">
            <v>Lo anterior, evidencia deficiencias en la ejecución de los recursos</v>
          </cell>
          <cell r="F12" t="str">
            <v>PLAN DE EJECUCION DE RECURSOS</v>
          </cell>
          <cell r="G12" t="str">
            <v xml:space="preserve">2 Establecer necesidades de inversion anual. </v>
          </cell>
          <cell r="H12" t="str">
            <v>Plan de compras-</v>
          </cell>
          <cell r="I12">
            <v>1</v>
          </cell>
          <cell r="J12">
            <v>42251</v>
          </cell>
          <cell r="K12">
            <v>42617</v>
          </cell>
          <cell r="L12">
            <v>52.285714285714285</v>
          </cell>
          <cell r="M12">
            <v>1</v>
          </cell>
          <cell r="N12">
            <v>1</v>
          </cell>
          <cell r="O12">
            <v>52.285714285714285</v>
          </cell>
          <cell r="P12">
            <v>52.285714285714285</v>
          </cell>
          <cell r="Q12">
            <v>52.285714285714285</v>
          </cell>
          <cell r="R12" t="str">
            <v>CUMPLIDA</v>
          </cell>
          <cell r="S12" t="str">
            <v>ATLANTICO</v>
          </cell>
          <cell r="T12" t="str">
            <v>GESTION ADMINISTRATIVA Y FINANCIERA</v>
          </cell>
          <cell r="U12"/>
          <cell r="V12">
            <v>2011</v>
          </cell>
        </row>
        <row r="13">
          <cell r="A13">
            <v>1</v>
          </cell>
          <cell r="B13">
            <v>1101002</v>
          </cell>
          <cell r="C13" t="str">
            <v>D</v>
          </cell>
          <cell r="D13" t="str">
            <v xml:space="preserve">Hallazgo No.1 Cumplimiento indicadores FRR (D) Para la vigencia 2011 el Fondo Rotatorio de la Registraduría formuló indicadores para medir la eficacia y la eficiencia de la gestión. s parámetros establecidos por la entidad, así: Cumplimiento de Indicadores
</v>
          </cell>
          <cell r="E13" t="str">
            <v>Lo anterior, evidencia deficiencias en la ejecución de los recursos</v>
          </cell>
          <cell r="F13" t="str">
            <v>PLAN DE EJECUCION DE RECURSOS</v>
          </cell>
          <cell r="G13" t="str">
            <v>3-Establecer  el cronograma y el  monto aproximado  de inversion.</v>
          </cell>
          <cell r="H13" t="str">
            <v xml:space="preserve"> cronograma-</v>
          </cell>
          <cell r="I13">
            <v>1</v>
          </cell>
          <cell r="J13">
            <v>42251</v>
          </cell>
          <cell r="K13">
            <v>42617</v>
          </cell>
          <cell r="L13">
            <v>52.285714285714285</v>
          </cell>
          <cell r="M13">
            <v>1</v>
          </cell>
          <cell r="N13">
            <v>1</v>
          </cell>
          <cell r="O13">
            <v>52.285714285714285</v>
          </cell>
          <cell r="P13">
            <v>0</v>
          </cell>
          <cell r="Q13">
            <v>0</v>
          </cell>
          <cell r="R13" t="str">
            <v>CUMPLIDA</v>
          </cell>
          <cell r="S13" t="str">
            <v>ATLANTICO</v>
          </cell>
          <cell r="T13" t="str">
            <v>GESTION ADMINISTRATIVA Y FINANCIERA</v>
          </cell>
          <cell r="U13"/>
          <cell r="V13">
            <v>2011</v>
          </cell>
        </row>
        <row r="14">
          <cell r="A14">
            <v>1</v>
          </cell>
          <cell r="B14">
            <v>1101002</v>
          </cell>
          <cell r="C14" t="str">
            <v>D</v>
          </cell>
          <cell r="D14" t="str">
            <v xml:space="preserve">Hallazgo No.1 Cumplimiento indicadores FRR (D) Para la vigencia 2011 el Fondo Rotatorio de la Registraduría formuló indicadores para medir la eficacia y la eficiencia de la gestión. s parámetros establecidos por la entidad, así: Cumplimiento de Indicadores
</v>
          </cell>
          <cell r="E14" t="str">
            <v>Lo anterior, evidencia deficiencias en la ejecución de los recursos</v>
          </cell>
          <cell r="F14" t="str">
            <v>PLAN DE EJECUCION DE RECURSOS</v>
          </cell>
          <cell r="G14" t="str">
            <v>4- Definir el indicador de ejecucion del presupuesto.</v>
          </cell>
          <cell r="H14" t="str">
            <v>Acta de seguimiento mensual al presupuesto.</v>
          </cell>
          <cell r="I14">
            <v>12</v>
          </cell>
          <cell r="J14">
            <v>42251</v>
          </cell>
          <cell r="K14">
            <v>42617</v>
          </cell>
          <cell r="L14">
            <v>52.285714285714285</v>
          </cell>
          <cell r="M14">
            <v>12</v>
          </cell>
          <cell r="N14">
            <v>1</v>
          </cell>
          <cell r="O14">
            <v>52.285714285714285</v>
          </cell>
          <cell r="P14">
            <v>52.285714285714285</v>
          </cell>
          <cell r="Q14">
            <v>52.285714285714285</v>
          </cell>
          <cell r="R14" t="str">
            <v>CUMPLIDA</v>
          </cell>
          <cell r="S14" t="str">
            <v>ATLANTICO</v>
          </cell>
          <cell r="T14" t="str">
            <v>GESTION ADMINISTRATIVA Y FINANCIERA</v>
          </cell>
          <cell r="U14"/>
          <cell r="V14">
            <v>2011</v>
          </cell>
        </row>
        <row r="15">
          <cell r="A15">
            <v>1</v>
          </cell>
          <cell r="B15">
            <v>1101002</v>
          </cell>
          <cell r="C15" t="str">
            <v>A D</v>
          </cell>
          <cell r="D15" t="str">
            <v xml:space="preserve">Hallazgo No.1 Cumplimiento indicadores FRR (D) Para la vigencia 2011 el Fondo Rotatorio de la Registraduría formuló indicadores para medir la eficacia y la eficiencia de la gestión. s parámetros establecidos por la entidad, así: Cumplimiento de Indicadores
</v>
          </cell>
          <cell r="E15" t="str">
            <v>Lo anterior, evidencia deficiencias en la ejecución de los recursos</v>
          </cell>
          <cell r="F15" t="str">
            <v>PLAN DE EJECUCION DE RECURSOS</v>
          </cell>
          <cell r="G15" t="str">
            <v xml:space="preserve">5- Reunion de control y seguimiento de ejecucion del presupuesto anual </v>
          </cell>
          <cell r="H15" t="str">
            <v xml:space="preserve"> Acta Anual de Seguimiento</v>
          </cell>
          <cell r="I15">
            <v>1</v>
          </cell>
          <cell r="J15">
            <v>42251</v>
          </cell>
          <cell r="K15">
            <v>42617</v>
          </cell>
          <cell r="L15">
            <v>52.285714285714285</v>
          </cell>
          <cell r="M15">
            <v>1</v>
          </cell>
          <cell r="N15">
            <v>1</v>
          </cell>
          <cell r="O15">
            <v>52.285714285714285</v>
          </cell>
          <cell r="P15">
            <v>52.285714285714285</v>
          </cell>
          <cell r="Q15">
            <v>52.285714285714285</v>
          </cell>
          <cell r="R15" t="str">
            <v>CUMPLIDA</v>
          </cell>
          <cell r="S15" t="str">
            <v>ATLANTICO</v>
          </cell>
          <cell r="T15" t="str">
            <v>GESTION ADMINISTRATIVA Y FINANCIERA</v>
          </cell>
          <cell r="U15"/>
          <cell r="V15">
            <v>2011</v>
          </cell>
        </row>
      </sheetData>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1</v>
          </cell>
          <cell r="B11">
            <v>1101002</v>
          </cell>
          <cell r="C11" t="str">
            <v>A D</v>
          </cell>
          <cell r="D11" t="str">
            <v xml:space="preserve">Hallazgo No Cumplimiento indicadores FRR( D) Para la Vigencia 2011 el Fondo Rotatorio de la Registraduria formulo indicadores para medir la eficacia y la eficiencia de la gestion 5 parametros establecidos por la entidad; asi Cumplimiento de Indicadores </v>
          </cell>
          <cell r="E11" t="str">
            <v>Lo anterior evidencia deficiencias en la ejecucion de los recursos</v>
          </cell>
          <cell r="F11" t="str">
            <v>CORRECTIVA</v>
          </cell>
          <cell r="G11" t="str">
            <v>planificacion y ejecucion del presupuesto</v>
          </cell>
          <cell r="H11" t="str">
            <v>seguimiento</v>
          </cell>
          <cell r="I11">
            <v>4</v>
          </cell>
          <cell r="J11">
            <v>42251</v>
          </cell>
          <cell r="K11">
            <v>42616</v>
          </cell>
          <cell r="L11">
            <v>52.142857142857146</v>
          </cell>
          <cell r="M11">
            <v>4</v>
          </cell>
          <cell r="N11">
            <v>1</v>
          </cell>
          <cell r="O11">
            <v>52.142857142857146</v>
          </cell>
          <cell r="P11">
            <v>52.142857142857146</v>
          </cell>
          <cell r="Q11">
            <v>52.142857142857146</v>
          </cell>
          <cell r="R11" t="str">
            <v>CUMPLIDA</v>
          </cell>
          <cell r="S11" t="str">
            <v>BOLIVAR</v>
          </cell>
          <cell r="T11" t="str">
            <v>GESTION ADMINISTRATIVA Y FINANCIERA</v>
          </cell>
          <cell r="U11"/>
          <cell r="V11">
            <v>2011</v>
          </cell>
        </row>
      </sheetData>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19</v>
          </cell>
          <cell r="B11" t="str">
            <v>N/A</v>
          </cell>
          <cell r="C11" t="str">
            <v>A</v>
          </cell>
          <cell r="D11" t="str">
            <v>Inconsitencia en el reporte de novedades en seguridad social a la Gerencia del Talento Humano por parte de la Delegación de Caquetá. El 27 de febrero de 2013 se informó que en julio y agosto de 2012 fueron girados los aportes en salud de dos(2) funcionarias a otra EPS distinta a la que se encontraban afiliadas.</v>
          </cell>
          <cell r="E11" t="str">
            <v>La falta de comunicación oportuna a la Oficina de Talento Humano de la Delegación  por parte de las funcionarias, de su interés de hacer traslados o cambios de EPS, ARS o FAP.</v>
          </cell>
          <cell r="F11" t="str">
            <v>Recavar sobre el cumplimiento de la Circular No. 080 del 02 de agosto de 2012, cuyo asunto es el de Comunicar e informar a los funcionarios de la Delegación de Caquetá el procedimiento para efectuar los traslados de EPS</v>
          </cell>
          <cell r="G11" t="str">
            <v xml:space="preserve">Emitir por parte de la Delegación Departamental de Caquetá Circular en la cual se socialice la circular 080 de agosto 02 de 2012 emanada de la Gerencia del Talento Humano </v>
          </cell>
          <cell r="H11" t="str">
            <v>Circular Emitida</v>
          </cell>
          <cell r="I11">
            <v>1</v>
          </cell>
          <cell r="J11">
            <v>42005</v>
          </cell>
          <cell r="K11">
            <v>42094</v>
          </cell>
          <cell r="L11">
            <v>12.714285714285714</v>
          </cell>
          <cell r="M11">
            <v>1</v>
          </cell>
          <cell r="N11">
            <v>1</v>
          </cell>
          <cell r="O11">
            <v>12.714285714285714</v>
          </cell>
          <cell r="P11">
            <v>12.714285714285714</v>
          </cell>
          <cell r="Q11">
            <v>12.714285714285714</v>
          </cell>
          <cell r="R11" t="str">
            <v>CUMPLIDA</v>
          </cell>
          <cell r="S11" t="str">
            <v>CAQUETA</v>
          </cell>
          <cell r="T11" t="str">
            <v>GESTIÓN DEL TALENTO HUMANO</v>
          </cell>
          <cell r="U11"/>
          <cell r="V11">
            <v>2013</v>
          </cell>
        </row>
      </sheetData>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s>
    <sheetDataSet>
      <sheetData sheetId="0"/>
      <sheetData sheetId="1">
        <row r="11">
          <cell r="A11">
            <v>13</v>
          </cell>
          <cell r="B11">
            <v>1402007</v>
          </cell>
          <cell r="C11" t="str">
            <v>D</v>
          </cell>
          <cell r="D11" t="str">
            <v>Publicidad de la Contratación (D). Los mecanismos diseñados para evitar la omisión del cumplimiento del principio de Publicidad de la contratación estatal, en los procedimientos que se desarrollan en los contratos derivados del Proyecto “Implementación pr</v>
          </cell>
          <cell r="E11" t="str">
            <v>Inobservancia a las normas que regulan el principio de Publicidad de la actividad contractual estatal,</v>
          </cell>
          <cell r="F11" t="str">
            <v>Fortalecer al funcionario encargado de la publicación en el Secop, de las normas que regulan el principio de la publicidad contractual</v>
          </cell>
          <cell r="G11" t="str">
            <v>Solicitar apoyo a la oficina juridica, de oficinas centrales para que se capacite a la Delegación sobre el procedimientos y etapas de los contratos a ingresar en la publicación del SECOP</v>
          </cell>
          <cell r="H11" t="str">
            <v>Capacitaciones</v>
          </cell>
          <cell r="I11">
            <v>2</v>
          </cell>
          <cell r="J11">
            <v>42005</v>
          </cell>
          <cell r="K11">
            <v>42185</v>
          </cell>
          <cell r="L11">
            <v>25.714285714285715</v>
          </cell>
          <cell r="M11">
            <v>2</v>
          </cell>
          <cell r="N11">
            <v>1</v>
          </cell>
          <cell r="O11">
            <v>25.714285714285715</v>
          </cell>
          <cell r="P11">
            <v>25.714285714285715</v>
          </cell>
          <cell r="Q11">
            <v>25.714285714285715</v>
          </cell>
          <cell r="R11" t="str">
            <v>CUMPLIDA</v>
          </cell>
          <cell r="S11" t="str">
            <v>CESAR</v>
          </cell>
          <cell r="T11" t="str">
            <v>GESTIÓN JURÍDICA</v>
          </cell>
          <cell r="U11"/>
          <cell r="V11">
            <v>2011</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305E8-D886-473D-A2C6-FA9F51C14040}">
  <dimension ref="A1:AK173"/>
  <sheetViews>
    <sheetView tabSelected="1" topLeftCell="A48" zoomScale="75" zoomScaleNormal="75" workbookViewId="0">
      <selection activeCell="F158" sqref="F158"/>
    </sheetView>
  </sheetViews>
  <sheetFormatPr baseColWidth="10" defaultRowHeight="15" x14ac:dyDescent="0.25"/>
  <cols>
    <col min="1" max="1" width="5.85546875" customWidth="1"/>
    <col min="2" max="2" width="10.42578125" customWidth="1"/>
    <col min="3" max="3" width="4.28515625" customWidth="1"/>
    <col min="4" max="4" width="101.7109375" customWidth="1"/>
    <col min="6" max="6" width="15" customWidth="1"/>
    <col min="7" max="7" width="14.85546875" customWidth="1"/>
    <col min="8" max="8" width="12.5703125" customWidth="1"/>
    <col min="10" max="10" width="14.5703125" customWidth="1"/>
    <col min="11" max="11" width="12.42578125" customWidth="1"/>
    <col min="13" max="13" width="12.5703125" customWidth="1"/>
    <col min="18" max="18" width="15" customWidth="1"/>
    <col min="19" max="19" width="33" customWidth="1"/>
    <col min="20" max="20" width="16.140625" customWidth="1"/>
    <col min="21" max="21" width="50.85546875" customWidth="1"/>
    <col min="37" max="37" width="14.28515625" customWidth="1"/>
  </cols>
  <sheetData>
    <row r="1" spans="1:37" x14ac:dyDescent="0.25">
      <c r="A1" s="86" t="s">
        <v>0</v>
      </c>
      <c r="B1" s="87"/>
      <c r="C1" s="87"/>
      <c r="D1" s="87"/>
      <c r="E1" s="87"/>
      <c r="F1" s="87"/>
      <c r="G1" s="87"/>
      <c r="H1" s="87"/>
      <c r="I1" s="87"/>
      <c r="J1" s="87"/>
      <c r="K1" s="87"/>
      <c r="L1" s="87"/>
      <c r="M1" s="87"/>
      <c r="N1" s="87"/>
      <c r="O1" s="87"/>
      <c r="P1" s="87"/>
      <c r="Q1" s="87"/>
      <c r="R1" s="1"/>
      <c r="S1" s="1"/>
      <c r="T1" s="1"/>
      <c r="U1" s="1"/>
      <c r="V1" s="2"/>
    </row>
    <row r="2" spans="1:37" x14ac:dyDescent="0.25">
      <c r="A2" s="88" t="s">
        <v>1</v>
      </c>
      <c r="B2" s="89"/>
      <c r="C2" s="89"/>
      <c r="D2" s="89"/>
      <c r="E2" s="89"/>
      <c r="F2" s="89"/>
      <c r="G2" s="89"/>
      <c r="H2" s="89"/>
      <c r="I2" s="89"/>
      <c r="J2" s="89"/>
      <c r="K2" s="89"/>
      <c r="L2" s="89"/>
      <c r="M2" s="89"/>
      <c r="N2" s="89"/>
      <c r="O2" s="89"/>
      <c r="P2" s="89"/>
      <c r="Q2" s="89"/>
      <c r="R2" s="3"/>
      <c r="S2" s="3"/>
      <c r="T2" s="3"/>
      <c r="U2" s="3"/>
      <c r="V2" s="4"/>
      <c r="AK2" s="5">
        <v>43190</v>
      </c>
    </row>
    <row r="3" spans="1:37" x14ac:dyDescent="0.25">
      <c r="A3" s="90" t="s">
        <v>2</v>
      </c>
      <c r="B3" s="91"/>
      <c r="C3" s="91"/>
      <c r="D3" s="91"/>
      <c r="E3" s="91"/>
      <c r="F3" s="91"/>
      <c r="G3" s="91"/>
      <c r="H3" s="91"/>
      <c r="I3" s="91"/>
      <c r="J3" s="91"/>
      <c r="K3" s="91"/>
      <c r="L3" s="91"/>
      <c r="M3" s="91"/>
      <c r="N3" s="91"/>
      <c r="O3" s="91"/>
      <c r="P3" s="91"/>
      <c r="Q3" s="91"/>
      <c r="R3" s="6"/>
      <c r="S3" s="7"/>
      <c r="T3" s="8"/>
      <c r="U3" s="3"/>
      <c r="V3" s="4"/>
      <c r="AK3" s="5">
        <v>43281</v>
      </c>
    </row>
    <row r="4" spans="1:37" ht="60" x14ac:dyDescent="0.25">
      <c r="A4" s="9"/>
      <c r="B4" s="10"/>
      <c r="C4" s="10"/>
      <c r="D4" s="10"/>
      <c r="E4" s="10"/>
      <c r="F4" s="10"/>
      <c r="G4" s="10"/>
      <c r="H4" s="10"/>
      <c r="I4" s="10"/>
      <c r="J4" s="10"/>
      <c r="K4" s="10"/>
      <c r="L4" s="10"/>
      <c r="M4" s="10"/>
      <c r="N4" s="11"/>
      <c r="O4" s="10"/>
      <c r="P4" s="10"/>
      <c r="Q4" s="10"/>
      <c r="R4" s="8"/>
      <c r="S4" s="8" t="s">
        <v>3</v>
      </c>
      <c r="T4" s="8"/>
      <c r="U4" s="3"/>
      <c r="V4" s="4"/>
      <c r="AK4" s="5">
        <v>43373</v>
      </c>
    </row>
    <row r="5" spans="1:37" x14ac:dyDescent="0.25">
      <c r="A5" s="12" t="s">
        <v>4</v>
      </c>
      <c r="B5" s="13"/>
      <c r="C5" s="13"/>
      <c r="D5" s="13"/>
      <c r="E5" s="14"/>
      <c r="F5" s="14"/>
      <c r="G5" s="14"/>
      <c r="H5" s="14"/>
      <c r="I5" s="14"/>
      <c r="J5" s="14"/>
      <c r="K5" s="10"/>
      <c r="L5" s="14"/>
      <c r="M5" s="14"/>
      <c r="N5" s="13" t="s">
        <v>5</v>
      </c>
      <c r="O5" s="13"/>
      <c r="P5" s="13"/>
      <c r="Q5" s="14"/>
      <c r="R5" s="8"/>
      <c r="S5" s="8"/>
      <c r="T5" s="8"/>
      <c r="U5" s="3"/>
      <c r="V5" s="4"/>
      <c r="AK5" s="5">
        <v>43465</v>
      </c>
    </row>
    <row r="6" spans="1:37" x14ac:dyDescent="0.25">
      <c r="A6" s="15" t="s">
        <v>6</v>
      </c>
      <c r="B6" s="14"/>
      <c r="C6" s="14"/>
      <c r="D6" s="14"/>
      <c r="E6" s="14"/>
      <c r="F6" s="14"/>
      <c r="G6" s="14"/>
      <c r="H6" s="14"/>
      <c r="I6" s="14"/>
      <c r="J6" s="14"/>
      <c r="K6" s="10"/>
      <c r="L6" s="14"/>
      <c r="M6" s="14"/>
      <c r="N6" s="11"/>
      <c r="O6" s="10"/>
      <c r="P6" s="10"/>
      <c r="Q6" s="10"/>
      <c r="R6" s="8"/>
      <c r="S6" s="8"/>
      <c r="T6" s="8"/>
      <c r="U6" s="3"/>
      <c r="V6" s="4"/>
      <c r="AK6" s="5">
        <v>43555</v>
      </c>
    </row>
    <row r="7" spans="1:37" x14ac:dyDescent="0.25">
      <c r="A7" s="15" t="s">
        <v>7</v>
      </c>
      <c r="B7" s="14"/>
      <c r="C7" s="14"/>
      <c r="D7" s="14"/>
      <c r="E7" s="14"/>
      <c r="F7" s="14"/>
      <c r="G7" s="14"/>
      <c r="H7" s="14"/>
      <c r="I7" s="14"/>
      <c r="J7" s="14"/>
      <c r="K7" s="16"/>
      <c r="L7" s="14"/>
      <c r="M7" s="14"/>
      <c r="N7" s="11"/>
      <c r="O7" s="10"/>
      <c r="P7" s="10"/>
      <c r="Q7" s="10"/>
      <c r="R7" s="8"/>
      <c r="S7" s="8"/>
      <c r="T7" s="8"/>
      <c r="U7" s="3"/>
      <c r="V7" s="4"/>
      <c r="AK7" s="5">
        <v>43646</v>
      </c>
    </row>
    <row r="8" spans="1:37" ht="12.75" customHeight="1" thickBot="1" x14ac:dyDescent="0.3">
      <c r="A8" s="15" t="s">
        <v>8</v>
      </c>
      <c r="B8" s="11"/>
      <c r="C8" s="11"/>
      <c r="D8" s="10"/>
      <c r="E8" s="11"/>
      <c r="F8" s="11"/>
      <c r="G8" s="11"/>
      <c r="H8" s="11"/>
      <c r="I8" s="11"/>
      <c r="J8" s="17"/>
      <c r="K8" s="10"/>
      <c r="L8" s="18"/>
      <c r="M8" s="11"/>
      <c r="N8" s="11"/>
      <c r="O8" s="11"/>
      <c r="P8" s="92" t="s">
        <v>9</v>
      </c>
      <c r="Q8" s="93"/>
      <c r="R8" s="19" t="s">
        <v>10</v>
      </c>
      <c r="S8" s="8"/>
      <c r="T8" s="8"/>
      <c r="U8" s="3"/>
      <c r="V8" s="4"/>
      <c r="AK8" s="5">
        <v>43738</v>
      </c>
    </row>
    <row r="9" spans="1:37" ht="16.5" thickBot="1" x14ac:dyDescent="0.3">
      <c r="A9" s="20" t="s">
        <v>11</v>
      </c>
      <c r="B9" s="21"/>
      <c r="C9" s="21"/>
      <c r="D9" s="21"/>
      <c r="E9" s="21"/>
      <c r="F9" s="21"/>
      <c r="G9" s="21"/>
      <c r="H9" s="21"/>
      <c r="I9" s="21"/>
      <c r="J9" s="21"/>
      <c r="K9" s="22"/>
      <c r="L9" s="21"/>
      <c r="M9" s="21"/>
      <c r="N9" s="23"/>
      <c r="O9" s="24"/>
      <c r="P9" s="94">
        <v>43830</v>
      </c>
      <c r="Q9" s="95"/>
      <c r="R9" s="25">
        <v>43483</v>
      </c>
      <c r="S9" s="26"/>
      <c r="T9" s="27"/>
      <c r="U9" s="3"/>
      <c r="V9" s="28"/>
      <c r="AK9" s="5">
        <v>43830</v>
      </c>
    </row>
    <row r="10" spans="1:37" ht="72" x14ac:dyDescent="0.25">
      <c r="A10" s="29" t="s">
        <v>12</v>
      </c>
      <c r="B10" s="30" t="s">
        <v>13</v>
      </c>
      <c r="C10" s="31" t="s">
        <v>14</v>
      </c>
      <c r="D10" s="32" t="s">
        <v>15</v>
      </c>
      <c r="E10" s="32" t="s">
        <v>16</v>
      </c>
      <c r="F10" s="32" t="s">
        <v>17</v>
      </c>
      <c r="G10" s="32" t="s">
        <v>18</v>
      </c>
      <c r="H10" s="32" t="s">
        <v>19</v>
      </c>
      <c r="I10" s="32" t="s">
        <v>20</v>
      </c>
      <c r="J10" s="32" t="s">
        <v>21</v>
      </c>
      <c r="K10" s="32" t="s">
        <v>22</v>
      </c>
      <c r="L10" s="32" t="s">
        <v>23</v>
      </c>
      <c r="M10" s="32" t="s">
        <v>24</v>
      </c>
      <c r="N10" s="32" t="s">
        <v>25</v>
      </c>
      <c r="O10" s="32" t="s">
        <v>26</v>
      </c>
      <c r="P10" s="32" t="s">
        <v>27</v>
      </c>
      <c r="Q10" s="32" t="s">
        <v>28</v>
      </c>
      <c r="R10" s="32" t="s">
        <v>29</v>
      </c>
      <c r="S10" s="33" t="s">
        <v>30</v>
      </c>
      <c r="T10" s="34" t="s">
        <v>31</v>
      </c>
      <c r="U10" s="35" t="s">
        <v>32</v>
      </c>
      <c r="V10" s="36" t="s">
        <v>33</v>
      </c>
    </row>
    <row r="11" spans="1:37" s="43" customFormat="1" ht="99.95" customHeight="1" x14ac:dyDescent="0.25">
      <c r="A11" s="37">
        <f>'[1]2018'!A11</f>
        <v>7</v>
      </c>
      <c r="B11" s="38">
        <f>'[1]2018'!B11</f>
        <v>1402003</v>
      </c>
      <c r="C11" s="38" t="str">
        <f>'[1]2018'!C11</f>
        <v>D</v>
      </c>
      <c r="D11" s="38" t="str">
        <f>'[1]2018'!D11</f>
        <v>Ejecución Proyecto Edificio Córdoba. En el desarrollo del Proyecto del Edificio Córdoba se vienen presentando dilaciones por las permanentes prórrogas y adiciones al contrato de consultoría para los estudios, determinación de costos y obtención de las licencias correspondientes, proceso requerido para la contratación de las obras necesarias para el reforzamiento estructural, reconstrucción y remodelación del Edificio.  Este proceso presenta un atraso de 15 meses, debido a que el contrato no se ha ejecutado en su totalidad.</v>
      </c>
      <c r="E11" s="38" t="str">
        <f>'[1]2018'!E11</f>
        <v>,</v>
      </c>
      <c r="F11" s="38" t="str">
        <f>'[1]2018'!F11</f>
        <v>Realizar los trámites correspondientes ante las entidades del Distrito Capital</v>
      </c>
      <c r="G11" s="38" t="str">
        <f>'[1]2018'!G11</f>
        <v>Realizar la gestión y recopilación de los documentos requeridos ante las entidades del Distrito Capital que corresponda.</v>
      </c>
      <c r="H11" s="38" t="str">
        <f>'[1]2018'!H11</f>
        <v>Trámites realizados</v>
      </c>
      <c r="I11" s="38">
        <f>'[1]2018'!I11</f>
        <v>100</v>
      </c>
      <c r="J11" s="39">
        <f>'[1]2018'!J11</f>
        <v>43646</v>
      </c>
      <c r="K11" s="39">
        <f>'[1]2018'!K11</f>
        <v>44012</v>
      </c>
      <c r="L11" s="38">
        <f>'[1]2018'!L11</f>
        <v>52.285714285714285</v>
      </c>
      <c r="M11" s="40">
        <f>'[1]2018'!M11</f>
        <v>0</v>
      </c>
      <c r="N11" s="41">
        <f>'[1]2018'!N11</f>
        <v>0</v>
      </c>
      <c r="O11" s="38">
        <f>'[1]2018'!O11</f>
        <v>0</v>
      </c>
      <c r="P11" s="38">
        <f>'[1]2018'!P11</f>
        <v>0</v>
      </c>
      <c r="Q11" s="38">
        <f>'[1]2018'!Q11</f>
        <v>0</v>
      </c>
      <c r="R11" s="38" t="str">
        <f>'[1]2018'!R11</f>
        <v>EN PROCESO</v>
      </c>
      <c r="S11" s="38" t="str">
        <f>'[1]2018'!S11</f>
        <v>GESTIÓN ADMINISTRATIVA Y FINANCIERA</v>
      </c>
      <c r="T11" s="38" t="str">
        <f>'[1]2018'!T11</f>
        <v>NIVEL CENTRAL</v>
      </c>
      <c r="U11" s="42" t="str">
        <f>'[1]2018'!U11</f>
        <v xml:space="preserve">
A 30 de septiembre de 2019,  se encuentra a la espera que la Oficina de Contratos emita una respuesta a la solicitud de liquidación.</v>
      </c>
      <c r="V11" s="38">
        <f>'[1]2018'!V11</f>
        <v>2008</v>
      </c>
    </row>
    <row r="12" spans="1:37" s="43" customFormat="1" ht="99.95" customHeight="1" x14ac:dyDescent="0.25">
      <c r="A12" s="37">
        <f>'[1]2018'!A12</f>
        <v>7</v>
      </c>
      <c r="B12" s="38">
        <f>'[1]2018'!B12</f>
        <v>1402009</v>
      </c>
      <c r="C12" s="38" t="str">
        <f>'[1]2018'!C12</f>
        <v>D</v>
      </c>
      <c r="D12" s="38" t="str">
        <f>'[1]2018'!D12</f>
        <v xml:space="preserve">Hallazgo No. 7: Compra inmueble Ibagué (IP)
El 29 de diciembre de 2012, el Fondo Rotatorio de la Registraduría suscribe la promesa de compraventa No. 005 por $1.660 millones, con Representaciones Supernova SAS, con el objeto de adquirir inmueble en el municipio de Ibagué, Tolima.
En virtud de este contrato, el Fondo adquiere la oficina cuatrocientos dos (402) que forma parte del edificio METROPOL-propiedad horizontal, ubicado en la carrera segunda (2ª) número once-ochenta-ochenta y dos (11-80-82) de la ciudad de Ibagué, Departamento del Tolima.
Al verificar los antecedentes del inmueble comprado por el Fondo, se establecen diferencias entre el avalúo de la Lonja de Propiedad Raíz del Tolima, solicitado por el equipo auditor, el cual señala un valor comercial de $1.152,9 millones a 22 de enero de 2013 y el avaluó realizado por el profesional contratado por el Fondo Rotatorio de la entidad, el cual fue por $1’749, 3 millones a 27 de diciembre de 2012. 
Según consta en la escritura pública No. 0069, el Fondo compra el inmueble identificado con matricula inmobiliaria No. 350-204689 por $1.660 millones de pesos, valor negociado con el contratista.
De lo anterior se desprende que existen dos avalúos que difieren en los precios, el primero, realizado por un perito inscrito en el registro de avaluadores, que sirvió a la Entidad para realizar la compra del inmueble y el segundo presentado por la Lonja del Tolima a la comisión auditora.
</v>
      </c>
      <c r="E12" s="38" t="str">
        <f>'[1]2018'!E12</f>
        <v>De igual forma, se evidencia que el supervisor del contrato, no obstante conocer presuntas deficiencias en el proceso de adquisición y advertirlas en sus informes de supervisión, suscribió la escritura pública de compra del inmueble.</v>
      </c>
      <c r="F12" s="38" t="str">
        <f>'[1]2018'!F12</f>
        <v>Explicar que el valor del avalúo practicado por la la Lonja de Propiedad Raíz del Tolima no corresponde al valor comercial real del inmueble</v>
      </c>
      <c r="G12" s="38" t="str">
        <f>'[1]2018'!G12</f>
        <v>Justificar técnicamente  el avalúo realizado por el profesional contratado por el Fondo Rotatorio de la entidad que soporta el valor de la compra, corresponde al valor comercial real del inmueble</v>
      </c>
      <c r="H12" s="38" t="str">
        <f>'[1]2018'!H12</f>
        <v xml:space="preserve">Justificación técnica de Informe de avalúo </v>
      </c>
      <c r="I12" s="38">
        <f>'[1]2018'!I12</f>
        <v>1</v>
      </c>
      <c r="J12" s="39">
        <f>'[1]2018'!J12</f>
        <v>41470</v>
      </c>
      <c r="K12" s="39">
        <f>'[1]2018'!K12</f>
        <v>41654</v>
      </c>
      <c r="L12" s="38">
        <f>'[1]2018'!L12</f>
        <v>26.285714285714285</v>
      </c>
      <c r="M12" s="40">
        <f>'[1]2018'!M12</f>
        <v>1</v>
      </c>
      <c r="N12" s="41">
        <f>'[1]2018'!N12</f>
        <v>1</v>
      </c>
      <c r="O12" s="38">
        <f>'[1]2018'!O12</f>
        <v>26.285714285714285</v>
      </c>
      <c r="P12" s="38">
        <f>'[1]2018'!P12</f>
        <v>26.285714285714285</v>
      </c>
      <c r="Q12" s="38">
        <f>'[1]2018'!Q12</f>
        <v>26.285714285714285</v>
      </c>
      <c r="R12" s="38" t="str">
        <f>'[1]2018'!R12</f>
        <v>CUMPLIDA</v>
      </c>
      <c r="S12" s="38" t="str">
        <f>'[1]2018'!S12</f>
        <v>GESTIÓN ADMINISTRATIVA Y FINANCIERA</v>
      </c>
      <c r="T12" s="38" t="str">
        <f>'[1]2018'!T12</f>
        <v>NIVEL CENTRAL</v>
      </c>
      <c r="U12" s="42">
        <f>'[1]2018'!U12</f>
        <v>0</v>
      </c>
      <c r="V12" s="38">
        <f>'[1]2018'!V12</f>
        <v>2012</v>
      </c>
    </row>
    <row r="13" spans="1:37" s="43" customFormat="1" ht="99.95" customHeight="1" x14ac:dyDescent="0.25">
      <c r="A13" s="37">
        <f>'[1]2018'!A13</f>
        <v>1</v>
      </c>
      <c r="B13" s="38">
        <f>'[1]2018'!B13</f>
        <v>1101002</v>
      </c>
      <c r="C13" s="38" t="str">
        <f>'[1]2018'!C13</f>
        <v>D</v>
      </c>
      <c r="D13" s="38" t="str">
        <f>'[1]2018'!D13</f>
        <v>Hallazgo No.1  Cumplimiento indicadores FRR (D) Para la vigencia 2011 el Fondo Rotatorio de la Registraduría formuló indicadores para medir la eficacia y la eficiencia de la gestión. s parámetros establecidos por la entidad, así: Cumplimiento de Indicadores</v>
      </c>
      <c r="E13" s="38" t="str">
        <f>'[1]2018'!E13</f>
        <v xml:space="preserve"> evidencia deficiencias en la ejecución de los recursos</v>
      </c>
      <c r="F13" s="38" t="str">
        <f>'[1]2018'!F13</f>
        <v>Expedir una circular dirigida a las Delegaciones Departamentales y al Nivel Central, realacionada con  la oportunidad en la ejecución de los recursos dentro de cada vigencia, una vez sean aprobado cad proyecto de inversión por parte del DNP.</v>
      </c>
      <c r="G13" s="38" t="str">
        <f>'[1]2018'!G13</f>
        <v>Elaboracion de una circular dirigida a las Delegaciones Departamentales y al Nivel Central, realacionada con  la oportunidad en la ejecución de los recursos dentro de cada vigencia, una vez sean aprobado cad proyecto de inversión por parte del DNP.</v>
      </c>
      <c r="H13" s="38" t="str">
        <f>'[1]2018'!H13</f>
        <v>Circular</v>
      </c>
      <c r="I13" s="38">
        <f>'[1]2018'!I13</f>
        <v>1</v>
      </c>
      <c r="J13" s="39">
        <f>'[1]2018'!J13</f>
        <v>42262</v>
      </c>
      <c r="K13" s="39">
        <f>'[1]2018'!K13</f>
        <v>42369</v>
      </c>
      <c r="L13" s="38">
        <f>'[1]2018'!L13</f>
        <v>15.285714285714286</v>
      </c>
      <c r="M13" s="40">
        <f>'[1]2018'!M13</f>
        <v>1</v>
      </c>
      <c r="N13" s="41">
        <f>'[1]2018'!N13</f>
        <v>1</v>
      </c>
      <c r="O13" s="38">
        <f>'[1]2018'!O13</f>
        <v>15.285714285714286</v>
      </c>
      <c r="P13" s="38">
        <f>'[1]2018'!P13</f>
        <v>15.285714285714286</v>
      </c>
      <c r="Q13" s="38">
        <f>'[1]2018'!Q13</f>
        <v>15.285714285714286</v>
      </c>
      <c r="R13" s="38" t="str">
        <f>'[1]2018'!R13</f>
        <v>CUMPLIDA</v>
      </c>
      <c r="S13" s="38" t="str">
        <f>'[1]2018'!S13</f>
        <v>GESTIÓN ADMINISTRATIVA Y FINANCIERA</v>
      </c>
      <c r="T13" s="38" t="str">
        <f>'[1]2018'!T13</f>
        <v>NIVEL CENTRAL</v>
      </c>
      <c r="U13" s="42">
        <f>'[1]2018'!U13</f>
        <v>0</v>
      </c>
      <c r="V13" s="38">
        <f>'[1]2018'!V13</f>
        <v>2011</v>
      </c>
    </row>
    <row r="14" spans="1:37" s="43" customFormat="1" ht="99.95" customHeight="1" x14ac:dyDescent="0.25">
      <c r="A14" s="37">
        <f>'[1]2018'!A14</f>
        <v>1</v>
      </c>
      <c r="B14" s="38">
        <f>'[1]2018'!B14</f>
        <v>1703006</v>
      </c>
      <c r="C14" s="38" t="str">
        <f>'[1]2018'!C14</f>
        <v>A</v>
      </c>
      <c r="D14" s="38" t="str">
        <f>'[1]2018'!D14</f>
        <v>Ingresos no tributarios. El saldo de la cuenta 140102 –Ingresos no Tributarios Multas (Jurados de Votación) por $5.779,5 millones, presenta las siguientes situaciones: Se reporta dentro del auxiliar de ésta cuenta una partida por $697 millones cuyo tercer</v>
      </c>
      <c r="E14" s="38" t="str">
        <f>'[1]2018'!E14</f>
        <v>Evidencia la falta de conciliación de las partidas que se reflejan en el balance, inobservando los principios contables enunciados además de lo estipulado en el instructivo de cierre No. 15 del 16 de diciembre expedido por la Contaduría General de la Naci</v>
      </c>
      <c r="F14" s="38" t="str">
        <f>'[1]2018'!F14</f>
        <v>Generar una política contable dando estricto cumplimiento al concepto que emita la CGN en donde se establezca el procedimiento a seguir para incluir las novedades de los procesos en sus diferentes etapas controlados por la Coordinación de Cobros de Jurisdicción Coactiva.</v>
      </c>
      <c r="G14" s="38" t="str">
        <f>'[1]2018'!G14</f>
        <v>Socializar la politica con los funcionarios responsables del proceso en el SIIF II NACION del Ministerio de Hacienda y Crédito Público</v>
      </c>
      <c r="H14" s="38" t="str">
        <f>'[1]2018'!H14</f>
        <v>Comunicado</v>
      </c>
      <c r="I14" s="38">
        <f>'[1]2018'!I14</f>
        <v>1</v>
      </c>
      <c r="J14" s="39">
        <f>'[1]2018'!J14</f>
        <v>41640</v>
      </c>
      <c r="K14" s="39">
        <f>'[1]2018'!K14</f>
        <v>42004</v>
      </c>
      <c r="L14" s="38">
        <f>'[1]2018'!L14</f>
        <v>52</v>
      </c>
      <c r="M14" s="40">
        <f>'[1]2018'!M14</f>
        <v>1</v>
      </c>
      <c r="N14" s="41">
        <f>'[1]2018'!N14</f>
        <v>1</v>
      </c>
      <c r="O14" s="38">
        <f>'[1]2018'!O14</f>
        <v>52</v>
      </c>
      <c r="P14" s="38">
        <f>'[1]2018'!P14</f>
        <v>52</v>
      </c>
      <c r="Q14" s="38">
        <f>'[1]2018'!Q14</f>
        <v>52</v>
      </c>
      <c r="R14" s="38" t="str">
        <f>'[1]2018'!R14</f>
        <v>CUMPLIDA</v>
      </c>
      <c r="S14" s="38" t="str">
        <f>'[1]2018'!S14</f>
        <v>GESTIÓN ADMINISTRATIVA Y FINANCIERA</v>
      </c>
      <c r="T14" s="38" t="str">
        <f>'[1]2018'!T14</f>
        <v>NIVEL CENTRAL</v>
      </c>
      <c r="U14" s="42">
        <f>'[1]2018'!U14</f>
        <v>0</v>
      </c>
      <c r="V14" s="38">
        <f>'[1]2018'!V14</f>
        <v>2011</v>
      </c>
    </row>
    <row r="15" spans="1:37" s="43" customFormat="1" ht="99.95" customHeight="1" x14ac:dyDescent="0.25">
      <c r="A15" s="37">
        <f>'[1]2018'!A15</f>
        <v>1</v>
      </c>
      <c r="B15" s="38">
        <f>'[1]2018'!B15</f>
        <v>1703006</v>
      </c>
      <c r="C15" s="38" t="str">
        <f>'[1]2018'!C15</f>
        <v>A</v>
      </c>
      <c r="D15" s="38" t="str">
        <f>'[1]2018'!D15</f>
        <v>Ingresos no tributarios. El saldo de la cuenta 140102 –Ingresos no Tributarios Multas (Jurados de Votación) por $5.779,5 millones, presenta las siguientes situaciones: Se reporta dentro del auxiliar de ésta cuenta una partida por $697 millones cuyo tercer</v>
      </c>
      <c r="E15" s="38" t="str">
        <f>'[1]2018'!E15</f>
        <v>Evidencia la falta de conciliación de las partidas que se reflejan en el balance, inobservando los principios contables enunciados además de lo estipulado en el instructivo de cierre No. 15 del 16 de diciembre expedido por la Contaduría General de la Naci</v>
      </c>
      <c r="F15" s="38" t="str">
        <f>'[1]2018'!F15</f>
        <v>Verificar y registrar las cifras a nivel nacional reportadas mensualmente por Cobros Coactivos en la Coordinacion de contabilidad.</v>
      </c>
      <c r="G15" s="38" t="str">
        <f>'[1]2018'!G15</f>
        <v>La Coordinación de Contabilidad verificará y elaborara los registros contables de lo informado mensualmente por la Coordinación de Cobros Coactivos .</v>
      </c>
      <c r="H15" s="38" t="str">
        <f>'[1]2018'!H15</f>
        <v>Registros</v>
      </c>
      <c r="I15" s="38">
        <f>'[1]2018'!I15</f>
        <v>100</v>
      </c>
      <c r="J15" s="39">
        <f>'[1]2018'!J15</f>
        <v>41640</v>
      </c>
      <c r="K15" s="39">
        <f>'[1]2018'!K15</f>
        <v>42004</v>
      </c>
      <c r="L15" s="38">
        <f>'[1]2018'!L15</f>
        <v>52</v>
      </c>
      <c r="M15" s="40">
        <f>'[1]2018'!M15</f>
        <v>100</v>
      </c>
      <c r="N15" s="41">
        <f>'[1]2018'!N15</f>
        <v>1</v>
      </c>
      <c r="O15" s="38">
        <f>'[1]2018'!O15</f>
        <v>52</v>
      </c>
      <c r="P15" s="38">
        <f>'[1]2018'!P15</f>
        <v>52</v>
      </c>
      <c r="Q15" s="38">
        <f>'[1]2018'!Q15</f>
        <v>52</v>
      </c>
      <c r="R15" s="38" t="str">
        <f>'[1]2018'!R15</f>
        <v>CUMPLIDA</v>
      </c>
      <c r="S15" s="38" t="str">
        <f>'[1]2018'!S15</f>
        <v>GESTIÓN ADMINISTRATIVA Y FINANCIERA</v>
      </c>
      <c r="T15" s="38" t="str">
        <f>'[1]2018'!T15</f>
        <v>NIVEL CENTRAL</v>
      </c>
      <c r="U15" s="42">
        <f>'[1]2018'!U15</f>
        <v>0</v>
      </c>
      <c r="V15" s="38">
        <f>'[1]2018'!V15</f>
        <v>2011</v>
      </c>
    </row>
    <row r="16" spans="1:37" s="43" customFormat="1" ht="99.95" customHeight="1" x14ac:dyDescent="0.25">
      <c r="A16" s="37">
        <f>'[1]2018'!A16</f>
        <v>1</v>
      </c>
      <c r="B16" s="38" t="str">
        <f>'[1]2018'!B16</f>
        <v>N/A</v>
      </c>
      <c r="C16" s="38" t="str">
        <f>'[1]2018'!C16</f>
        <v>A</v>
      </c>
      <c r="D16" s="38" t="str">
        <f>'[1]2018'!D16</f>
        <v>Liquidación de Contratos.
Debilidades en la supervisión contractual, que genera un desgaste administrativo para la Oficina de Contratos, que deben requerir mediante numerosos oficios al supervisor y contratista para que alleguen los documentos solicitados y que por el incumplimiento no permite culminar la relación contractual.</v>
      </c>
      <c r="E16" s="38" t="str">
        <f>'[1]2018'!E16</f>
        <v>Deficiencia en la labor de supervisión que se realiza a la ejecución contractual.</v>
      </c>
      <c r="F16" s="38" t="str">
        <f>'[1]2018'!F16</f>
        <v>* Realizar todos los trámites necesarios para que las liquidaciones se efectúen dentro de los 4 meses siguientes a la terminación de los contratos, siempre y cuando por causas imputables a los contratista no se presenten situaciones que impidan adelantar dicho trámite.</v>
      </c>
      <c r="G16" s="38" t="str">
        <f>'[1]2018'!G16</f>
        <v>* Entrega de documentación para liquidación de contratos</v>
      </c>
      <c r="H16" s="38" t="str">
        <f>'[1]2018'!H16</f>
        <v>Contratos Liquidados</v>
      </c>
      <c r="I16" s="38">
        <f>'[1]2018'!I16</f>
        <v>100</v>
      </c>
      <c r="J16" s="39">
        <f>'[1]2018'!J16</f>
        <v>42257</v>
      </c>
      <c r="K16" s="39">
        <f>'[1]2018'!K16</f>
        <v>42551</v>
      </c>
      <c r="L16" s="38">
        <f>'[1]2018'!L16</f>
        <v>42</v>
      </c>
      <c r="M16" s="40">
        <f>'[1]2018'!M16</f>
        <v>100</v>
      </c>
      <c r="N16" s="41">
        <f>'[1]2018'!N16</f>
        <v>1</v>
      </c>
      <c r="O16" s="38">
        <f>'[1]2018'!O16</f>
        <v>42</v>
      </c>
      <c r="P16" s="38">
        <f>'[1]2018'!P16</f>
        <v>42</v>
      </c>
      <c r="Q16" s="38">
        <f>'[1]2018'!Q16</f>
        <v>42</v>
      </c>
      <c r="R16" s="38" t="str">
        <f>'[1]2018'!R16</f>
        <v>CUMPLIDA</v>
      </c>
      <c r="S16" s="38" t="str">
        <f>'[1]2018'!S16</f>
        <v>GESTIÓN ADMINISTRATIVA Y FINANCIERA</v>
      </c>
      <c r="T16" s="38" t="str">
        <f>'[1]2018'!T16</f>
        <v>NIVEL CENTRAL</v>
      </c>
      <c r="U16" s="42">
        <f>'[1]2018'!U16</f>
        <v>0</v>
      </c>
      <c r="V16" s="38">
        <f>'[1]2018'!V16</f>
        <v>2014</v>
      </c>
    </row>
    <row r="17" spans="1:22" s="43" customFormat="1" ht="99.95" customHeight="1" x14ac:dyDescent="0.25">
      <c r="A17" s="37">
        <f>'[1]2018'!A17</f>
        <v>2</v>
      </c>
      <c r="B17" s="38">
        <f>'[1]2018'!B17</f>
        <v>1801004</v>
      </c>
      <c r="C17" s="38" t="str">
        <f>'[1]2018'!C17</f>
        <v>A</v>
      </c>
      <c r="D17" s="38" t="str">
        <f>'[1]2018'!D17</f>
        <v xml:space="preserve">Ingresos no Tributarios 
El FRRNEC no realizó el proceso de conciliación entre las áreas de Cobro Coactivo y Contabilidad, en lo referente a la información que debe ser registrada en las cuenta 1.4.01.02 – Ingresos no Tributario – Multas y 8.1.20.01- Cuentas de Orden Deudoras – Civiles,
</v>
      </c>
      <c r="E17" s="38" t="str">
        <f>'[1]2018'!E17</f>
        <v xml:space="preserve">La información no fluye oportunamente, entre las dos áreas.
Existe rotación permanente de personal del área de Cobros Coactivos.           En las Cuentas de Orden Deudoras no se descargaron las resoluciones de revocatoria de las sanciones de jurados de votación
El aplicativo LEADER –modulo Cobros Coactivos, no realiza interface con contabilidad.
</v>
      </c>
      <c r="F17" s="38" t="str">
        <f>'[1]2018'!F17</f>
        <v>Conciliar entre las áreas de Cobro Coactivo y Contabilidad, en lo referente a la información que debe ser registrada en las cuenta 1.4.01.02 – Ingresos no Tributario – Multas y 8.1.20.01- Cuentas de Orden Deudoras – Civiles</v>
      </c>
      <c r="G17" s="38" t="str">
        <f>'[1]2018'!G17</f>
        <v>1. Registrar la información remitida por la Coordinación de Cobros Coactivos que no fue incluida al cierre de la vigencia 2013.         2. Registrar los comprobantes en el perfil gestión contable del sistema SIIF NACION.     3. Conciliar el saldo de la cuenta deudores y cuenta de orden</v>
      </c>
      <c r="H17" s="38" t="str">
        <f>'[1]2018'!H17</f>
        <v>Comprobante Contable</v>
      </c>
      <c r="I17" s="38">
        <f>'[1]2018'!I17</f>
        <v>2</v>
      </c>
      <c r="J17" s="39">
        <f>'[1]2018'!J17</f>
        <v>41641</v>
      </c>
      <c r="K17" s="39">
        <f>'[1]2018'!K17</f>
        <v>41820</v>
      </c>
      <c r="L17" s="38">
        <f>'[1]2018'!L17</f>
        <v>25.571428571428573</v>
      </c>
      <c r="M17" s="40">
        <f>'[1]2018'!M17</f>
        <v>2</v>
      </c>
      <c r="N17" s="41">
        <f>'[1]2018'!N17</f>
        <v>1</v>
      </c>
      <c r="O17" s="38">
        <f>'[1]2018'!O17</f>
        <v>25.571428571428573</v>
      </c>
      <c r="P17" s="38">
        <f>'[1]2018'!P17</f>
        <v>25.571428571428573</v>
      </c>
      <c r="Q17" s="38">
        <f>'[1]2018'!Q17</f>
        <v>25.571428571428573</v>
      </c>
      <c r="R17" s="38" t="str">
        <f>'[1]2018'!R17</f>
        <v>CUMPLIDA</v>
      </c>
      <c r="S17" s="38" t="str">
        <f>'[1]2018'!S17</f>
        <v>GESTIÓN ADMINISTRATIVA Y FINANCIERA</v>
      </c>
      <c r="T17" s="38" t="str">
        <f>'[1]2018'!T17</f>
        <v>NIVEL CENTRAL</v>
      </c>
      <c r="U17" s="42">
        <f>'[1]2018'!U17</f>
        <v>0</v>
      </c>
      <c r="V17" s="38">
        <f>'[1]2018'!V17</f>
        <v>2013</v>
      </c>
    </row>
    <row r="18" spans="1:22" s="43" customFormat="1" ht="99.95" customHeight="1" x14ac:dyDescent="0.25">
      <c r="A18" s="37">
        <f>'[1]2018'!A18</f>
        <v>2</v>
      </c>
      <c r="B18" s="38">
        <f>'[1]2018'!B18</f>
        <v>1801004</v>
      </c>
      <c r="C18" s="38" t="str">
        <f>'[1]2018'!C18</f>
        <v>A</v>
      </c>
      <c r="D18" s="38" t="str">
        <f>'[1]2018'!D18</f>
        <v xml:space="preserve">Ingresos no Tributarios 
El FRRNEC no realizó el proceso de conciliación entre las áreas de Cobro Coactivo y Contabilidad, en lo referente a la información que debe ser registrada en las cuenta 1.4.01.02 – Ingresos no Tributario – Multas y 8.1.20.01- Cuentas de Orden Deudoras – Civiles,
</v>
      </c>
      <c r="E18" s="38" t="str">
        <f>'[1]2018'!E18</f>
        <v xml:space="preserve">La información no fluye oportunamente, entre las dos áreas.
Existe rotación permanente de personal del área de Cobros Coactivos.           En las Cuentas de Orden Deudoras no se descargaron las resoluciones de revocatoria de las sanciones de jurados de votación
El aplicativo LEADER –modulo Cobros Coactivos, no realiza interface con contabilidad.
</v>
      </c>
      <c r="F18" s="38" t="str">
        <f>'[1]2018'!F18</f>
        <v>Conciliar entre las áreas de Cobro Coactivo y Contabilidad, en lo referente a la información que debe ser registrada en las cuenta 1.4.01.02 – Ingresos no Tributario – Multas y 8.1.20.01- Cuentas de Orden Deudoras – Civiles</v>
      </c>
      <c r="G18" s="38" t="str">
        <f>'[1]2018'!G18</f>
        <v xml:space="preserve">Solicitar a la Coordinación de Cobros Coactivos la depuración de $6,17 millones de multas a jurados de votación </v>
      </c>
      <c r="H18" s="38" t="str">
        <f>'[1]2018'!H18</f>
        <v xml:space="preserve">oficio </v>
      </c>
      <c r="I18" s="38">
        <f>'[1]2018'!I18</f>
        <v>1</v>
      </c>
      <c r="J18" s="39">
        <f>'[1]2018'!J18</f>
        <v>41806</v>
      </c>
      <c r="K18" s="39">
        <f>'[1]2018'!K18</f>
        <v>41820</v>
      </c>
      <c r="L18" s="38">
        <f>'[1]2018'!L18</f>
        <v>2</v>
      </c>
      <c r="M18" s="40">
        <f>'[1]2018'!M18</f>
        <v>1</v>
      </c>
      <c r="N18" s="41">
        <f>'[1]2018'!N18</f>
        <v>1</v>
      </c>
      <c r="O18" s="38">
        <f>'[1]2018'!O18</f>
        <v>2</v>
      </c>
      <c r="P18" s="38">
        <f>'[1]2018'!P18</f>
        <v>2</v>
      </c>
      <c r="Q18" s="38">
        <f>'[1]2018'!Q18</f>
        <v>2</v>
      </c>
      <c r="R18" s="38" t="str">
        <f>'[1]2018'!R18</f>
        <v>CUMPLIDA</v>
      </c>
      <c r="S18" s="38" t="str">
        <f>'[1]2018'!S18</f>
        <v>GESTIÓN ADMINISTRATIVA Y FINANCIERA</v>
      </c>
      <c r="T18" s="38" t="str">
        <f>'[1]2018'!T18</f>
        <v>NIVEL CENTRAL</v>
      </c>
      <c r="U18" s="42">
        <f>'[1]2018'!U18</f>
        <v>0</v>
      </c>
      <c r="V18" s="38">
        <f>'[1]2018'!V18</f>
        <v>2013</v>
      </c>
    </row>
    <row r="19" spans="1:22" s="43" customFormat="1" ht="99.95" customHeight="1" x14ac:dyDescent="0.25">
      <c r="A19" s="37">
        <f>'[1]2018'!A19</f>
        <v>2</v>
      </c>
      <c r="B19" s="38">
        <f>'[1]2018'!B19</f>
        <v>1801004</v>
      </c>
      <c r="C19" s="38" t="str">
        <f>'[1]2018'!C19</f>
        <v>A</v>
      </c>
      <c r="D19" s="38" t="str">
        <f>'[1]2018'!D19</f>
        <v xml:space="preserve">Ingresos no Tributarios 
El FRRNEC no realizó el proceso de conciliación entre las áreas de Cobro Coactivo y Contabilidad, en lo referente a la información que debe ser registrada en las cuenta 1.4.01.02 – Ingresos no Tributario – Multas y 8.1.20.01- Cuentas de Orden Deudoras – Civiles,
</v>
      </c>
      <c r="E19" s="38" t="str">
        <f>'[1]2018'!E19</f>
        <v xml:space="preserve">La información no fluye oportunamente, entre las dos áreas.
Existe rotación permanente de personal del área de Cobros Coactivos.           En las Cuentas de Orden Deudoras no se descargaron las resoluciones de revocatoria de las sanciones de jurados de votación
El aplicativo LEADER –modulo Cobros Coactivos, no realiza interface con contabilidad.
</v>
      </c>
      <c r="F19" s="38" t="str">
        <f>'[1]2018'!F19</f>
        <v>Conciliar entre las áreas de Cobro Coactivo y Contabilidad, en lo referente a la información que debe ser registrada en las cuenta 1.4.01.02 – Ingresos no Tributario – Multas y 8.1.20.01- Cuentas de Orden Deudoras – Civiles</v>
      </c>
      <c r="G19" s="38" t="str">
        <f>'[1]2018'!G19</f>
        <v>Registrar a través del perfil gestión contable del SIIF NACION la depuración del  valor de  $ 6.17 millones  inoformación que debe ser suministrada  por la Coordinación de Cobros Coactivos.</v>
      </c>
      <c r="H19" s="38" t="str">
        <f>'[1]2018'!H19</f>
        <v>Comprobante Contable</v>
      </c>
      <c r="I19" s="38">
        <f>'[1]2018'!I19</f>
        <v>1</v>
      </c>
      <c r="J19" s="39">
        <f>'[1]2018'!J19</f>
        <v>41883</v>
      </c>
      <c r="K19" s="39">
        <f>'[1]2018'!K19</f>
        <v>42004</v>
      </c>
      <c r="L19" s="38">
        <f>'[1]2018'!L19</f>
        <v>17.285714285714285</v>
      </c>
      <c r="M19" s="40">
        <f>'[1]2018'!M19</f>
        <v>1</v>
      </c>
      <c r="N19" s="41">
        <f>'[1]2018'!N19</f>
        <v>1</v>
      </c>
      <c r="O19" s="38">
        <f>'[1]2018'!O19</f>
        <v>17.285714285714285</v>
      </c>
      <c r="P19" s="38">
        <f>'[1]2018'!P19</f>
        <v>17.285714285714285</v>
      </c>
      <c r="Q19" s="38">
        <f>'[1]2018'!Q19</f>
        <v>17.285714285714285</v>
      </c>
      <c r="R19" s="38" t="str">
        <f>'[1]2018'!R19</f>
        <v>CUMPLIDA</v>
      </c>
      <c r="S19" s="38" t="str">
        <f>'[1]2018'!S19</f>
        <v>GESTIÓN ADMINISTRATIVA Y FINANCIERA</v>
      </c>
      <c r="T19" s="38" t="str">
        <f>'[1]2018'!T19</f>
        <v>NIVEL CENTRAL</v>
      </c>
      <c r="U19" s="42">
        <f>'[1]2018'!U19</f>
        <v>0</v>
      </c>
      <c r="V19" s="38">
        <f>'[1]2018'!V19</f>
        <v>2013</v>
      </c>
    </row>
    <row r="20" spans="1:22" s="43" customFormat="1" ht="99.95" customHeight="1" x14ac:dyDescent="0.25">
      <c r="A20" s="37">
        <f>'[1]2018'!A20</f>
        <v>2</v>
      </c>
      <c r="B20" s="38">
        <f>'[1]2018'!B20</f>
        <v>1802002</v>
      </c>
      <c r="C20" s="38" t="str">
        <f>'[1]2018'!C20</f>
        <v>D</v>
      </c>
      <c r="D20" s="38" t="str">
        <f>'[1]2018'!D20</f>
        <v xml:space="preserve">Hallazgo No. 2. Porcentaje Reservas Presupuestales Fondo Rotatorio de la Registraduría (D)
Al cierre de la vigencia 2012, el Fondo Rotatorio constituyó reservas presupuestales para gastos de funcionamiento por $1.006,8 millones, cifra que representa el 6.14% del total del presupuesto de funcionamiento para la vigencia 2012, superando el límite del 2% establecido en la normatividad citada; por su parte, en los gastos de inversión se constituyeron reservas por $7.430,6 millones que representa el 23.7% del total de presupuesto de inversión para el 2012, superando el 15% establecido legalmente. </v>
      </c>
      <c r="E20" s="38" t="str">
        <f>'[1]2018'!E20</f>
        <v xml:space="preserve">Lo anterior, debido a falta de planeación por parte de la entidad en la ejecución de los recursos, </v>
      </c>
      <c r="F20" s="38" t="str">
        <f>'[1]2018'!F20</f>
        <v>Emitir una Circular dirigida a los Delegados Departamentales y a oficinas centrales sobre la planeació, ejecución y liquidación de los contrados suscritos por proyectos de inversión.</v>
      </c>
      <c r="G20" s="38" t="str">
        <f>'[1]2018'!G20</f>
        <v>Emitir una Circular dirigida a los Delegados Departamentales y a oficinas centrales sobre la planeación, ejecución y liquidación de los procesos contractuales que se deban adelantar por los proyectos de inversión y  funcionamiento</v>
      </c>
      <c r="H20" s="38" t="str">
        <f>'[1]2018'!H20</f>
        <v>Circular</v>
      </c>
      <c r="I20" s="38">
        <f>'[1]2018'!I20</f>
        <v>100</v>
      </c>
      <c r="J20" s="39">
        <f>'[1]2018'!J20</f>
        <v>41470</v>
      </c>
      <c r="K20" s="39">
        <f>'[1]2018'!K20</f>
        <v>41516</v>
      </c>
      <c r="L20" s="38">
        <f>'[1]2018'!L20</f>
        <v>6.5714285714285712</v>
      </c>
      <c r="M20" s="40">
        <f>'[1]2018'!M20</f>
        <v>100</v>
      </c>
      <c r="N20" s="41">
        <f>'[1]2018'!N20</f>
        <v>1</v>
      </c>
      <c r="O20" s="38">
        <f>'[1]2018'!O20</f>
        <v>6.5714285714285712</v>
      </c>
      <c r="P20" s="38">
        <f>'[1]2018'!P20</f>
        <v>6.5714285714285712</v>
      </c>
      <c r="Q20" s="38">
        <f>'[1]2018'!Q20</f>
        <v>6.5714285714285712</v>
      </c>
      <c r="R20" s="38" t="str">
        <f>'[1]2018'!R20</f>
        <v>CUMPLIDA</v>
      </c>
      <c r="S20" s="38" t="str">
        <f>'[1]2018'!S20</f>
        <v>GESTIÓN ADMINISTRATIVA Y FINANCIERA</v>
      </c>
      <c r="T20" s="38" t="str">
        <f>'[1]2018'!T20</f>
        <v>NIVEL CENTRAL</v>
      </c>
      <c r="U20" s="42">
        <f>'[1]2018'!U20</f>
        <v>0</v>
      </c>
      <c r="V20" s="38">
        <f>'[1]2018'!V20</f>
        <v>2012</v>
      </c>
    </row>
    <row r="21" spans="1:22" s="43" customFormat="1" ht="99.95" customHeight="1" x14ac:dyDescent="0.25">
      <c r="A21" s="37">
        <f>'[1]2018'!A21</f>
        <v>2</v>
      </c>
      <c r="B21" s="38">
        <f>'[1]2018'!B21</f>
        <v>1802002</v>
      </c>
      <c r="C21" s="38" t="str">
        <f>'[1]2018'!C21</f>
        <v>D</v>
      </c>
      <c r="D21" s="38" t="str">
        <f>'[1]2018'!D21</f>
        <v xml:space="preserve">Hallazgo No. 2. Porcentaje Reservas Presupuestales Fondo Rotatorio de la Registraduría (D)
Al cierre de la vigencia 2012, el Fondo Rotatorio constituyó reservas presupuestales para gastos de funcionamiento por $1.006,8 millones, cifra que representa el 6.14% del total del presupuesto de funcionamiento para la vigencia 2012, superando el límite del 2% establecido en la normatividad citada; por su parte, en los gastos de inversión se constituyeron reservas por $7.430,6 millones que representa el 23.7% del total de presupuesto de inversión para el 2012, superando el 15% establecido legalmente. </v>
      </c>
      <c r="E21" s="38" t="str">
        <f>'[1]2018'!E21</f>
        <v xml:space="preserve">Lo anterior, debido a falta de planeación por parte de la entidad en la ejecución de los recursos, </v>
      </c>
      <c r="F21" s="38" t="str">
        <f>'[1]2018'!F21</f>
        <v>Emitir una Circular dirigida a los Delegados Departamentales y a oficinas centrales sobre la planeación, ejecución y liquidación de los contrados suscritos por proyectos de inversión.</v>
      </c>
      <c r="G21" s="38" t="str">
        <f>'[1]2018'!G21</f>
        <v>Elaborar comunicaciones escritas dirigidas a las áreas ejecutoras en materia de funcionamiento y responsables de proyectos de inversión</v>
      </c>
      <c r="H21" s="38" t="str">
        <f>'[1]2018'!H21</f>
        <v>Comunicaciones</v>
      </c>
      <c r="I21" s="38">
        <f>'[1]2018'!I21</f>
        <v>100</v>
      </c>
      <c r="J21" s="39">
        <f>'[1]2018'!J21</f>
        <v>41456</v>
      </c>
      <c r="K21" s="39">
        <f>'[1]2018'!K21</f>
        <v>41639</v>
      </c>
      <c r="L21" s="38">
        <f>'[1]2018'!L21</f>
        <v>26.142857142857142</v>
      </c>
      <c r="M21" s="40">
        <f>'[1]2018'!M21</f>
        <v>100</v>
      </c>
      <c r="N21" s="41">
        <f>'[1]2018'!N21</f>
        <v>1</v>
      </c>
      <c r="O21" s="38">
        <f>'[1]2018'!O21</f>
        <v>26.142857142857142</v>
      </c>
      <c r="P21" s="38">
        <f>'[1]2018'!P21</f>
        <v>26.142857142857142</v>
      </c>
      <c r="Q21" s="38">
        <f>'[1]2018'!Q21</f>
        <v>26.142857142857142</v>
      </c>
      <c r="R21" s="38" t="str">
        <f>'[1]2018'!R21</f>
        <v>CUMPLIDA</v>
      </c>
      <c r="S21" s="38" t="str">
        <f>'[1]2018'!S21</f>
        <v>GESTIÓN ADMINISTRATIVA Y FINANCIERA</v>
      </c>
      <c r="T21" s="38" t="str">
        <f>'[1]2018'!T21</f>
        <v>NIVEL CENTRAL</v>
      </c>
      <c r="U21" s="42">
        <f>'[1]2018'!U21</f>
        <v>0</v>
      </c>
      <c r="V21" s="38">
        <f>'[1]2018'!V21</f>
        <v>2012</v>
      </c>
    </row>
    <row r="22" spans="1:22" s="43" customFormat="1" ht="99.95" customHeight="1" x14ac:dyDescent="0.25">
      <c r="A22" s="37">
        <f>'[1]2018'!A22</f>
        <v>3</v>
      </c>
      <c r="B22" s="38">
        <f>'[1]2018'!B22</f>
        <v>1801004</v>
      </c>
      <c r="C22" s="38" t="str">
        <f>'[1]2018'!C22</f>
        <v>A</v>
      </c>
      <c r="D22" s="38" t="str">
        <f>'[1]2018'!D22</f>
        <v>El Fondo Rotatorio de la Registraduría Nacional del Estado Civil, no realizó al cierre de la vigencia 2013, la conciliación de las cuentas 1970 – Licencias  y 1975 Amortización Acumulada de Intangibles (Cr), frente a los saldos presentados por el almacén</v>
      </c>
      <c r="E22" s="38" t="str">
        <f>'[1]2018'!E22</f>
        <v xml:space="preserve">Lo anterior debido a la no aplicación del Instructivo 02 del 13 de diciembre de 2013 y a debilidades de control interno contable
</v>
      </c>
      <c r="F22" s="38" t="str">
        <f>'[1]2018'!F22</f>
        <v>Conciliar las cuentas 1970 – Licencias  y 1975 Amortización Acumulada de Intangibles (Cr), frente a los saldos presentados por el almacén</v>
      </c>
      <c r="G22" s="38" t="str">
        <f>'[1]2018'!G22</f>
        <v>1. Las coordinaciones de Almacen y Contabilidad Conciliaràn   el valor de 20,23 millones de las cuentas 1970 y 1975 con el fin establecer los saldos reales. 2. Elaborar comprobante contable  en el perfil gestión contable del sistema SIIF NACION</v>
      </c>
      <c r="H22" s="38" t="str">
        <f>'[1]2018'!H22</f>
        <v>Comprobantes contables</v>
      </c>
      <c r="I22" s="38">
        <f>'[1]2018'!I22</f>
        <v>2</v>
      </c>
      <c r="J22" s="39">
        <f>'[1]2018'!J22</f>
        <v>41641</v>
      </c>
      <c r="K22" s="39">
        <f>'[1]2018'!K22</f>
        <v>41820</v>
      </c>
      <c r="L22" s="38">
        <f>'[1]2018'!L22</f>
        <v>25.571428571428573</v>
      </c>
      <c r="M22" s="40">
        <f>'[1]2018'!M22</f>
        <v>2</v>
      </c>
      <c r="N22" s="41">
        <f>'[1]2018'!N22</f>
        <v>1</v>
      </c>
      <c r="O22" s="38">
        <f>'[1]2018'!O22</f>
        <v>25.571428571428573</v>
      </c>
      <c r="P22" s="38">
        <f>'[1]2018'!P22</f>
        <v>25.571428571428573</v>
      </c>
      <c r="Q22" s="38">
        <f>'[1]2018'!Q22</f>
        <v>25.571428571428573</v>
      </c>
      <c r="R22" s="38" t="str">
        <f>'[1]2018'!R22</f>
        <v>CUMPLIDA</v>
      </c>
      <c r="S22" s="38" t="str">
        <f>'[1]2018'!S22</f>
        <v>GESTIÓN ADMINISTRATIVA Y FINANCIERA</v>
      </c>
      <c r="T22" s="38" t="str">
        <f>'[1]2018'!T22</f>
        <v>NIVEL CENTRAL</v>
      </c>
      <c r="U22" s="42">
        <f>'[1]2018'!U22</f>
        <v>0</v>
      </c>
      <c r="V22" s="38">
        <f>'[1]2018'!V22</f>
        <v>2013</v>
      </c>
    </row>
    <row r="23" spans="1:22" s="43" customFormat="1" ht="99.95" customHeight="1" x14ac:dyDescent="0.25">
      <c r="A23" s="37">
        <f>'[1]2018'!A23</f>
        <v>3</v>
      </c>
      <c r="B23" s="38">
        <f>'[1]2018'!B23</f>
        <v>1801004</v>
      </c>
      <c r="C23" s="38" t="str">
        <f>'[1]2018'!C23</f>
        <v>A</v>
      </c>
      <c r="D23" s="38" t="str">
        <f>'[1]2018'!D23</f>
        <v>El Fondo Rotatorio de la Registraduría Nacional del Estado Civil, no realizó al cierre de la vigencia 2013, la conciliación de las cuentas 1970 – Licencias  y 1975 Amortización Acumulada de Intangibles (Cr), frente a los saldos presentados por el almacén</v>
      </c>
      <c r="E23" s="38" t="str">
        <f>'[1]2018'!E23</f>
        <v xml:space="preserve">Lo anterior debido a la no aplicación del Instructivo 02 del 13 de diciembre de 2013 y a debilidades de control interno contable
</v>
      </c>
      <c r="F23" s="38" t="str">
        <f>'[1]2018'!F23</f>
        <v>Conciliar las cuentas 1970 – Licencias  y 1975 Amortización Acumulada de Intangibles (Cr), frente a los saldos presentados por el almacén</v>
      </c>
      <c r="G23" s="38" t="str">
        <f>'[1]2018'!G23</f>
        <v xml:space="preserve">Conciliar periodicamente las cuentas 1970 y 1975 para establecer los saldos reales para cada cierre contable </v>
      </c>
      <c r="H23" s="38" t="str">
        <f>'[1]2018'!H23</f>
        <v>Conciliaciones</v>
      </c>
      <c r="I23" s="38">
        <f>'[1]2018'!I23</f>
        <v>4</v>
      </c>
      <c r="J23" s="39">
        <f>'[1]2018'!J23</f>
        <v>41806</v>
      </c>
      <c r="K23" s="39">
        <f>'[1]2018'!K23</f>
        <v>42063</v>
      </c>
      <c r="L23" s="38">
        <f>'[1]2018'!L23</f>
        <v>36.714285714285715</v>
      </c>
      <c r="M23" s="40">
        <f>'[1]2018'!M23</f>
        <v>4</v>
      </c>
      <c r="N23" s="41">
        <f>'[1]2018'!N23</f>
        <v>1</v>
      </c>
      <c r="O23" s="38">
        <f>'[1]2018'!O23</f>
        <v>36.714285714285715</v>
      </c>
      <c r="P23" s="38">
        <f>'[1]2018'!P23</f>
        <v>36.714285714285715</v>
      </c>
      <c r="Q23" s="38">
        <f>'[1]2018'!Q23</f>
        <v>36.714285714285715</v>
      </c>
      <c r="R23" s="38" t="str">
        <f>'[1]2018'!R23</f>
        <v>CUMPLIDA</v>
      </c>
      <c r="S23" s="38" t="str">
        <f>'[1]2018'!S23</f>
        <v>GESTIÓN ADMINISTRATIVA Y FINANCIERA</v>
      </c>
      <c r="T23" s="38" t="str">
        <f>'[1]2018'!T23</f>
        <v>NIVEL CENTRAL</v>
      </c>
      <c r="U23" s="42">
        <f>'[1]2018'!U23</f>
        <v>0</v>
      </c>
      <c r="V23" s="38">
        <f>'[1]2018'!V23</f>
        <v>2013</v>
      </c>
    </row>
    <row r="24" spans="1:22" s="43" customFormat="1" ht="99.95" customHeight="1" x14ac:dyDescent="0.25">
      <c r="A24" s="37">
        <f>'[1]2018'!A24</f>
        <v>3</v>
      </c>
      <c r="B24" s="38" t="str">
        <f>'[1]2018'!B24</f>
        <v>N/A</v>
      </c>
      <c r="C24" s="38" t="str">
        <f>'[1]2018'!C24</f>
        <v>A</v>
      </c>
      <c r="D24" s="38" t="str">
        <f>'[1]2018'!D24</f>
        <v xml:space="preserve">Contrato 10 de 2014 - Obra publica Registraduría Municipal de Matanza (Santander)
Se evidencia falta de gestión por parte de la interventoría y supervisión del contrato, por cuanto no se realizaron las actividades documentales que ilustren de forma clara los cambios realizados durante la ejecución del objeto contractual.
</v>
      </c>
      <c r="E24" s="38" t="str">
        <f>'[1]2018'!E24</f>
        <v>Deficiencia en la labor de supervisión que se realiza a la ejecución contractual.</v>
      </c>
      <c r="F24" s="38" t="str">
        <f>'[1]2018'!F24</f>
        <v>* Exigir a los contratistas  cumplimiento en la ejecución de la obra contratada, en los términos pactados, dentro de los cronogramas establecidos y con el cumplimiento de las especificaciones técnicas indicadas para los ítems a ejecutar, de acuerdo al APU elaborado para cada uno de ellos.
* Exigir a los profesionales contratados para prestar apoyo técnico en la supervisión de los contratos, que en desarrollo de sus funciones den cumplimiento al manual de contratación de la Entidad y a la Ley 80, especialmente en la relacionado con la oportuna suscripción de las novedades contractuales a que haya lugar en ejecución de cada contrato a su cargo. Para ello deberán presentar en cada corte de obra la correspondiente certificación indicando que no se ejecutaron cambios en los ítems contratados y reportados como ejecutados en el respectivo balance de obra.</v>
      </c>
      <c r="G24" s="38" t="str">
        <f>'[1]2018'!G24</f>
        <v>* Certificación por parte del profesional de apoyo a la supervisión que la obra relacionada en el cuadro de corte corresponde a la realmente ejecutada.
* Elaboración de las novedades contractuales (otrosí) como requisito previo a la ejecución de actividades no contratadas o a modificaciones de las especificaciones técnicas.</v>
      </c>
      <c r="H24" s="38" t="str">
        <f>'[1]2018'!H24</f>
        <v>* Certificación de la obra realmente ejecutada.
* Suscripción de novedades contractuales</v>
      </c>
      <c r="I24" s="38">
        <f>'[1]2018'!I24</f>
        <v>100</v>
      </c>
      <c r="J24" s="39">
        <f>'[1]2018'!J24</f>
        <v>42257</v>
      </c>
      <c r="K24" s="39">
        <f>'[1]2018'!K24</f>
        <v>42551</v>
      </c>
      <c r="L24" s="38">
        <f>'[1]2018'!L24</f>
        <v>42</v>
      </c>
      <c r="M24" s="40">
        <f>'[1]2018'!M24</f>
        <v>100</v>
      </c>
      <c r="N24" s="41">
        <f>'[1]2018'!N24</f>
        <v>1</v>
      </c>
      <c r="O24" s="38">
        <f>'[1]2018'!O24</f>
        <v>42</v>
      </c>
      <c r="P24" s="38">
        <f>'[1]2018'!P24</f>
        <v>42</v>
      </c>
      <c r="Q24" s="38">
        <f>'[1]2018'!Q24</f>
        <v>42</v>
      </c>
      <c r="R24" s="38" t="str">
        <f>'[1]2018'!R24</f>
        <v>CUMPLIDA</v>
      </c>
      <c r="S24" s="38" t="str">
        <f>'[1]2018'!S24</f>
        <v>GESTIÓN ADMINISTRATIVA Y FINANCIERA</v>
      </c>
      <c r="T24" s="38" t="str">
        <f>'[1]2018'!T24</f>
        <v>NIVEL CENTRAL</v>
      </c>
      <c r="U24" s="42">
        <f>'[1]2018'!U24</f>
        <v>0</v>
      </c>
      <c r="V24" s="38">
        <f>'[1]2018'!V24</f>
        <v>2014</v>
      </c>
    </row>
    <row r="25" spans="1:22" s="43" customFormat="1" ht="99.95" customHeight="1" x14ac:dyDescent="0.25">
      <c r="A25" s="37" t="str">
        <f>'[1]2018'!A25</f>
        <v>4a</v>
      </c>
      <c r="B25" s="38">
        <f>'[1]2018'!B25</f>
        <v>1801004</v>
      </c>
      <c r="C25" s="38" t="str">
        <f>'[1]2018'!C25</f>
        <v>A</v>
      </c>
      <c r="D25" s="38" t="str">
        <f>'[1]2018'!D25</f>
        <v xml:space="preserve">Conciliación Almacén (Licencias) y Contabilidad
El Fondo Rotatorio, al no contar con un análisis de los Intangibles frente al ingreso a almacén de los mismos,  en la clasificación bien sea como activo o como gasto, presenta sobreestimaciones en las cuentas de 1970- Intangible y la 3208- Capital Fiscal.
</v>
      </c>
      <c r="E25" s="38" t="str">
        <f>'[1]2018'!E25</f>
        <v xml:space="preserve">No han aplicado lo establecido en la normatividad contable expedida por la Contaduría General de la Nación, ni lo adoptado sobre el tema en el procedimiento interno No.DF-GAF-ARFD-023, y a que los soportes de ingresos de los intangibles al almacén carecen de la información del supervisor en la que indique si la licencias o Software  deben ser ingresadas como un activo o como un gasto, generando que 
</v>
      </c>
      <c r="F25" s="38" t="str">
        <f>'[1]2018'!F25</f>
        <v xml:space="preserve">Registrar  las licencias y software de acuerdo a la clasificación según las caracteristicas establecidas por la  normatividad contable vigente  </v>
      </c>
      <c r="G25" s="38" t="str">
        <f>'[1]2018'!G25</f>
        <v xml:space="preserve">  1. La Coordinación de Contabilidad,  indicará la codificación contable a la Coordinaciòn de Almacen para  el registro de  ingreso de los intangibles en el modulo de inventarios, de acuerdo a la certificación de las caracteristicas de cada una de las licencias y software expedida por la Gerencia de Informatica.       </v>
      </c>
      <c r="H25" s="38" t="str">
        <f>'[1]2018'!H25</f>
        <v xml:space="preserve">Oficio </v>
      </c>
      <c r="I25" s="38" t="str">
        <f>'[1]2018'!I25</f>
        <v>1</v>
      </c>
      <c r="J25" s="39">
        <f>'[1]2018'!J25</f>
        <v>41806</v>
      </c>
      <c r="K25" s="39">
        <f>'[1]2018'!K25</f>
        <v>41882</v>
      </c>
      <c r="L25" s="38">
        <f>'[1]2018'!L25</f>
        <v>10.857142857142858</v>
      </c>
      <c r="M25" s="40">
        <f>'[1]2018'!M25</f>
        <v>1</v>
      </c>
      <c r="N25" s="41">
        <f>'[1]2018'!N25</f>
        <v>1</v>
      </c>
      <c r="O25" s="38">
        <f>'[1]2018'!O25</f>
        <v>10.857142857142858</v>
      </c>
      <c r="P25" s="38">
        <f>'[1]2018'!P25</f>
        <v>10.857142857142858</v>
      </c>
      <c r="Q25" s="38">
        <f>'[1]2018'!Q25</f>
        <v>10.857142857142858</v>
      </c>
      <c r="R25" s="38" t="str">
        <f>'[1]2018'!R25</f>
        <v>CUMPLIDA</v>
      </c>
      <c r="S25" s="38" t="str">
        <f>'[1]2018'!S25</f>
        <v>GESTIÓN ADMINISTRATIVA Y FINANCIERA</v>
      </c>
      <c r="T25" s="38" t="str">
        <f>'[1]2018'!T25</f>
        <v>NIVEL CENTRAL</v>
      </c>
      <c r="U25" s="42">
        <f>'[1]2018'!U25</f>
        <v>0</v>
      </c>
      <c r="V25" s="38">
        <f>'[1]2018'!V25</f>
        <v>2013</v>
      </c>
    </row>
    <row r="26" spans="1:22" s="43" customFormat="1" ht="99.95" customHeight="1" x14ac:dyDescent="0.25">
      <c r="A26" s="37" t="str">
        <f>'[1]2018'!A26</f>
        <v>4a</v>
      </c>
      <c r="B26" s="38">
        <f>'[1]2018'!B26</f>
        <v>1801004</v>
      </c>
      <c r="C26" s="38" t="str">
        <f>'[1]2018'!C26</f>
        <v>A</v>
      </c>
      <c r="D26" s="38" t="str">
        <f>'[1]2018'!D26</f>
        <v xml:space="preserve">Conciliación Almacén (Licencias) y Contabilidad
El Fondo Rotatorio, al no contar con un análisis de los Intangibles frente al ingreso a almacén de los mismos,  en la clasificación bien sea como activo o como gasto, presenta sobreestimaciones en las cuentas de 1970- Intangible y la 3208- Capital Fiscal.
</v>
      </c>
      <c r="E26" s="38" t="str">
        <f>'[1]2018'!E26</f>
        <v xml:space="preserve">No han aplicado lo establecido en la normatividad contable expedida por la Contaduría General de la Nación, ni lo adoptado sobre el tema en el procedimiento interno No.DF-GAF-ARFD-023, y a que los soportes de ingresos de los intangibles al almacén carecen de la información del supervisor en la que indique si la licencias o Software  deben ser ingresadas como un activo o como un gasto, generando que 
</v>
      </c>
      <c r="F26" s="38" t="str">
        <f>'[1]2018'!F26</f>
        <v xml:space="preserve">Registrar  las licencias y software de acuerdo a la clasificación según las caracteristicas establecidas por la  normatividad contable vigente  </v>
      </c>
      <c r="G26" s="38" t="str">
        <f>'[1]2018'!G26</f>
        <v xml:space="preserve">Conciliar los saldos de las cuentas de  intangibles del   SIIF con el aplicativo de inventarios de la Entidad  </v>
      </c>
      <c r="H26" s="38" t="str">
        <f>'[1]2018'!H26</f>
        <v xml:space="preserve">Conciliaciones </v>
      </c>
      <c r="I26" s="38" t="str">
        <f>'[1]2018'!I26</f>
        <v>4</v>
      </c>
      <c r="J26" s="39">
        <f>'[1]2018'!J26</f>
        <v>41806</v>
      </c>
      <c r="K26" s="39">
        <f>'[1]2018'!K26</f>
        <v>42063</v>
      </c>
      <c r="L26" s="38">
        <f>'[1]2018'!L26</f>
        <v>36.714285714285715</v>
      </c>
      <c r="M26" s="40">
        <f>'[1]2018'!M26</f>
        <v>4</v>
      </c>
      <c r="N26" s="41">
        <f>'[1]2018'!N26</f>
        <v>1</v>
      </c>
      <c r="O26" s="38">
        <f>'[1]2018'!O26</f>
        <v>36.714285714285715</v>
      </c>
      <c r="P26" s="38">
        <f>'[1]2018'!P26</f>
        <v>36.714285714285715</v>
      </c>
      <c r="Q26" s="38">
        <f>'[1]2018'!Q26</f>
        <v>36.714285714285715</v>
      </c>
      <c r="R26" s="38" t="str">
        <f>'[1]2018'!R26</f>
        <v>CUMPLIDA</v>
      </c>
      <c r="S26" s="38" t="str">
        <f>'[1]2018'!S26</f>
        <v>GESTIÓN ADMINISTRATIVA Y FINANCIERA</v>
      </c>
      <c r="T26" s="38" t="str">
        <f>'[1]2018'!T26</f>
        <v>NIVEL CENTRAL</v>
      </c>
      <c r="U26" s="42">
        <f>'[1]2018'!U26</f>
        <v>0</v>
      </c>
      <c r="V26" s="38">
        <f>'[1]2018'!V26</f>
        <v>2013</v>
      </c>
    </row>
    <row r="27" spans="1:22" s="43" customFormat="1" ht="99.95" customHeight="1" x14ac:dyDescent="0.25">
      <c r="A27" s="37" t="str">
        <f>'[1]2018'!A27</f>
        <v>4a</v>
      </c>
      <c r="B27" s="38">
        <f>'[1]2018'!B27</f>
        <v>1801004</v>
      </c>
      <c r="C27" s="38" t="str">
        <f>'[1]2018'!C27</f>
        <v>A</v>
      </c>
      <c r="D27" s="38" t="str">
        <f>'[1]2018'!D27</f>
        <v xml:space="preserve">Conciliación Almacén (Licencias) y Contabilidad
El Fondo Rotatorio, al no contar con un análisis de los Intangibles frente al ingreso a almacén de los mismos,  en la clasificación bien sea como activo o como gasto, presenta sobreestimaciones en las cuentas de 1970- Intangible y la 3208- Capital Fiscal.
</v>
      </c>
      <c r="E27" s="38" t="str">
        <f>'[1]2018'!E27</f>
        <v xml:space="preserve">No han aplicado lo establecido en la normatividad contable expedida por la Contaduría General de la Nación, ni lo adoptado sobre el tema en el procedimiento interno No.DF-GAF-ARFD-023, y a que los soportes de ingresos de los intangibles al almacén carecen de la información del supervisor en la que indique si la licencias o Software  deben ser ingresadas como un activo o como un gasto, generando que 
</v>
      </c>
      <c r="F27" s="38" t="str">
        <f>'[1]2018'!F27</f>
        <v xml:space="preserve">Actualizar el procedimiento DF-GAF-ARFD-023 </v>
      </c>
      <c r="G27" s="38" t="str">
        <f>'[1]2018'!G27</f>
        <v>Actualizar el procedimeinto  DF-GAF-ARFD-023 teniendo en cuenta las observaciones del Equipo auditor de la CGR y  los conceptos emitidos por la Contaduría General en cuanto al registro de las licencias y/o software de acuerdo a sus características como activo o como gasto.</v>
      </c>
      <c r="H27" s="38" t="str">
        <f>'[1]2018'!H27</f>
        <v>Procedimiento</v>
      </c>
      <c r="I27" s="38">
        <f>'[1]2018'!I27</f>
        <v>100</v>
      </c>
      <c r="J27" s="39">
        <f>'[1]2018'!J27</f>
        <v>41793</v>
      </c>
      <c r="K27" s="39">
        <f>'[1]2018'!K27</f>
        <v>42004</v>
      </c>
      <c r="L27" s="38">
        <f>'[1]2018'!L27</f>
        <v>30.142857142857142</v>
      </c>
      <c r="M27" s="40">
        <f>'[1]2018'!M27</f>
        <v>100</v>
      </c>
      <c r="N27" s="41">
        <f>'[1]2018'!N27</f>
        <v>1</v>
      </c>
      <c r="O27" s="38">
        <f>'[1]2018'!O27</f>
        <v>30.142857142857142</v>
      </c>
      <c r="P27" s="38">
        <f>'[1]2018'!P27</f>
        <v>30.142857142857142</v>
      </c>
      <c r="Q27" s="38">
        <f>'[1]2018'!Q27</f>
        <v>30.142857142857142</v>
      </c>
      <c r="R27" s="38" t="str">
        <f>'[1]2018'!R27</f>
        <v>CUMPLIDA</v>
      </c>
      <c r="S27" s="38" t="str">
        <f>'[1]2018'!S27</f>
        <v>GESTIÓN ADMINISTRATIVA Y FINANCIERA</v>
      </c>
      <c r="T27" s="38" t="str">
        <f>'[1]2018'!T27</f>
        <v>NIVEL CENTRAL</v>
      </c>
      <c r="U27" s="42">
        <f>'[1]2018'!U27</f>
        <v>0</v>
      </c>
      <c r="V27" s="38">
        <f>'[1]2018'!V27</f>
        <v>2013</v>
      </c>
    </row>
    <row r="28" spans="1:22" s="43" customFormat="1" ht="99.95" customHeight="1" x14ac:dyDescent="0.25">
      <c r="A28" s="37" t="str">
        <f>'[1]2018'!A28</f>
        <v>4b</v>
      </c>
      <c r="B28" s="38">
        <f>'[1]2018'!B28</f>
        <v>1801001</v>
      </c>
      <c r="C28" s="38" t="str">
        <f>'[1]2018'!C28</f>
        <v>A</v>
      </c>
      <c r="D28" s="38" t="str">
        <f>'[1]2018'!D28</f>
        <v xml:space="preserve">En reunión conjunta celebrada el 24 de abril de 2014, entre los funcionarios de la Oficina de Control Interno, Contabilidad, Almacén, Dirección Administrativa por parte de los entes auditados y los miembros de la CGR, se evidenció que no existe documento formal que soporte el traslado de los bienes siguientes bienes del FRR a la RNEC:
</v>
      </c>
      <c r="E28" s="38" t="str">
        <f>'[1]2018'!E28</f>
        <v>debido a que el FRR, propietario de los bienes, no ha realizado formalmente la transferencia de estos activos que son usados por la RNEC para el cumplimiento de su misión institucional</v>
      </c>
      <c r="F28" s="38" t="str">
        <f>'[1]2018'!F28</f>
        <v>Legalizar el traslado de los bienes intangibles de propiedad del Fondo Rotatorio a la contabilidad de la Registraduría Nacional  como bienes de uso permanente sin contraprestación.</v>
      </c>
      <c r="G28" s="38" t="str">
        <f>'[1]2018'!G28</f>
        <v>Elaborar la Resolución de legalización del traslado de los bienes intangibles de propiedad del Fondo Rotatorio a la Registraduria como bienes de uso permanente sin contraprestación.</v>
      </c>
      <c r="H28" s="38" t="str">
        <f>'[1]2018'!H28</f>
        <v>Resolución</v>
      </c>
      <c r="I28" s="38">
        <f>'[1]2018'!I28</f>
        <v>1</v>
      </c>
      <c r="J28" s="39">
        <f>'[1]2018'!J28</f>
        <v>41760</v>
      </c>
      <c r="K28" s="39">
        <f>'[1]2018'!K28</f>
        <v>41820</v>
      </c>
      <c r="L28" s="38">
        <f>'[1]2018'!L28</f>
        <v>8.5714285714285712</v>
      </c>
      <c r="M28" s="40">
        <f>'[1]2018'!M28</f>
        <v>1</v>
      </c>
      <c r="N28" s="41">
        <f>'[1]2018'!N28</f>
        <v>1</v>
      </c>
      <c r="O28" s="38">
        <f>'[1]2018'!O28</f>
        <v>8.5714285714285712</v>
      </c>
      <c r="P28" s="38">
        <f>'[1]2018'!P28</f>
        <v>8.5714285714285712</v>
      </c>
      <c r="Q28" s="38">
        <f>'[1]2018'!Q28</f>
        <v>8.5714285714285712</v>
      </c>
      <c r="R28" s="38" t="str">
        <f>'[1]2018'!R28</f>
        <v>CUMPLIDA</v>
      </c>
      <c r="S28" s="38" t="str">
        <f>'[1]2018'!S28</f>
        <v>GESTIÓN ADMINISTRATIVA Y FINANCIERA</v>
      </c>
      <c r="T28" s="38" t="str">
        <f>'[1]2018'!T28</f>
        <v>NIVEL CENTRAL</v>
      </c>
      <c r="U28" s="42">
        <f>'[1]2018'!U28</f>
        <v>0</v>
      </c>
      <c r="V28" s="38">
        <f>'[1]2018'!V28</f>
        <v>2013</v>
      </c>
    </row>
    <row r="29" spans="1:22" s="43" customFormat="1" ht="99.95" customHeight="1" x14ac:dyDescent="0.25">
      <c r="A29" s="37" t="str">
        <f>'[1]2018'!A29</f>
        <v>4b</v>
      </c>
      <c r="B29" s="38">
        <f>'[1]2018'!B29</f>
        <v>1801001</v>
      </c>
      <c r="C29" s="38" t="str">
        <f>'[1]2018'!C29</f>
        <v>A</v>
      </c>
      <c r="D29" s="38" t="str">
        <f>'[1]2018'!D29</f>
        <v xml:space="preserve">En reunión conjunta celebrada el 24 de abril de 2014, entre los funcionarios de la Oficina de Control Interno, Contabilidad, Almacén, Dirección Administrativa por parte de los entes auditados y los miembros de la CGR, se evidenció que no existe documento formal que soporte el traslado de los bienes siguientes bienes del FRR a la RNEC:
</v>
      </c>
      <c r="E29" s="38" t="str">
        <f>'[1]2018'!E29</f>
        <v>debido a que el FRR, propietario de los bienes, no ha realizado formalmente la transferencia de estos activos que son usados por la RNEC para el cumplimiento de su misión institucional</v>
      </c>
      <c r="F29" s="38" t="str">
        <f>'[1]2018'!F29</f>
        <v>Legalizar el traslado de los bienes intangibles de propiedad del Fondo Rotatorio a la contabilidad de la Registraduría Nacional  como bienes de uso permanente sin contraprestación.</v>
      </c>
      <c r="G29" s="38" t="str">
        <f>'[1]2018'!G29</f>
        <v>Elaborar comprobante contable del traslado de los bienes intangibles del Fondo Rotatorio a la Registraduría Nacional del Estado Civil como bienes de uso permanente sin contraprestación.</v>
      </c>
      <c r="H29" s="38" t="str">
        <f>'[1]2018'!H29</f>
        <v>Comprobante Contable</v>
      </c>
      <c r="I29" s="38">
        <f>'[1]2018'!I29</f>
        <v>1</v>
      </c>
      <c r="J29" s="39">
        <f>'[1]2018'!J29</f>
        <v>41806</v>
      </c>
      <c r="K29" s="39">
        <f>'[1]2018'!K29</f>
        <v>42063</v>
      </c>
      <c r="L29" s="38">
        <f>'[1]2018'!L29</f>
        <v>36.714285714285715</v>
      </c>
      <c r="M29" s="40">
        <f>'[1]2018'!M29</f>
        <v>1</v>
      </c>
      <c r="N29" s="41">
        <f>'[1]2018'!N29</f>
        <v>1</v>
      </c>
      <c r="O29" s="38">
        <f>'[1]2018'!O29</f>
        <v>36.714285714285715</v>
      </c>
      <c r="P29" s="38">
        <f>'[1]2018'!P29</f>
        <v>36.714285714285715</v>
      </c>
      <c r="Q29" s="38">
        <f>'[1]2018'!Q29</f>
        <v>36.714285714285715</v>
      </c>
      <c r="R29" s="38" t="str">
        <f>'[1]2018'!R29</f>
        <v>CUMPLIDA</v>
      </c>
      <c r="S29" s="38" t="str">
        <f>'[1]2018'!S29</f>
        <v>GESTIÓN ADMINISTRATIVA Y FINANCIERA</v>
      </c>
      <c r="T29" s="38" t="str">
        <f>'[1]2018'!T29</f>
        <v>NIVEL CENTRAL</v>
      </c>
      <c r="U29" s="42">
        <f>'[1]2018'!U29</f>
        <v>0</v>
      </c>
      <c r="V29" s="38">
        <f>'[1]2018'!V29</f>
        <v>2013</v>
      </c>
    </row>
    <row r="30" spans="1:22" s="43" customFormat="1" ht="99.95" customHeight="1" x14ac:dyDescent="0.25">
      <c r="A30" s="37" t="str">
        <f>'[1]2018'!A30</f>
        <v>4b</v>
      </c>
      <c r="B30" s="38">
        <f>'[1]2018'!B30</f>
        <v>1801001</v>
      </c>
      <c r="C30" s="38" t="str">
        <f>'[1]2018'!C30</f>
        <v>A</v>
      </c>
      <c r="D30" s="38" t="str">
        <f>'[1]2018'!D30</f>
        <v xml:space="preserve">En reunión conjunta celebrada el 24 de abril de 2014, entre los funcionarios de la Oficina de Control Interno, Contabilidad, Almacén, Dirección Administrativa por parte de los entes auditados y los miembros de la CGR, se evidenció que no existe documento formal que soporte el traslado de los bienes siguientes bienes del FRR a la RNEC:
</v>
      </c>
      <c r="E30" s="38" t="str">
        <f>'[1]2018'!E30</f>
        <v>debido a que el FRR, propietario de los bienes, no ha realizado formalmente la transferencia de estos activos que son usados por la RNEC para el cumplimiento de su misión institucional</v>
      </c>
      <c r="F30" s="38" t="str">
        <f>'[1]2018'!F30</f>
        <v>Legalizar el traslado de los bienes intangibles de propiedad del Fondo Rotatorio a la contabilidad de la Registraduría Nacional  como bienes de uso permanente sin contraprestación.</v>
      </c>
      <c r="G30" s="38" t="str">
        <f>'[1]2018'!G30</f>
        <v xml:space="preserve">Conciliar periodicamente la cuenta 1970 Intangibles  Ccon el fin de establecer los saldos reales para cada cierre contable. </v>
      </c>
      <c r="H30" s="38" t="str">
        <f>'[1]2018'!H30</f>
        <v>Conciliaciones</v>
      </c>
      <c r="I30" s="38">
        <f>'[1]2018'!I30</f>
        <v>4</v>
      </c>
      <c r="J30" s="39">
        <f>'[1]2018'!J30</f>
        <v>41806</v>
      </c>
      <c r="K30" s="39">
        <f>'[1]2018'!K30</f>
        <v>42063</v>
      </c>
      <c r="L30" s="38">
        <f>'[1]2018'!L30</f>
        <v>36.714285714285715</v>
      </c>
      <c r="M30" s="40">
        <f>'[1]2018'!M30</f>
        <v>4</v>
      </c>
      <c r="N30" s="41">
        <f>'[1]2018'!N30</f>
        <v>1</v>
      </c>
      <c r="O30" s="38">
        <f>'[1]2018'!O30</f>
        <v>36.714285714285715</v>
      </c>
      <c r="P30" s="38">
        <f>'[1]2018'!P30</f>
        <v>36.714285714285715</v>
      </c>
      <c r="Q30" s="38">
        <f>'[1]2018'!Q30</f>
        <v>36.714285714285715</v>
      </c>
      <c r="R30" s="38" t="str">
        <f>'[1]2018'!R30</f>
        <v>CUMPLIDA</v>
      </c>
      <c r="S30" s="38" t="str">
        <f>'[1]2018'!S30</f>
        <v>GESTIÓN ADMINISTRATIVA Y FINANCIERA</v>
      </c>
      <c r="T30" s="38" t="str">
        <f>'[1]2018'!T30</f>
        <v>NIVEL CENTRAL</v>
      </c>
      <c r="U30" s="42">
        <f>'[1]2018'!U30</f>
        <v>0</v>
      </c>
      <c r="V30" s="38">
        <f>'[1]2018'!V30</f>
        <v>2013</v>
      </c>
    </row>
    <row r="31" spans="1:22" s="43" customFormat="1" ht="99.95" customHeight="1" x14ac:dyDescent="0.25">
      <c r="A31" s="37" t="str">
        <f>'[1]2018'!A31</f>
        <v>4b</v>
      </c>
      <c r="B31" s="38">
        <f>'[1]2018'!B31</f>
        <v>1801001</v>
      </c>
      <c r="C31" s="38" t="str">
        <f>'[1]2018'!C31</f>
        <v>A</v>
      </c>
      <c r="D31" s="38" t="str">
        <f>'[1]2018'!D31</f>
        <v xml:space="preserve">En reunión conjunta celebrada el 24 de abril de 2014, entre los funcionarios de la Oficina de Control Interno, Contabilidad, Almacén, Dirección Administrativa por parte de los entes auditados y los miembros de la CGR, se evidenció que no existe documento formal que soporte el traslado de los bienes siguientes bienes del FRR a la RNEC:
</v>
      </c>
      <c r="E31" s="38" t="str">
        <f>'[1]2018'!E31</f>
        <v>debido a que el FRR, propietario de los bienes, no ha realizado formalmente la transferencia de estos activos que son usados por la RNEC para el cumplimiento de su misión institucional</v>
      </c>
      <c r="F31" s="38" t="str">
        <f>'[1]2018'!F31</f>
        <v>Emitir acto administrativo para legalizar el traslado de los bienes muebles, inmuebles e intangibles.</v>
      </c>
      <c r="G31" s="38" t="str">
        <f>'[1]2018'!G31</f>
        <v>Expedir el Acto Administrativo correspondiente para legalizar el traslado de los bienes muebles, inmuebles e intangibles  de propiedad del Fondo Rotatorio a la contabilidad de la Registraduría Nacional,  y su restitucion de uso permanente sin  contraprestación</v>
      </c>
      <c r="H31" s="38" t="str">
        <f>'[1]2018'!H31</f>
        <v>Resolución</v>
      </c>
      <c r="I31" s="38">
        <f>'[1]2018'!I31</f>
        <v>1</v>
      </c>
      <c r="J31" s="39">
        <f>'[1]2018'!J31</f>
        <v>41774</v>
      </c>
      <c r="K31" s="39">
        <f>'[1]2018'!K31</f>
        <v>41789</v>
      </c>
      <c r="L31" s="38">
        <f>'[1]2018'!L31</f>
        <v>2.1428571428571428</v>
      </c>
      <c r="M31" s="40">
        <f>'[1]2018'!M31</f>
        <v>1</v>
      </c>
      <c r="N31" s="41">
        <f>'[1]2018'!N31</f>
        <v>1</v>
      </c>
      <c r="O31" s="38">
        <f>'[1]2018'!O31</f>
        <v>2.1428571428571428</v>
      </c>
      <c r="P31" s="38">
        <f>'[1]2018'!P31</f>
        <v>2.1428571428571428</v>
      </c>
      <c r="Q31" s="38">
        <f>'[1]2018'!Q31</f>
        <v>2.1428571428571428</v>
      </c>
      <c r="R31" s="38" t="str">
        <f>'[1]2018'!R31</f>
        <v>CUMPLIDA</v>
      </c>
      <c r="S31" s="38" t="str">
        <f>'[1]2018'!S31</f>
        <v>GESTIÓN ADMINISTRATIVA Y FINANCIERA</v>
      </c>
      <c r="T31" s="38" t="str">
        <f>'[1]2018'!T31</f>
        <v>NIVEL CENTRAL</v>
      </c>
      <c r="U31" s="42">
        <f>'[1]2018'!U31</f>
        <v>0</v>
      </c>
      <c r="V31" s="38">
        <f>'[1]2018'!V31</f>
        <v>2013</v>
      </c>
    </row>
    <row r="32" spans="1:22" s="43" customFormat="1" ht="99.95" customHeight="1" x14ac:dyDescent="0.25">
      <c r="A32" s="37">
        <f>'[1]2018'!A32</f>
        <v>4</v>
      </c>
      <c r="B32" s="38" t="str">
        <f>'[1]2018'!B32</f>
        <v>N/A</v>
      </c>
      <c r="C32" s="38" t="str">
        <f>'[1]2018'!C32</f>
        <v>A</v>
      </c>
      <c r="D32" s="38" t="str">
        <f>'[1]2018'!D32</f>
        <v xml:space="preserve">Contrato 022 de 2014 - Obra publica Registraduría Municipal de Ibagué (Tolima)
Se evidencia falta de gestión por parte de la interventoría y supervisión del contrato, por cuanto no se realizaron las actividades documentales que ilustren de forma clara los cambios realizados durante la ejecución del objeto contractual. 
</v>
      </c>
      <c r="E32" s="38" t="str">
        <f>'[1]2018'!E32</f>
        <v>Deficiencia en la labor de supervisión que se realiza a la ejecución contractual.</v>
      </c>
      <c r="F32" s="38" t="str">
        <f>'[1]2018'!F32</f>
        <v>* Adelantar la liquidación del contrato 022 de 2014, para lo cual se dará alcance al Acta de Recibo a Satisfacción de acuerdo al balance final del contrato con la obra realmente ejecutada, teniendo en cuenta las  cantidades que verificó en sitio  la supervisión en atención a las observaciones realizadas por la Contraloría.</v>
      </c>
      <c r="G32" s="38" t="str">
        <f>'[1]2018'!G32</f>
        <v>* Elaborar alcance al acta de recibo a satisfacción y al cuadro de balance con la obrar realmente ejecutada
* Tramitar la liquidación del contrato acorde a la obra realmente ejecutada</v>
      </c>
      <c r="H32" s="38" t="str">
        <f>'[1]2018'!H32</f>
        <v>*Contrato liquidado</v>
      </c>
      <c r="I32" s="38">
        <f>'[1]2018'!I32</f>
        <v>1</v>
      </c>
      <c r="J32" s="39">
        <f>'[1]2018'!J32</f>
        <v>42251</v>
      </c>
      <c r="K32" s="39">
        <f>'[1]2018'!K32</f>
        <v>42369</v>
      </c>
      <c r="L32" s="38">
        <f>'[1]2018'!L32</f>
        <v>16.857142857142858</v>
      </c>
      <c r="M32" s="40">
        <f>'[1]2018'!M32</f>
        <v>1</v>
      </c>
      <c r="N32" s="41">
        <f>'[1]2018'!N32</f>
        <v>1</v>
      </c>
      <c r="O32" s="38">
        <f>'[1]2018'!O32</f>
        <v>16.857142857142858</v>
      </c>
      <c r="P32" s="38">
        <f>'[1]2018'!P32</f>
        <v>16.857142857142858</v>
      </c>
      <c r="Q32" s="38">
        <f>'[1]2018'!Q32</f>
        <v>16.857142857142858</v>
      </c>
      <c r="R32" s="38" t="str">
        <f>'[1]2018'!R32</f>
        <v>CUMPLIDA</v>
      </c>
      <c r="S32" s="38" t="str">
        <f>'[1]2018'!S32</f>
        <v>GESTIÓN ADMINISTRATIVA Y FINANCIERA</v>
      </c>
      <c r="T32" s="38" t="str">
        <f>'[1]2018'!T32</f>
        <v>NIVEL CENTRAL</v>
      </c>
      <c r="U32" s="42">
        <f>'[1]2018'!U32</f>
        <v>0</v>
      </c>
      <c r="V32" s="38">
        <f>'[1]2018'!V32</f>
        <v>2014</v>
      </c>
    </row>
    <row r="33" spans="1:22" s="43" customFormat="1" ht="99.95" customHeight="1" x14ac:dyDescent="0.25">
      <c r="A33" s="37">
        <f>'[1]2018'!A33</f>
        <v>5</v>
      </c>
      <c r="B33" s="38">
        <f>'[1]2018'!B33</f>
        <v>1704002</v>
      </c>
      <c r="C33" s="38" t="str">
        <f>'[1]2018'!C33</f>
        <v>A</v>
      </c>
      <c r="D33" s="38" t="str">
        <f>'[1]2018'!D33</f>
        <v xml:space="preserve">Recaudos. La Oficina de Recaudos del Fondo Rotatorio de la Registraduría no dispone de un proceso sistematizado que le permita en línea mantener la información al día de los recaudos a nivel nacional y que cruce con las estadísticas de producción del duplicado de la cédula y copia del registro civil, para facilitar el proceso de conciliación y mostrar de esta forma el ingreso causado del periodo o de la vigencia fiscal. </v>
      </c>
      <c r="E33" s="38" t="str">
        <f>'[1]2018'!E33</f>
        <v>Las actividades se realizan en forma manual mediante formatos Excel, lo que evidencia debilidades de control interno en la administración y control en el recaudo.</v>
      </c>
      <c r="F33" s="38" t="str">
        <f>'[1]2018'!F33</f>
        <v>Propender porque la información de recaudos a nivel nacional sea ingresada en el aplicativo del Sistema de Control de Recaudos.</v>
      </c>
      <c r="G33" s="38" t="str">
        <f>'[1]2018'!G33</f>
        <v>Verificar el uso del Sistema de control de Recaudos - SCR en las Delegaciones Departamentales y Registradurías del Estado Civil a Nivel Nacional, generando un reporte de operatividad.</v>
      </c>
      <c r="H33" s="38" t="str">
        <f>'[1]2018'!H33</f>
        <v>Informes generados a partir del sistema SCR</v>
      </c>
      <c r="I33" s="38">
        <f>'[1]2018'!I33</f>
        <v>12</v>
      </c>
      <c r="J33" s="39">
        <f>'[1]2018'!J33</f>
        <v>41395</v>
      </c>
      <c r="K33" s="39">
        <f>'[1]2018'!K33</f>
        <v>41759</v>
      </c>
      <c r="L33" s="38">
        <f>'[1]2018'!L33</f>
        <v>52</v>
      </c>
      <c r="M33" s="40">
        <f>'[1]2018'!M33</f>
        <v>12</v>
      </c>
      <c r="N33" s="41">
        <f>'[1]2018'!N33</f>
        <v>1</v>
      </c>
      <c r="O33" s="38">
        <f>'[1]2018'!O33</f>
        <v>52</v>
      </c>
      <c r="P33" s="38">
        <f>'[1]2018'!P33</f>
        <v>52</v>
      </c>
      <c r="Q33" s="38">
        <f>'[1]2018'!Q33</f>
        <v>52</v>
      </c>
      <c r="R33" s="38" t="str">
        <f>'[1]2018'!R33</f>
        <v>CUMPLIDA</v>
      </c>
      <c r="S33" s="38" t="str">
        <f>'[1]2018'!S33</f>
        <v>GESTIÓN ADMINISTRATIVA Y FINANCIERA</v>
      </c>
      <c r="T33" s="38" t="str">
        <f>'[1]2018'!T33</f>
        <v>NIVEL CENTRAL</v>
      </c>
      <c r="U33" s="42">
        <f>'[1]2018'!U33</f>
        <v>0</v>
      </c>
      <c r="V33" s="38">
        <f>'[1]2018'!V33</f>
        <v>2009</v>
      </c>
    </row>
    <row r="34" spans="1:22" s="43" customFormat="1" ht="99.95" customHeight="1" x14ac:dyDescent="0.25">
      <c r="A34" s="37">
        <f>'[1]2018'!A34</f>
        <v>5</v>
      </c>
      <c r="B34" s="38">
        <f>'[1]2018'!B34</f>
        <v>1801001</v>
      </c>
      <c r="C34" s="38" t="str">
        <f>'[1]2018'!C34</f>
        <v>A</v>
      </c>
      <c r="D34" s="38" t="str">
        <f>'[1]2018'!D34</f>
        <v xml:space="preserve">Manual de Políticas Contables, procedimientos y funciones
El Fondo Rotatorio, no ha adoptado el Manual de Políticas Contables, de los 146 procedimientos de la Gerencia Administrativa y Financiera publicados en la intranet de la entidad, 38 tienen fecha de adopción y 18 cuentan con la firma de aprobación, los demás carecen de estos dos elementos que formalizan su aplicación; así mismo, algunos se encuentran desactualizados, 
</v>
      </c>
      <c r="E34" s="38" t="str">
        <f>'[1]2018'!E34</f>
        <v>Situación que se presenta por debilidades en la gestión administrativa y de Control Interno,</v>
      </c>
      <c r="F34" s="38" t="str">
        <f>'[1]2018'!F34</f>
        <v xml:space="preserve">Actualizar los manuales de Procedimeintos y Politicas Contables </v>
      </c>
      <c r="G34" s="38" t="str">
        <f>'[1]2018'!G34</f>
        <v xml:space="preserve">1.Actualizar los procedimientos  y las politicas contables con el apoyo de los funcionarios responsables de la ejecucion de los mismos                         2. Revisar los manuales de  procedimientos y politicas contables .       3. Aprobar los manuales de los  procedimientos y politicas contables . </v>
      </c>
      <c r="H34" s="38" t="str">
        <f>'[1]2018'!H34</f>
        <v>Procedimientos Actualizados</v>
      </c>
      <c r="I34" s="38">
        <f>'[1]2018'!I34</f>
        <v>1</v>
      </c>
      <c r="J34" s="39">
        <f>'[1]2018'!J34</f>
        <v>41806</v>
      </c>
      <c r="K34" s="39">
        <f>'[1]2018'!K34</f>
        <v>42109</v>
      </c>
      <c r="L34" s="38">
        <f>'[1]2018'!L34</f>
        <v>43.285714285714285</v>
      </c>
      <c r="M34" s="40">
        <f>'[1]2018'!M34</f>
        <v>1</v>
      </c>
      <c r="N34" s="41">
        <f>'[1]2018'!N34</f>
        <v>1</v>
      </c>
      <c r="O34" s="38">
        <f>'[1]2018'!O34</f>
        <v>43.285714285714285</v>
      </c>
      <c r="P34" s="38">
        <f>'[1]2018'!P34</f>
        <v>43.285714285714285</v>
      </c>
      <c r="Q34" s="38">
        <f>'[1]2018'!Q34</f>
        <v>43.285714285714285</v>
      </c>
      <c r="R34" s="38" t="str">
        <f>'[1]2018'!R34</f>
        <v>CUMPLIDA</v>
      </c>
      <c r="S34" s="38" t="str">
        <f>'[1]2018'!S34</f>
        <v>GESTIÓN ADMINISTRATIVA Y FINANCIERA</v>
      </c>
      <c r="T34" s="38" t="str">
        <f>'[1]2018'!T34</f>
        <v>NIVEL CENTRAL</v>
      </c>
      <c r="U34" s="42">
        <f>'[1]2018'!U34</f>
        <v>0</v>
      </c>
      <c r="V34" s="38">
        <f>'[1]2018'!V34</f>
        <v>2013</v>
      </c>
    </row>
    <row r="35" spans="1:22" s="43" customFormat="1" ht="99.95" customHeight="1" x14ac:dyDescent="0.25">
      <c r="A35" s="37">
        <f>'[1]2018'!A35</f>
        <v>5</v>
      </c>
      <c r="B35" s="38">
        <f>'[1]2018'!B35</f>
        <v>1801001</v>
      </c>
      <c r="C35" s="38" t="str">
        <f>'[1]2018'!C35</f>
        <v>A</v>
      </c>
      <c r="D35" s="38" t="str">
        <f>'[1]2018'!D35</f>
        <v xml:space="preserve">Manual de Políticas Contables, procedimientos y funciones
El Fondo Rotatorio, no ha adoptado el Manual de Políticas Contables, de los 146 procedimientos de la Gerencia Administrativa y Financiera publicados en la intranet de la entidad, 38 tienen fecha de adopción y 18 cuentan con la firma de aprobación, los demás carecen de estos dos elementos que formalizan su aplicación; así mismo, algunos se encuentran desactualizados, 
</v>
      </c>
      <c r="E35" s="38" t="str">
        <f>'[1]2018'!E35</f>
        <v>Situación que se presenta por debilidades en la gestión administrativa y de Control Interno,</v>
      </c>
      <c r="F35" s="38" t="str">
        <f>'[1]2018'!F35</f>
        <v xml:space="preserve">Actualizar los manuales de Procedimeintos y Politicas Contables </v>
      </c>
      <c r="G35" s="38" t="str">
        <f>'[1]2018'!G35</f>
        <v xml:space="preserve">Formalizar los procedimientos y politicas contables ante la oficina de Planeación  para su publicación. </v>
      </c>
      <c r="H35" s="38" t="str">
        <f>'[1]2018'!H35</f>
        <v>Procedimientos Adoptados</v>
      </c>
      <c r="I35" s="38">
        <f>'[1]2018'!I35</f>
        <v>100</v>
      </c>
      <c r="J35" s="39">
        <f>'[1]2018'!J35</f>
        <v>42110</v>
      </c>
      <c r="K35" s="39">
        <f>'[1]2018'!K35</f>
        <v>42262</v>
      </c>
      <c r="L35" s="38">
        <f>'[1]2018'!L35</f>
        <v>21.714285714285715</v>
      </c>
      <c r="M35" s="40">
        <f>'[1]2018'!M35</f>
        <v>100</v>
      </c>
      <c r="N35" s="41">
        <f>'[1]2018'!N35</f>
        <v>1</v>
      </c>
      <c r="O35" s="38">
        <f>'[1]2018'!O35</f>
        <v>21.714285714285715</v>
      </c>
      <c r="P35" s="38">
        <f>'[1]2018'!P35</f>
        <v>21.714285714285715</v>
      </c>
      <c r="Q35" s="38">
        <f>'[1]2018'!Q35</f>
        <v>21.714285714285715</v>
      </c>
      <c r="R35" s="38" t="str">
        <f>'[1]2018'!R35</f>
        <v>CUMPLIDA</v>
      </c>
      <c r="S35" s="38" t="str">
        <f>'[1]2018'!S35</f>
        <v>GESTIÓN ADMINISTRATIVA Y FINANCIERA</v>
      </c>
      <c r="T35" s="38" t="str">
        <f>'[1]2018'!T35</f>
        <v>NIVEL CENTRAL</v>
      </c>
      <c r="U35" s="42">
        <f>'[1]2018'!U35</f>
        <v>0</v>
      </c>
      <c r="V35" s="38">
        <f>'[1]2018'!V35</f>
        <v>2013</v>
      </c>
    </row>
    <row r="36" spans="1:22" s="43" customFormat="1" ht="99.95" customHeight="1" x14ac:dyDescent="0.25">
      <c r="A36" s="37">
        <f>'[1]2018'!A36</f>
        <v>5</v>
      </c>
      <c r="B36" s="38" t="str">
        <f>'[1]2018'!B36</f>
        <v>N/A</v>
      </c>
      <c r="C36" s="38" t="str">
        <f>'[1]2018'!C36</f>
        <v>A</v>
      </c>
      <c r="D36" s="38" t="str">
        <f>'[1]2018'!D36</f>
        <v xml:space="preserve">Contrato 011 y 059 de 2014 - Obra publica Registraduría de Santander de Quilichao y Popayán (Departamento del Cauca)
Se evidencia deficiencias en la supervisión y/o interventoría de los contratos en mención, hecho que genera riesgo en el cumplimiento total de las obligaciones por parte del contratista ante cambios en la especificación de algunos ítems de los contratos, sin que sean debidamente formalizados en las respectivas actas parciales y/o finales de obra e incluidos en las respectivas carpetas del contrato. </v>
      </c>
      <c r="E36" s="38" t="str">
        <f>'[1]2018'!E36</f>
        <v>Deficiencia en la labor de supervisión que se realiza a la ejecución contractual.</v>
      </c>
      <c r="F36" s="38" t="str">
        <f>'[1]2018'!F36</f>
        <v>CTO 011 DE 2014
* Exigir a los contratistas  cumplimiento en la ejecución de la obra contratada, en los términos pactados, dentro de los cronogramas establecidos y con el cumplimiento de las especificaciones técnicas indicadas para los ítems a ejecutar, de acuerdo al APU elaborado para cada uno de ellos.
* Exigir a los profesionales contratados para prestar apoyo técnico en la supervisión de los contratos, que en desarrollo de sus funciones den cumplimiento al manual de contratación de la Entidad y a la Ley 80, especialmente en la relacionado con la oportuna suscripción de las novedades contractuales a que haya lugar en ejecución de cada contrato a su cargo. Para ello deberán presentar en cada corte de obra la correspondiente certificación indicando que no se ejecutaron cambios en los ítems contratados y reportados como ejecutados en el respectivo balance de obra.</v>
      </c>
      <c r="G36" s="38" t="str">
        <f>'[1]2018'!G36</f>
        <v>* Certificación por parte del profesional de apoyo a la supervisión que la obra relacionada en el cuadro de corte corresponde a la realmente ejecutada.
* Elaboración de las novedades contractuales (otrosí) como requisito previo a la ejecución de actividades no contratadas o a modificaciones de las especificaciones técnicas.</v>
      </c>
      <c r="H36" s="38" t="str">
        <f>'[1]2018'!H36</f>
        <v>* Certificación de la obra realmente ejecutada.
* Suscripción de novedades contractuales</v>
      </c>
      <c r="I36" s="38">
        <f>'[1]2018'!I36</f>
        <v>100</v>
      </c>
      <c r="J36" s="39">
        <f>'[1]2018'!J36</f>
        <v>42257</v>
      </c>
      <c r="K36" s="39">
        <f>'[1]2018'!K36</f>
        <v>42551</v>
      </c>
      <c r="L36" s="38">
        <f>'[1]2018'!L36</f>
        <v>42</v>
      </c>
      <c r="M36" s="40">
        <f>'[1]2018'!M36</f>
        <v>100</v>
      </c>
      <c r="N36" s="41">
        <f>'[1]2018'!N36</f>
        <v>1</v>
      </c>
      <c r="O36" s="38">
        <f>'[1]2018'!O36</f>
        <v>42</v>
      </c>
      <c r="P36" s="38">
        <f>'[1]2018'!P36</f>
        <v>42</v>
      </c>
      <c r="Q36" s="38">
        <f>'[1]2018'!Q36</f>
        <v>42</v>
      </c>
      <c r="R36" s="38" t="str">
        <f>'[1]2018'!R36</f>
        <v>CUMPLIDA</v>
      </c>
      <c r="S36" s="38" t="str">
        <f>'[1]2018'!S36</f>
        <v>GESTIÓN ADMINISTRATIVA Y FINANCIERA</v>
      </c>
      <c r="T36" s="38" t="str">
        <f>'[1]2018'!T36</f>
        <v>NIVEL CENTRAL</v>
      </c>
      <c r="U36" s="42">
        <f>'[1]2018'!U36</f>
        <v>0</v>
      </c>
      <c r="V36" s="38">
        <f>'[1]2018'!V36</f>
        <v>2014</v>
      </c>
    </row>
    <row r="37" spans="1:22" s="43" customFormat="1" ht="99.95" customHeight="1" x14ac:dyDescent="0.25">
      <c r="A37" s="37">
        <f>'[1]2018'!A37</f>
        <v>5</v>
      </c>
      <c r="B37" s="38" t="str">
        <f>'[1]2018'!B37</f>
        <v>N/A</v>
      </c>
      <c r="C37" s="38" t="str">
        <f>'[1]2018'!C37</f>
        <v>A</v>
      </c>
      <c r="D37" s="38" t="str">
        <f>'[1]2018'!D37</f>
        <v xml:space="preserve">Contrato 011 y 059 de 2014 - Obra publica Registraduría de Santander de Quilichao y Popayán (Departamento del Cauca)
Se evidencia deficiencias en la supervisión y/o interventoría de los contratos en mención, hecho que genera riesgo en el cumplimiento total de las obligaciones por parte del contratista ante cambios en la especificación de algunos ítems de los contratos, sin que sean debidamente formalizados en las respectivas actas parciales y/o finales de obra e incluidos en las respectivas carpetas del contrato. </v>
      </c>
      <c r="E37" s="38" t="str">
        <f>'[1]2018'!E37</f>
        <v>Deficiencia en la labor de supervisión que se realiza a la ejecución contractual.</v>
      </c>
      <c r="F37" s="38" t="str">
        <f>'[1]2018'!F37</f>
        <v xml:space="preserve">CTO 059 DE 2014
* Adelantar la liquidación del contrato 059 de 2014, para el cual el contratista atendió los faltantes de obra que solicitó la supervisión, en acuerdo con las observaciones efectuadas por la Contraloría.
*Solicitar al contratista un informe de ejecución con los faltantes de obra, de acuerdo a las observaciones realizadas por la Contraloría.
</v>
      </c>
      <c r="G37" s="38" t="str">
        <f>'[1]2018'!G37</f>
        <v>*Obtener el informe de faltantes de obra
*Tramitar la liquidación conforme a los faltantes de obra entregados</v>
      </c>
      <c r="H37" s="38" t="str">
        <f>'[1]2018'!H37</f>
        <v>Contrato Liquidado</v>
      </c>
      <c r="I37" s="38">
        <f>'[1]2018'!I37</f>
        <v>1</v>
      </c>
      <c r="J37" s="39">
        <f>'[1]2018'!J37</f>
        <v>42257</v>
      </c>
      <c r="K37" s="39">
        <f>'[1]2018'!K37</f>
        <v>42369</v>
      </c>
      <c r="L37" s="38">
        <f>'[1]2018'!L37</f>
        <v>16</v>
      </c>
      <c r="M37" s="40">
        <f>'[1]2018'!M37</f>
        <v>1</v>
      </c>
      <c r="N37" s="41">
        <f>'[1]2018'!N37</f>
        <v>1</v>
      </c>
      <c r="O37" s="38">
        <f>'[1]2018'!O37</f>
        <v>16</v>
      </c>
      <c r="P37" s="38">
        <f>'[1]2018'!P37</f>
        <v>16</v>
      </c>
      <c r="Q37" s="38">
        <f>'[1]2018'!Q37</f>
        <v>16</v>
      </c>
      <c r="R37" s="38" t="str">
        <f>'[1]2018'!R37</f>
        <v>CUMPLIDA</v>
      </c>
      <c r="S37" s="38" t="str">
        <f>'[1]2018'!S37</f>
        <v>GESTIÓN ADMINISTRATIVA Y FINANCIERA</v>
      </c>
      <c r="T37" s="38" t="str">
        <f>'[1]2018'!T37</f>
        <v>NIVEL CENTRAL</v>
      </c>
      <c r="U37" s="42">
        <f>'[1]2018'!U37</f>
        <v>0</v>
      </c>
      <c r="V37" s="38">
        <f>'[1]2018'!V37</f>
        <v>2014</v>
      </c>
    </row>
    <row r="38" spans="1:22" s="43" customFormat="1" ht="99.95" customHeight="1" x14ac:dyDescent="0.25">
      <c r="A38" s="37">
        <f>'[1]2018'!A38</f>
        <v>6</v>
      </c>
      <c r="B38" s="38">
        <f>'[1]2018'!B38</f>
        <v>1402003</v>
      </c>
      <c r="C38" s="38" t="str">
        <f>'[1]2018'!C38</f>
        <v>D</v>
      </c>
      <c r="D38" s="38" t="str">
        <f>'[1]2018'!D38</f>
        <v>Hallazgo No.6: Planeación de la Actividad Contractual 
Por su parte, el contrato No. 099 suscrito entre el Fondo Rotatorio de la Registraduría e ID SYSTEM S.A., a fecha diciembre 29 de 2011, por $811.515.400, cuyo objeto fue: “Prestar el servicio del mantenimiento sobre el Sistema de Información del sistema del Archivo Nacional de Identificación - ANI-, de la Registraduría Nacional del Estado Civil”, incluyó recursos para Data Minning  los cuales no fueron aprovechados en la vigencia 2012, en beneficio de la Entidad o la ciudadanía. En visita practicada para verificación del contrato no se evidenciaron resultados ni trabajos relacionados con la minería de datos</v>
      </c>
      <c r="E38" s="38" t="str">
        <f>'[1]2018'!E38</f>
        <v>La anterior situación pone de manifiesto una deficiente planeación en la actividad contractual ya que el Fondo no realizó las gestiones necesarias para contar con el compromiso de los actores implicados una vez se pusiera en funcionamiento el objeto de cada contrato, ni la manera como se explotarían las herramientas o funcionalidades adquiridas,</v>
      </c>
      <c r="F38" s="38" t="str">
        <f>'[1]2018'!F38</f>
        <v xml:space="preserve">Coordinar los aspectos funcionales y técnicos para el suministro de la información de Recaudo para la RNEC con la Superintendencia de Notariado, Registro y Cancillería. </v>
      </c>
      <c r="G38" s="38" t="str">
        <f>'[1]2018'!G38</f>
        <v>La Dirección Financiera en colaboración con la Gerencia de Informática adelantará las reuniones con la Superintendencia de Notariado y Registro y Cancilleria a fin de coordinar los aspectos funcionales y técnicos para el suminstro de la información de Recaudo para RNEC.</v>
      </c>
      <c r="H38" s="38" t="str">
        <f>'[1]2018'!H38</f>
        <v>Actas de reunión</v>
      </c>
      <c r="I38" s="38">
        <f>'[1]2018'!I38</f>
        <v>2</v>
      </c>
      <c r="J38" s="39">
        <f>'[1]2018'!J38</f>
        <v>41487</v>
      </c>
      <c r="K38" s="39">
        <f>'[1]2018'!K38</f>
        <v>41639</v>
      </c>
      <c r="L38" s="38">
        <f>'[1]2018'!L38</f>
        <v>21.714285714285715</v>
      </c>
      <c r="M38" s="40">
        <f>'[1]2018'!M38</f>
        <v>2</v>
      </c>
      <c r="N38" s="41">
        <f>'[1]2018'!N38</f>
        <v>1</v>
      </c>
      <c r="O38" s="38">
        <f>'[1]2018'!O38</f>
        <v>21.714285714285715</v>
      </c>
      <c r="P38" s="38">
        <f>'[1]2018'!P38</f>
        <v>21.714285714285715</v>
      </c>
      <c r="Q38" s="38">
        <f>'[1]2018'!Q38</f>
        <v>21.714285714285715</v>
      </c>
      <c r="R38" s="38" t="str">
        <f>'[1]2018'!R38</f>
        <v>CUMPLIDA</v>
      </c>
      <c r="S38" s="38" t="str">
        <f>'[1]2018'!S38</f>
        <v>GESTIÓN ADMINISTRATIVA Y FINANCIERA</v>
      </c>
      <c r="T38" s="38" t="str">
        <f>'[1]2018'!T38</f>
        <v>NIVEL CENTRAL</v>
      </c>
      <c r="U38" s="42">
        <f>'[1]2018'!U38</f>
        <v>0</v>
      </c>
      <c r="V38" s="38">
        <f>'[1]2018'!V38</f>
        <v>2012</v>
      </c>
    </row>
    <row r="39" spans="1:22" s="43" customFormat="1" ht="99.95" customHeight="1" x14ac:dyDescent="0.25">
      <c r="A39" s="37">
        <f>'[1]2018'!A39</f>
        <v>6</v>
      </c>
      <c r="B39" s="38">
        <f>'[1]2018'!B39</f>
        <v>1802100</v>
      </c>
      <c r="C39" s="38" t="str">
        <f>'[1]2018'!C39</f>
        <v>D</v>
      </c>
      <c r="D39" s="38" t="str">
        <f>'[1]2018'!D39</f>
        <v xml:space="preserve">Constitución Reservas Presupuestales (D). Al cierre de la vigencia 2011, el Fondo Rotatorio constituyó reservas presupuestales para gastos de funcionamiento e inversión por $1.228,7 millones y $14.638,1 millones respectivamente, cifras que alcanzan el 7% </v>
      </c>
      <c r="E39" s="38" t="str">
        <f>'[1]2018'!E39</f>
        <v>Incumpliendo lo establecido en la ley de presupuesto donde los limites son el 2% y 15% respectivamente.</v>
      </c>
      <c r="F39" s="38" t="str">
        <f>'[1]2018'!F39</f>
        <v>Realizar  seguimiento a la ejecución del plan de compras.</v>
      </c>
      <c r="G39" s="38" t="str">
        <f>'[1]2018'!G39</f>
        <v>Comunicación  dirigida a las áreas ejecutoras en materia de funcionamiento y responsables de la ejecución de proyectos de inversión</v>
      </c>
      <c r="H39" s="38" t="str">
        <f>'[1]2018'!H39</f>
        <v>Oficios</v>
      </c>
      <c r="I39" s="38">
        <f>'[1]2018'!I39</f>
        <v>100</v>
      </c>
      <c r="J39" s="39">
        <f>'[1]2018'!J39</f>
        <v>41365</v>
      </c>
      <c r="K39" s="39">
        <f>'[1]2018'!K39</f>
        <v>41639</v>
      </c>
      <c r="L39" s="38">
        <f>'[1]2018'!L39</f>
        <v>39.142857142857146</v>
      </c>
      <c r="M39" s="40">
        <f>'[1]2018'!M39</f>
        <v>100</v>
      </c>
      <c r="N39" s="41">
        <f>'[1]2018'!N39</f>
        <v>1</v>
      </c>
      <c r="O39" s="38">
        <f>'[1]2018'!O39</f>
        <v>39.142857142857146</v>
      </c>
      <c r="P39" s="38">
        <f>'[1]2018'!P39</f>
        <v>39.142857142857146</v>
      </c>
      <c r="Q39" s="38">
        <f>'[1]2018'!Q39</f>
        <v>39.142857142857146</v>
      </c>
      <c r="R39" s="38" t="str">
        <f>'[1]2018'!R39</f>
        <v>CUMPLIDA</v>
      </c>
      <c r="S39" s="38" t="str">
        <f>'[1]2018'!S39</f>
        <v>GESTIÓN ADMINISTRATIVA Y FINANCIERA</v>
      </c>
      <c r="T39" s="38" t="str">
        <f>'[1]2018'!T39</f>
        <v>NIVEL CENTRAL</v>
      </c>
      <c r="U39" s="42">
        <f>'[1]2018'!U39</f>
        <v>0</v>
      </c>
      <c r="V39" s="38">
        <f>'[1]2018'!V39</f>
        <v>2011</v>
      </c>
    </row>
    <row r="40" spans="1:22" s="43" customFormat="1" ht="99.95" customHeight="1" x14ac:dyDescent="0.25">
      <c r="A40" s="37">
        <f>'[1]2018'!A40</f>
        <v>7</v>
      </c>
      <c r="B40" s="38">
        <f>'[1]2018'!B40</f>
        <v>1703003</v>
      </c>
      <c r="C40" s="38" t="str">
        <f>'[1]2018'!C40</f>
        <v>A</v>
      </c>
      <c r="D40" s="38" t="str">
        <f>'[1]2018'!D40</f>
        <v xml:space="preserve">Impuesto Predial a Nivel  Central  y Delegaciones
Analizada la muestra de pago de impuesto predial de la vigencia 2013, se estableció que el FRR no se acogió al descuento por pronto pago por este impuesto, en 4 casos de 45 analizados, 
</v>
      </c>
      <c r="E40" s="38" t="str">
        <f>'[1]2018'!E40</f>
        <v>Ell procedimiento existente para el pago de impuesto predial se encuentra desactualizado, carece de firmas de elaboración, revisión, aprobación y no establece los tiempos en las que delegaciones deben remitir las facturas del cobro del impuesto predial al nivel central para el pago oportuno de los mismos, lo anterior se presenta por debilidades de Control Interno,</v>
      </c>
      <c r="F40" s="38" t="str">
        <f>'[1]2018'!F40</f>
        <v>Actualizar el procedimiento DP-GAF-ARFD-013 para pago de impuestos prediales</v>
      </c>
      <c r="G40" s="38" t="str">
        <f>'[1]2018'!G40</f>
        <v>Actualizar el procedimiento DP-GAF-ARFD-013 estableciendo los tiempos minimos para la remisión de los documentos requeridos a fin de garantizar el pago oportuno de los mismos.</v>
      </c>
      <c r="H40" s="38" t="str">
        <f>'[1]2018'!H40</f>
        <v>Procedimiento</v>
      </c>
      <c r="I40" s="38">
        <f>'[1]2018'!I40</f>
        <v>1</v>
      </c>
      <c r="J40" s="39">
        <f>'[1]2018'!J40</f>
        <v>41793</v>
      </c>
      <c r="K40" s="39">
        <f>'[1]2018'!K40</f>
        <v>42004</v>
      </c>
      <c r="L40" s="38">
        <f>'[1]2018'!L40</f>
        <v>30.142857142857142</v>
      </c>
      <c r="M40" s="40">
        <f>'[1]2018'!M40</f>
        <v>1</v>
      </c>
      <c r="N40" s="41">
        <f>'[1]2018'!N40</f>
        <v>1</v>
      </c>
      <c r="O40" s="38">
        <f>'[1]2018'!O40</f>
        <v>30.142857142857142</v>
      </c>
      <c r="P40" s="38">
        <f>'[1]2018'!P40</f>
        <v>30.142857142857142</v>
      </c>
      <c r="Q40" s="38">
        <f>'[1]2018'!Q40</f>
        <v>30.142857142857142</v>
      </c>
      <c r="R40" s="38" t="str">
        <f>'[1]2018'!R40</f>
        <v>CUMPLIDA</v>
      </c>
      <c r="S40" s="38" t="str">
        <f>'[1]2018'!S40</f>
        <v>GESTIÓN ADMINISTRATIVA Y FINANCIERA</v>
      </c>
      <c r="T40" s="38" t="str">
        <f>'[1]2018'!T40</f>
        <v>NIVEL CENTRAL</v>
      </c>
      <c r="U40" s="42">
        <f>'[1]2018'!U40</f>
        <v>0</v>
      </c>
      <c r="V40" s="38">
        <f>'[1]2018'!V40</f>
        <v>2013</v>
      </c>
    </row>
    <row r="41" spans="1:22" s="43" customFormat="1" ht="99.95" customHeight="1" x14ac:dyDescent="0.25">
      <c r="A41" s="37">
        <f>'[1]2018'!A41</f>
        <v>7</v>
      </c>
      <c r="B41" s="38" t="str">
        <f>'[1]2018'!B41</f>
        <v>N/A</v>
      </c>
      <c r="C41" s="38" t="str">
        <f>'[1]2018'!C41</f>
        <v>A</v>
      </c>
      <c r="D41" s="38" t="str">
        <f>'[1]2018'!D41</f>
        <v>PLAN DE ADQUISICIONES: La información no se reporta como entidad independiente; es decir, como FRRNEC, sino que es presentada junto con la RNEC, cuando se trata de dos (2) entidades diferentes dado que el Fondo es un establecimiento público creado mediante Ley 96 de 1985 y la Registraduría hace parte de la Organización Electoral del Estado.</v>
      </c>
      <c r="E41" s="38" t="str">
        <f>'[1]2018'!E41</f>
        <v>La entidad presenta un procedimiento desactualizado para la elaboración y publicación del Plan de adquisiciones, el cual hacía referencia al SICE.</v>
      </c>
      <c r="F41" s="38" t="str">
        <f>'[1]2018'!F41</f>
        <v>Realizar la publicación del plan anual de adquisiciones conforme a lo establecido por el Articulo 4 del Decreto 1510 de 2013.</v>
      </c>
      <c r="G41" s="38" t="str">
        <f>'[1]2018'!G41</f>
        <v>Crear la Entidad FRR en el SECOP para la publicación de los procesos de contratación y plan anual de adquisiciones como entidad independiente.</v>
      </c>
      <c r="H41" s="38" t="str">
        <f>'[1]2018'!H41</f>
        <v>Creación del FRR en el SECOP</v>
      </c>
      <c r="I41" s="38">
        <f>'[1]2018'!I41</f>
        <v>1</v>
      </c>
      <c r="J41" s="39">
        <f>'[1]2018'!J41</f>
        <v>42005</v>
      </c>
      <c r="K41" s="39">
        <f>'[1]2018'!K41</f>
        <v>42094</v>
      </c>
      <c r="L41" s="38">
        <f>'[1]2018'!L41</f>
        <v>12.714285714285714</v>
      </c>
      <c r="M41" s="40">
        <f>'[1]2018'!M41</f>
        <v>1</v>
      </c>
      <c r="N41" s="41">
        <f>'[1]2018'!N41</f>
        <v>1</v>
      </c>
      <c r="O41" s="38">
        <f>'[1]2018'!O41</f>
        <v>12.714285714285714</v>
      </c>
      <c r="P41" s="38">
        <f>'[1]2018'!P41</f>
        <v>12.714285714285714</v>
      </c>
      <c r="Q41" s="38">
        <f>'[1]2018'!Q41</f>
        <v>12.714285714285714</v>
      </c>
      <c r="R41" s="38" t="str">
        <f>'[1]2018'!R41</f>
        <v>CUMPLIDA</v>
      </c>
      <c r="S41" s="38" t="str">
        <f>'[1]2018'!S41</f>
        <v>GESTIÓN ADMINISTRATIVA Y FINANCIERA</v>
      </c>
      <c r="T41" s="38" t="str">
        <f>'[1]2018'!T41</f>
        <v>NIVEL CENTRAL</v>
      </c>
      <c r="U41" s="42">
        <f>'[1]2018'!U41</f>
        <v>0</v>
      </c>
      <c r="V41" s="38">
        <f>'[1]2018'!V41</f>
        <v>2013</v>
      </c>
    </row>
    <row r="42" spans="1:22" s="43" customFormat="1" ht="99.95" customHeight="1" x14ac:dyDescent="0.25">
      <c r="A42" s="37">
        <f>'[1]2018'!A42</f>
        <v>7</v>
      </c>
      <c r="B42" s="38" t="str">
        <f>'[1]2018'!B42</f>
        <v>N/A</v>
      </c>
      <c r="C42" s="38" t="str">
        <f>'[1]2018'!C42</f>
        <v>A</v>
      </c>
      <c r="D42" s="38" t="str">
        <f>'[1]2018'!D42</f>
        <v>La primera publicación del Plan de Adquisiciones no se efectuó dentro del plazo señalado, dado que se realizó el 21 de mayo de 2013; es decir, 110 días después del término previsto en la normativa vigente.</v>
      </c>
      <c r="E42" s="38" t="str">
        <f>'[1]2018'!E42</f>
        <v>La entidad presenta un procedimiento desactualizado para la elaboración y publicación del Plan de adquisiciones, el cual hacía referencia al SICE.</v>
      </c>
      <c r="F42" s="38" t="str">
        <f>'[1]2018'!F42</f>
        <v>Realizar la publicación del plan anual de adquisiciones conforme a lo establecido por el Articulo 4 del Decreto 1510 de 2013.</v>
      </c>
      <c r="G42" s="38" t="str">
        <f>'[1]2018'!G42</f>
        <v>Publicar el plan anual de adquisiciones en las fechas establecidas por la ley.</v>
      </c>
      <c r="H42" s="38" t="str">
        <f>'[1]2018'!H42</f>
        <v>Publicación del PAA</v>
      </c>
      <c r="I42" s="38">
        <f>'[1]2018'!I42</f>
        <v>1</v>
      </c>
      <c r="J42" s="39">
        <f>'[1]2018'!J42</f>
        <v>42005</v>
      </c>
      <c r="K42" s="39">
        <f>'[1]2018'!K42</f>
        <v>42094</v>
      </c>
      <c r="L42" s="38">
        <f>'[1]2018'!L42</f>
        <v>12.714285714285714</v>
      </c>
      <c r="M42" s="40">
        <f>'[1]2018'!M42</f>
        <v>1</v>
      </c>
      <c r="N42" s="41">
        <f>'[1]2018'!N42</f>
        <v>1</v>
      </c>
      <c r="O42" s="38">
        <f>'[1]2018'!O42</f>
        <v>12.714285714285714</v>
      </c>
      <c r="P42" s="38">
        <f>'[1]2018'!P42</f>
        <v>12.714285714285714</v>
      </c>
      <c r="Q42" s="38">
        <f>'[1]2018'!Q42</f>
        <v>12.714285714285714</v>
      </c>
      <c r="R42" s="38" t="str">
        <f>'[1]2018'!R42</f>
        <v>CUMPLIDA</v>
      </c>
      <c r="S42" s="38" t="str">
        <f>'[1]2018'!S42</f>
        <v>GESTIÓN ADMINISTRATIVA Y FINANCIERA</v>
      </c>
      <c r="T42" s="38" t="str">
        <f>'[1]2018'!T42</f>
        <v>NIVEL CENTRAL</v>
      </c>
      <c r="U42" s="42">
        <f>'[1]2018'!U42</f>
        <v>0</v>
      </c>
      <c r="V42" s="38">
        <f>'[1]2018'!V42</f>
        <v>2013</v>
      </c>
    </row>
    <row r="43" spans="1:22" s="43" customFormat="1" ht="99.95" customHeight="1" x14ac:dyDescent="0.25">
      <c r="A43" s="37">
        <f>'[1]2018'!A43</f>
        <v>7</v>
      </c>
      <c r="B43" s="38" t="str">
        <f>'[1]2018'!B43</f>
        <v>N/A</v>
      </c>
      <c r="C43" s="38" t="str">
        <f>'[1]2018'!C43</f>
        <v>A</v>
      </c>
      <c r="D43" s="38" t="str">
        <f>'[1]2018'!D43</f>
        <v xml:space="preserve">Procedimientos en el Aplicativo SCR: Pág, 43 Informe CGR 2014,  Analizando el aplicativo SCR se evidenció que fue objeto de actualizaciones y modificaciones, sin el cumplimiento de lo establecido en el procedimiento citado (DP-GTI-DT-001), hecho que genera riesgo en el manejo y procesamiento de la informacion referente a la produccion y recaudo reportado por las diferentes Registradurias Municipales y Especiales a las Delegaciones DEpartamentales y que en el 2014 superaron los $49,600 millones, que representan los ingresos del Fondo y la base para el cumplimiento de sus objetivos misionales.  </v>
      </c>
      <c r="E43" s="38" t="str">
        <f>'[1]2018'!E43</f>
        <v xml:space="preserve"> El Fondo Rotatorio no allega evidencia documental del cumplimiento de cada una de las actividades que forman parte del procedimiento de actualización y mantenimiento del aplicativo SCR.</v>
      </c>
      <c r="F43" s="38" t="str">
        <f>'[1]2018'!F43</f>
        <v>Para cada una de las actualizaciones del SCR,  realizadas de acuerdo al procedimiento DP-GTI-DT-001, se  generará  un acta suscrita entre el Coordinador de Desarrollo y Programación de la Gerencia de Informática, el Cordinador del grupo de Recaudos y el Ingenero desarrollador, en el que se detalle la incidencia u objeto de la actualización y la acción a desarrollar.</v>
      </c>
      <c r="G43" s="38" t="str">
        <f>'[1]2018'!G43</f>
        <v>Elaboración  de actas para cada actualización del SCR, dando cumpmiento al procedimiento establecido</v>
      </c>
      <c r="H43" s="38" t="str">
        <f>'[1]2018'!H43</f>
        <v>Actas</v>
      </c>
      <c r="I43" s="38">
        <f>'[1]2018'!I43</f>
        <v>100</v>
      </c>
      <c r="J43" s="39">
        <f>'[1]2018'!J43</f>
        <v>42278</v>
      </c>
      <c r="K43" s="39">
        <f>'[1]2018'!K43</f>
        <v>42643</v>
      </c>
      <c r="L43" s="38">
        <f>'[1]2018'!L43</f>
        <v>52.142857142857146</v>
      </c>
      <c r="M43" s="40">
        <f>'[1]2018'!M43</f>
        <v>100</v>
      </c>
      <c r="N43" s="41">
        <f>'[1]2018'!N43</f>
        <v>1</v>
      </c>
      <c r="O43" s="38">
        <f>'[1]2018'!O43</f>
        <v>52.142857142857146</v>
      </c>
      <c r="P43" s="38">
        <f>'[1]2018'!P43</f>
        <v>52.142857142857146</v>
      </c>
      <c r="Q43" s="38">
        <f>'[1]2018'!Q43</f>
        <v>52.142857142857146</v>
      </c>
      <c r="R43" s="38" t="str">
        <f>'[1]2018'!R43</f>
        <v>CUMPLIDA</v>
      </c>
      <c r="S43" s="38" t="str">
        <f>'[1]2018'!S43</f>
        <v>GESTIÓN ADMINISTRATIVA Y FINANCIERA</v>
      </c>
      <c r="T43" s="38" t="str">
        <f>'[1]2018'!T43</f>
        <v>NIVEL CENTRAL</v>
      </c>
      <c r="U43" s="42">
        <f>'[1]2018'!U43</f>
        <v>0</v>
      </c>
      <c r="V43" s="38">
        <f>'[1]2018'!V43</f>
        <v>2014</v>
      </c>
    </row>
    <row r="44" spans="1:22" s="43" customFormat="1" ht="99.95" customHeight="1" x14ac:dyDescent="0.25">
      <c r="A44" s="37">
        <f>'[1]2018'!A44</f>
        <v>8</v>
      </c>
      <c r="B44" s="38">
        <f>'[1]2018'!B44</f>
        <v>1802002</v>
      </c>
      <c r="C44" s="38" t="str">
        <f>'[1]2018'!C44</f>
        <v>D</v>
      </c>
      <c r="D44" s="38" t="str">
        <f>'[1]2018'!D44</f>
        <v>Hallazgo No.8: Ejecución proyectos de inversión FRR (D) (proyecto equipos de cómputo)
En la evaluación de los indicadores, metas y ejecución de recursos en los proyectos de inversión, se estableció: 
• Nivel de ejecución
El Fondo Rotatorio tenía planeado para la realización de nueve proyectos de inversión en la vigencia 2012, los cuales buscaban contribuir con la misión de la Registradur</v>
      </c>
      <c r="E44" s="38" t="str">
        <f>'[1]2018'!E44</f>
        <v xml:space="preserve">Esta situación evidencia debilidades en el ejercicio de la planeación y ejecución de los proyecto, en el sentido de optimizar los procesos y procedimientos de las áreas misionales y de apoyo, ya que la entidad tomó como justificante la función de advertencia de la CGR para detener y no continuar los procesos contractuales que la entidad había iniciado, </v>
      </c>
      <c r="F44" s="38" t="str">
        <f>'[1]2018'!F44</f>
        <v>Emitir una Circular dirigida a los Delegados Departamentales y a oficinas centrales sobre la planeació, ejecución y liquidación de los contrados suscritos por proyectos de inversión.</v>
      </c>
      <c r="G44" s="38" t="str">
        <f>'[1]2018'!G44</f>
        <v>Elaboracion de una circular dirigida a las Delegaciones Departamentales y al Nivel Central, realacionada con  la oportunidad en la ejecución de los recursos dentro de cada vigencia, una vez sean aprobado cad proyecto de inversión por parte del DNP.</v>
      </c>
      <c r="H44" s="38" t="str">
        <f>'[1]2018'!H44</f>
        <v>Circular</v>
      </c>
      <c r="I44" s="38">
        <f>'[1]2018'!I44</f>
        <v>1</v>
      </c>
      <c r="J44" s="39">
        <f>'[1]2018'!J44</f>
        <v>42262</v>
      </c>
      <c r="K44" s="39">
        <f>'[1]2018'!K44</f>
        <v>42369</v>
      </c>
      <c r="L44" s="38">
        <f>'[1]2018'!L44</f>
        <v>15.285714285714286</v>
      </c>
      <c r="M44" s="40">
        <f>'[1]2018'!M44</f>
        <v>1</v>
      </c>
      <c r="N44" s="41">
        <f>'[1]2018'!N44</f>
        <v>1</v>
      </c>
      <c r="O44" s="38">
        <f>'[1]2018'!O44</f>
        <v>15.285714285714286</v>
      </c>
      <c r="P44" s="38">
        <f>'[1]2018'!P44</f>
        <v>15.285714285714286</v>
      </c>
      <c r="Q44" s="38">
        <f>'[1]2018'!Q44</f>
        <v>15.285714285714286</v>
      </c>
      <c r="R44" s="38" t="str">
        <f>'[1]2018'!R44</f>
        <v>CUMPLIDA</v>
      </c>
      <c r="S44" s="38" t="str">
        <f>'[1]2018'!S44</f>
        <v>GESTIÓN ADMINISTRATIVA Y FINANCIERA</v>
      </c>
      <c r="T44" s="38" t="str">
        <f>'[1]2018'!T44</f>
        <v>NIVEL CENTRAL</v>
      </c>
      <c r="U44" s="42">
        <f>'[1]2018'!U44</f>
        <v>0</v>
      </c>
      <c r="V44" s="38">
        <f>'[1]2018'!V44</f>
        <v>2012</v>
      </c>
    </row>
    <row r="45" spans="1:22" s="43" customFormat="1" ht="99.95" customHeight="1" x14ac:dyDescent="0.25">
      <c r="A45" s="37">
        <f>'[1]2018'!A45</f>
        <v>8</v>
      </c>
      <c r="B45" s="38" t="str">
        <f>'[1]2018'!B45</f>
        <v>N/A</v>
      </c>
      <c r="C45" s="38" t="str">
        <f>'[1]2018'!C45</f>
        <v>D</v>
      </c>
      <c r="D45" s="38" t="str">
        <f>'[1]2018'!D45</f>
        <v>Cierre Presupuestal (D): Pág. 47 Informe CGR 2014. Confrontadas las Reservas Presupuestales constituidas frente a las respectivas proporciones establecidas para los techos presupuestales, se tiene que en los Gastos de Funcionamiento las Reservas exceden en $597,4 millones los techos de constitución de reservas.</v>
      </c>
      <c r="E45" s="38" t="str">
        <f>'[1]2018'!E45</f>
        <v>las Reservas Presupuestales Constituidas frente a las respectivas proporciones establecidas para los Techos presupuestales, se tiene que en los Gastos de Funcionamiento las Reservas exceden en $597.4 millones .</v>
      </c>
      <c r="F45" s="38" t="str">
        <f>'[1]2018'!F45</f>
        <v>Generar una política que indique los lineacmientos y el procedimiento a seguir para la constitución de las reservas presupuestales, gestiones  pago, cancelación de las mismas y liberación de saldos comprometidos de acuerdo a las actas de liquidación, dirigido a las diferentes dependencias de la entidad a nivel nacional</v>
      </c>
      <c r="G45" s="38" t="str">
        <f>'[1]2018'!G45</f>
        <v>Generar la politica para la constitución de las reservas presupuestales, gestiones pago ,cancelación de las mismas y liberación de saldos comprometidos de acuerdo a las actas de liquidación.</v>
      </c>
      <c r="H45" s="38" t="str">
        <f>'[1]2018'!H45</f>
        <v>Politica</v>
      </c>
      <c r="I45" s="38">
        <f>'[1]2018'!I45</f>
        <v>1</v>
      </c>
      <c r="J45" s="39">
        <f>'[1]2018'!J45</f>
        <v>42278</v>
      </c>
      <c r="K45" s="39">
        <f>'[1]2018'!K45</f>
        <v>42457</v>
      </c>
      <c r="L45" s="38">
        <f>'[1]2018'!L45</f>
        <v>25.571428571428573</v>
      </c>
      <c r="M45" s="40">
        <f>'[1]2018'!M45</f>
        <v>1</v>
      </c>
      <c r="N45" s="41">
        <f>'[1]2018'!N45</f>
        <v>1</v>
      </c>
      <c r="O45" s="38">
        <f>'[1]2018'!O45</f>
        <v>25.571428571428573</v>
      </c>
      <c r="P45" s="38">
        <f>'[1]2018'!P45</f>
        <v>25.571428571428573</v>
      </c>
      <c r="Q45" s="38">
        <f>'[1]2018'!Q45</f>
        <v>25.571428571428573</v>
      </c>
      <c r="R45" s="38" t="str">
        <f>'[1]2018'!R45</f>
        <v>CUMPLIDA</v>
      </c>
      <c r="S45" s="38" t="str">
        <f>'[1]2018'!S45</f>
        <v>GESTIÓN ADMINISTRATIVA Y FINANCIERA</v>
      </c>
      <c r="T45" s="38" t="str">
        <f>'[1]2018'!T45</f>
        <v>NIVEL CENTRAL</v>
      </c>
      <c r="U45" s="42">
        <f>'[1]2018'!U45</f>
        <v>0</v>
      </c>
      <c r="V45" s="38">
        <f>'[1]2018'!V45</f>
        <v>2014</v>
      </c>
    </row>
    <row r="46" spans="1:22" s="43" customFormat="1" ht="99.95" customHeight="1" x14ac:dyDescent="0.25">
      <c r="A46" s="37">
        <f>'[1]2018'!A46</f>
        <v>9</v>
      </c>
      <c r="B46" s="38">
        <f>'[1]2018'!B46</f>
        <v>1801001</v>
      </c>
      <c r="C46" s="38" t="str">
        <f>'[1]2018'!C46</f>
        <v>D</v>
      </c>
      <c r="D46" s="38" t="str">
        <f>'[1]2018'!D46</f>
        <v>Hallazgo No. 9: Ingresos no tributarios FRR (D) 
El saldo de la cuenta 140102–Ingresos No Tributarios Multas (Jurados de Votación) por $4.563,3 millones, se encuentra subestimado en por lo menos $1.020,2 millones, debido a que no se han registrado las sanciones a jurados de votación con sentencia debidamente ejecutoriadas generados en los comicios electorales de los años 2010 y 2011, las</v>
      </c>
      <c r="E46" s="38" t="str">
        <f>'[1]2018'!E46</f>
        <v xml:space="preserve">Lo anterior evidencia la falta de conciliación de las partidas que se reflejan en el balance, </v>
      </c>
      <c r="F46" s="38" t="str">
        <f>'[1]2018'!F46</f>
        <v xml:space="preserve">Conciliar  $38,7 millones de acuerdo al saldo de la cuenta  140102 </v>
      </c>
      <c r="G46" s="38" t="str">
        <f>'[1]2018'!G46</f>
        <v>Registrar los ajustes producto de la conciliación entre Cobros Coactivos y Contabilidad sobre la diferencia de $38,7 millones</v>
      </c>
      <c r="H46" s="38" t="str">
        <f>'[1]2018'!H46</f>
        <v xml:space="preserve">Registros </v>
      </c>
      <c r="I46" s="38">
        <f>'[1]2018'!I46</f>
        <v>100</v>
      </c>
      <c r="J46" s="39">
        <f>'[1]2018'!J46</f>
        <v>42400</v>
      </c>
      <c r="K46" s="39">
        <f>'[1]2018'!K46</f>
        <v>42766</v>
      </c>
      <c r="L46" s="38">
        <f>'[1]2018'!L46</f>
        <v>52.285714285714285</v>
      </c>
      <c r="M46" s="40">
        <f>'[1]2018'!M46</f>
        <v>100</v>
      </c>
      <c r="N46" s="41">
        <f>'[1]2018'!N46</f>
        <v>1</v>
      </c>
      <c r="O46" s="38">
        <f>'[1]2018'!O46</f>
        <v>52.285714285714285</v>
      </c>
      <c r="P46" s="38">
        <f>'[1]2018'!P46</f>
        <v>52.285714285714285</v>
      </c>
      <c r="Q46" s="38">
        <f>'[1]2018'!Q46</f>
        <v>52.285714285714285</v>
      </c>
      <c r="R46" s="38" t="str">
        <f>'[1]2018'!R46</f>
        <v>CUMPLIDA</v>
      </c>
      <c r="S46" s="38" t="str">
        <f>'[1]2018'!S46</f>
        <v>GESTIÓN ADMINISTRATIVA Y FINANCIERA</v>
      </c>
      <c r="T46" s="38" t="str">
        <f>'[1]2018'!T46</f>
        <v>NIVEL CENTRAL</v>
      </c>
      <c r="U46" s="42">
        <f>'[1]2018'!U46</f>
        <v>0</v>
      </c>
      <c r="V46" s="38">
        <f>'[1]2018'!V46</f>
        <v>2012</v>
      </c>
    </row>
    <row r="47" spans="1:22" s="43" customFormat="1" ht="99.95" customHeight="1" x14ac:dyDescent="0.25">
      <c r="A47" s="37">
        <f>'[1]2018'!A47</f>
        <v>9</v>
      </c>
      <c r="B47" s="38" t="str">
        <f>'[1]2018'!B47</f>
        <v>N/A</v>
      </c>
      <c r="C47" s="38" t="str">
        <f>'[1]2018'!C47</f>
        <v>A</v>
      </c>
      <c r="D47" s="38" t="str">
        <f>'[1]2018'!D47</f>
        <v xml:space="preserve">Cumplimiento del Plan Estratégico: Pág. 49 Informe CGR 2014.  El objetivo N° 2 del Plan, "Sostener y fortalecer el Sistema de Control de Recaudos SCR del Fondo", estableció como indicador: "Total de solicitudes atendidas sobre el total de solicitudes realizadas" ... El Objetivo del indicador condiciona la sostenibilidad y fortalecimiento del aplicativo a: la atención de solicitudes practicadas omitiendo los procesos establecidos para ello. No se efectúa categorización y depuración de las solicitudes; Es de respuesta y no de previsión; ... No mide el desarrollo de las actividades cumplidas en torno al cronograma de actividades formuladas. </v>
      </c>
      <c r="E47" s="38" t="str">
        <f>'[1]2018'!E47</f>
        <v xml:space="preserve">Diseño inadecuado de los indicadores </v>
      </c>
      <c r="F47" s="38" t="str">
        <f>'[1]2018'!F47</f>
        <v>Rediseñar y formalizar el indicador del Objetivo Estrategico N° 2 del FRR, que incluya las incidencias originadas en la Administración del SCR y que conduzcan a los ajustes preventivos o correctivos del SCR.</v>
      </c>
      <c r="G47" s="38" t="str">
        <f>'[1]2018'!G47</f>
        <v>1. Rediseñar el indicador del Objetivo estrategico N°2 del FRR para la vigencia 2015, incluyendo las solicitudes realizadas por mesa de ayuda y por la administración SCR</v>
      </c>
      <c r="H47" s="38" t="str">
        <f>'[1]2018'!H47</f>
        <v>Indicador corregido</v>
      </c>
      <c r="I47" s="38">
        <f>'[1]2018'!I47</f>
        <v>1</v>
      </c>
      <c r="J47" s="39">
        <f>'[1]2018'!J47</f>
        <v>42262</v>
      </c>
      <c r="K47" s="39">
        <f>'[1]2018'!K47</f>
        <v>42291</v>
      </c>
      <c r="L47" s="38">
        <f>'[1]2018'!L47</f>
        <v>4.1428571428571432</v>
      </c>
      <c r="M47" s="40">
        <f>'[1]2018'!M47</f>
        <v>1</v>
      </c>
      <c r="N47" s="41">
        <f>'[1]2018'!N47</f>
        <v>1</v>
      </c>
      <c r="O47" s="38">
        <f>'[1]2018'!O47</f>
        <v>4.1428571428571432</v>
      </c>
      <c r="P47" s="38">
        <f>'[1]2018'!P47</f>
        <v>4.1428571428571432</v>
      </c>
      <c r="Q47" s="38">
        <f>'[1]2018'!Q47</f>
        <v>4.1428571428571432</v>
      </c>
      <c r="R47" s="38" t="str">
        <f>'[1]2018'!R47</f>
        <v>CUMPLIDA</v>
      </c>
      <c r="S47" s="38" t="str">
        <f>'[1]2018'!S47</f>
        <v>GESTIÓN ADMINISTRATIVA Y FINANCIERA</v>
      </c>
      <c r="T47" s="38" t="str">
        <f>'[1]2018'!T47</f>
        <v>NIVEL CENTRAL</v>
      </c>
      <c r="U47" s="42">
        <f>'[1]2018'!U47</f>
        <v>0</v>
      </c>
      <c r="V47" s="38">
        <f>'[1]2018'!V47</f>
        <v>2014</v>
      </c>
    </row>
    <row r="48" spans="1:22" s="43" customFormat="1" ht="99.95" customHeight="1" x14ac:dyDescent="0.25">
      <c r="A48" s="37">
        <f>'[1]2018'!A48</f>
        <v>9</v>
      </c>
      <c r="B48" s="38" t="str">
        <f>'[1]2018'!B48</f>
        <v>N/A</v>
      </c>
      <c r="C48" s="38" t="str">
        <f>'[1]2018'!C48</f>
        <v>A</v>
      </c>
      <c r="D48" s="38" t="str">
        <f>'[1]2018'!D48</f>
        <v xml:space="preserve">Cumplimiento del Plan Estratégico: Pág. 49 Informe CGR 2014.  El objetivo N° 2 del Plan, "Sostener y fortalecer el Sistema de Control de Recaudos SCR del Fondo", estableció como indicador: "Total de solicitudes atendidas sobre el total de solicitudes realizadas" ... El Objetivo del indicador condiciona la sostenibilidad y fortalecimiento del aplicativo a: la atención de solicitudes practicadas omitiendo los procesos establecidos para ello. No se efectúa categorización y depuración de las solicitudes; Es de respuesta y no de previsión; ... No mide el desarrollo de las actividades cumplidas en torno al cronograma de actividades formuladas. </v>
      </c>
      <c r="E48" s="38" t="str">
        <f>'[1]2018'!E48</f>
        <v xml:space="preserve">Diseño inadecuado de los indicadores </v>
      </c>
      <c r="F48" s="38" t="str">
        <f>'[1]2018'!F48</f>
        <v>Rediseñar y formalizar el indicador del Objetivo Estrategico N° 2 del FRR, que incluya las incidencias originadas en la Administración del SCR y que conduzcan a los ajustes preventivos o correctivos del SCR.</v>
      </c>
      <c r="G48" s="38" t="str">
        <f>'[1]2018'!G48</f>
        <v>2. Formalizar ante la Oficina de Planeación el Indicador actualizado para el Objetivo Estrategico N°2 del FRR.</v>
      </c>
      <c r="H48" s="38" t="str">
        <f>'[1]2018'!H48</f>
        <v>Oficio</v>
      </c>
      <c r="I48" s="38">
        <f>'[1]2018'!I48</f>
        <v>1</v>
      </c>
      <c r="J48" s="39">
        <f>'[1]2018'!J48</f>
        <v>42262</v>
      </c>
      <c r="K48" s="39">
        <f>'[1]2018'!K48</f>
        <v>42443</v>
      </c>
      <c r="L48" s="38">
        <f>'[1]2018'!L48</f>
        <v>25.857142857142858</v>
      </c>
      <c r="M48" s="40">
        <f>'[1]2018'!M48</f>
        <v>1</v>
      </c>
      <c r="N48" s="41">
        <f>'[1]2018'!N48</f>
        <v>1</v>
      </c>
      <c r="O48" s="38">
        <f>'[1]2018'!O48</f>
        <v>25.857142857142858</v>
      </c>
      <c r="P48" s="38">
        <f>'[1]2018'!P48</f>
        <v>25.857142857142858</v>
      </c>
      <c r="Q48" s="38">
        <f>'[1]2018'!Q48</f>
        <v>25.857142857142858</v>
      </c>
      <c r="R48" s="38" t="str">
        <f>'[1]2018'!R48</f>
        <v>CUMPLIDA</v>
      </c>
      <c r="S48" s="38" t="str">
        <f>'[1]2018'!S48</f>
        <v>GESTIÓN ADMINISTRATIVA Y FINANCIERA</v>
      </c>
      <c r="T48" s="38" t="str">
        <f>'[1]2018'!T48</f>
        <v>NIVEL CENTRAL</v>
      </c>
      <c r="U48" s="42">
        <f>'[1]2018'!U48</f>
        <v>0</v>
      </c>
      <c r="V48" s="38">
        <f>'[1]2018'!V48</f>
        <v>2014</v>
      </c>
    </row>
    <row r="49" spans="1:22" s="43" customFormat="1" ht="99.95" customHeight="1" x14ac:dyDescent="0.25">
      <c r="A49" s="37">
        <f>'[1]2018'!A49</f>
        <v>9</v>
      </c>
      <c r="B49" s="38" t="str">
        <f>'[1]2018'!B49</f>
        <v>N/A</v>
      </c>
      <c r="C49" s="38" t="str">
        <f>'[1]2018'!C49</f>
        <v>A</v>
      </c>
      <c r="D49" s="38" t="str">
        <f>'[1]2018'!D49</f>
        <v xml:space="preserve">Cumplimiento del Plan Estratégico: Pág. 49 Informe CGR 2014.  El objetivo N° 2 del Plan, "Sostener y fortalecer el Sistema de Control de Recaudos SCR del Fondo", estableció como indicador: "Total de solicitudes atendidas sobre el total de solicitudes realizadas" ... El Objetivo del indicador condiciona la sostenibilidad y fortalecimiento del aplicativo a: la atención de solicitudes practicadas omitiendo los procesos establecidos para ello. No se efectúa categorización y depuración de las solicitudes; Es de respuesta y no de previsión; ... No mide el desarrollo de las actividades cumplidas en torno al cronograma de actividades formuladas. </v>
      </c>
      <c r="E49" s="38" t="str">
        <f>'[1]2018'!E49</f>
        <v xml:space="preserve">Diseño inadecuado de los indicadores </v>
      </c>
      <c r="F49" s="38" t="str">
        <f>'[1]2018'!F49</f>
        <v>Revisar y/o ajustar el Indicador o el plan de acción establecido para el Objetivo No. 1 del Plan Estratégico del FR</v>
      </c>
      <c r="G49" s="38" t="str">
        <f>'[1]2018'!G49</f>
        <v>Revisar y/ ajustar el indicador  o el plan de acción establecido para la medicion del objetivo Estratégico No. 1 del FR</v>
      </c>
      <c r="H49" s="38" t="str">
        <f>'[1]2018'!H49</f>
        <v>Indicador / Plan de Acción</v>
      </c>
      <c r="I49" s="38">
        <f>'[1]2018'!I49</f>
        <v>1</v>
      </c>
      <c r="J49" s="39">
        <f>'[1]2018'!J49</f>
        <v>42262</v>
      </c>
      <c r="K49" s="39">
        <f>'[1]2018'!K49</f>
        <v>42369</v>
      </c>
      <c r="L49" s="38">
        <f>'[1]2018'!L49</f>
        <v>15.285714285714286</v>
      </c>
      <c r="M49" s="40">
        <f>'[1]2018'!M49</f>
        <v>1</v>
      </c>
      <c r="N49" s="41">
        <f>'[1]2018'!N49</f>
        <v>1</v>
      </c>
      <c r="O49" s="38">
        <f>'[1]2018'!O49</f>
        <v>15.285714285714286</v>
      </c>
      <c r="P49" s="38">
        <f>'[1]2018'!P49</f>
        <v>15.285714285714286</v>
      </c>
      <c r="Q49" s="38">
        <f>'[1]2018'!Q49</f>
        <v>15.285714285714286</v>
      </c>
      <c r="R49" s="38" t="str">
        <f>'[1]2018'!R49</f>
        <v>CUMPLIDA</v>
      </c>
      <c r="S49" s="38" t="str">
        <f>'[1]2018'!S49</f>
        <v>GESTIÓN ADMINISTRATIVA Y FINANCIERA</v>
      </c>
      <c r="T49" s="38" t="str">
        <f>'[1]2018'!T49</f>
        <v>NIVEL CENTRAL</v>
      </c>
      <c r="U49" s="42">
        <f>'[1]2018'!U49</f>
        <v>0</v>
      </c>
      <c r="V49" s="38">
        <f>'[1]2018'!V49</f>
        <v>2014</v>
      </c>
    </row>
    <row r="50" spans="1:22" s="43" customFormat="1" ht="99.95" customHeight="1" x14ac:dyDescent="0.25">
      <c r="A50" s="37" t="str">
        <f>'[1]2018'!A50</f>
        <v>11</v>
      </c>
      <c r="B50" s="38">
        <f>'[1]2018'!B50</f>
        <v>1401011</v>
      </c>
      <c r="C50" s="38" t="str">
        <f>'[1]2018'!C50</f>
        <v>D</v>
      </c>
      <c r="D50" s="38" t="str">
        <f>'[1]2018'!D50</f>
        <v>Diseño Estudios Previos en el contrato No. 327 de 2010 (D).Los procedimientos y mecanismos de control interno para monitorear no son efectivos, debido a que se pudo evidenciar que la calidad de los diseños y estudios previos que sustentaron la necesidad e</v>
      </c>
      <c r="E50" s="38" t="str">
        <f>'[1]2018'!E50</f>
        <v>Inobservancias de las normas contractuales citadas y afectando la eficacia y eficiencia del proyecto.</v>
      </c>
      <c r="F50" s="38" t="str">
        <f>'[1]2018'!F50</f>
        <v>Mejorar  los mecanismos de seguimiento y control relacionados con la calidad de los diseños  y estudio previos de conformidad  con el Estatuto General de Contratación de la Administración Pública.</v>
      </c>
      <c r="G50" s="38" t="str">
        <f>'[1]2018'!G50</f>
        <v>1. Actualización del manual de Contratación</v>
      </c>
      <c r="H50" s="38" t="str">
        <f>'[1]2018'!H50</f>
        <v>Manual Actualizado</v>
      </c>
      <c r="I50" s="38">
        <f>'[1]2018'!I50</f>
        <v>1</v>
      </c>
      <c r="J50" s="39">
        <f>'[1]2018'!J50</f>
        <v>41091</v>
      </c>
      <c r="K50" s="39">
        <f>'[1]2018'!K50</f>
        <v>41455</v>
      </c>
      <c r="L50" s="38">
        <f>'[1]2018'!L50</f>
        <v>52</v>
      </c>
      <c r="M50" s="40">
        <f>'[1]2018'!M50</f>
        <v>1</v>
      </c>
      <c r="N50" s="41">
        <f>'[1]2018'!N50</f>
        <v>1</v>
      </c>
      <c r="O50" s="38">
        <f>'[1]2018'!O50</f>
        <v>52</v>
      </c>
      <c r="P50" s="38">
        <f>'[1]2018'!P50</f>
        <v>52</v>
      </c>
      <c r="Q50" s="38">
        <f>'[1]2018'!Q50</f>
        <v>52</v>
      </c>
      <c r="R50" s="38" t="str">
        <f>'[1]2018'!R50</f>
        <v>CUMPLIDA</v>
      </c>
      <c r="S50" s="38" t="str">
        <f>'[1]2018'!S50</f>
        <v>GESTIÓN ADMINISTRATIVA Y FINANCIERA</v>
      </c>
      <c r="T50" s="38" t="str">
        <f>'[1]2018'!T50</f>
        <v>NIVEL CENTRAL</v>
      </c>
      <c r="U50" s="42">
        <f>'[1]2018'!U50</f>
        <v>0</v>
      </c>
      <c r="V50" s="38">
        <f>'[1]2018'!V50</f>
        <v>2011</v>
      </c>
    </row>
    <row r="51" spans="1:22" s="43" customFormat="1" ht="99.95" customHeight="1" x14ac:dyDescent="0.25">
      <c r="A51" s="37" t="str">
        <f>'[1]2018'!A51</f>
        <v>11</v>
      </c>
      <c r="B51" s="38">
        <f>'[1]2018'!B51</f>
        <v>1401011</v>
      </c>
      <c r="C51" s="38" t="str">
        <f>'[1]2018'!C51</f>
        <v>D</v>
      </c>
      <c r="D51" s="38" t="str">
        <f>'[1]2018'!D51</f>
        <v>Diseño Estudios Previos en el contrato No. 327 de 2010 (D).Los procedimientos y mecanismos de control interno para monitorear no son efectivos, debido a que se pudo evidenciar que la calidad de los diseños y estudios previos que sustentaron la necesidad e</v>
      </c>
      <c r="E51" s="38" t="str">
        <f>'[1]2018'!E51</f>
        <v>Inobservancias de las normas contractuales citadas y afectando la eficacia y eficiencia del proyecto.</v>
      </c>
      <c r="F51" s="38" t="str">
        <f>'[1]2018'!F51</f>
        <v>Revisar y redefinir los procedimientos y demás documentos en lo
referente al proceso contractual, en cumplimiento al objetivo Inductor de resultados N° 9 a corto plazo.</v>
      </c>
      <c r="G51" s="38" t="str">
        <f>'[1]2018'!G51</f>
        <v xml:space="preserve">3. Actualización de procedimientos </v>
      </c>
      <c r="H51" s="38" t="str">
        <f>'[1]2018'!H51</f>
        <v>Procedimiento Actualizado</v>
      </c>
      <c r="I51" s="38">
        <f>'[1]2018'!I51</f>
        <v>100</v>
      </c>
      <c r="J51" s="39">
        <f>'[1]2018'!J51</f>
        <v>41091</v>
      </c>
      <c r="K51" s="39">
        <f>'[1]2018'!K51</f>
        <v>41455</v>
      </c>
      <c r="L51" s="38">
        <f>'[1]2018'!L51</f>
        <v>52</v>
      </c>
      <c r="M51" s="40">
        <f>'[1]2018'!M51</f>
        <v>100</v>
      </c>
      <c r="N51" s="41">
        <f>'[1]2018'!N51</f>
        <v>1</v>
      </c>
      <c r="O51" s="38">
        <f>'[1]2018'!O51</f>
        <v>52</v>
      </c>
      <c r="P51" s="38">
        <f>'[1]2018'!P51</f>
        <v>52</v>
      </c>
      <c r="Q51" s="38">
        <f>'[1]2018'!Q51</f>
        <v>52</v>
      </c>
      <c r="R51" s="38" t="str">
        <f>'[1]2018'!R51</f>
        <v>CUMPLIDA</v>
      </c>
      <c r="S51" s="38" t="str">
        <f>'[1]2018'!S51</f>
        <v>GESTIÓN ADMINISTRATIVA Y FINANCIERA</v>
      </c>
      <c r="T51" s="38" t="str">
        <f>'[1]2018'!T51</f>
        <v>NIVEL CENTRAL</v>
      </c>
      <c r="U51" s="42">
        <f>'[1]2018'!U51</f>
        <v>0</v>
      </c>
      <c r="V51" s="38">
        <f>'[1]2018'!V51</f>
        <v>2011</v>
      </c>
    </row>
    <row r="52" spans="1:22" s="43" customFormat="1" ht="99.95" customHeight="1" x14ac:dyDescent="0.25">
      <c r="A52" s="37">
        <f>'[1]2018'!A52</f>
        <v>11</v>
      </c>
      <c r="B52" s="38" t="str">
        <f>'[1]2018'!B52</f>
        <v>N/A</v>
      </c>
      <c r="C52" s="38" t="str">
        <f>'[1]2018'!C52</f>
        <v>A</v>
      </c>
      <c r="D52" s="38" t="str">
        <f>'[1]2018'!D52</f>
        <v xml:space="preserve">DISEÑO, CONSTRUCCION Y UTILIDAD DE LOS INDICADORES: Se evidencian debilidades de control interno referente a formulación y  seguimiento de los indicadores del FRRNEC. por cuanto:
</v>
      </c>
      <c r="E52" s="38" t="str">
        <f>'[1]2018'!E52</f>
        <v>Debilidades de control interno frente a formulacion y seguimiento de los indicadores del FRRRNEC por cuanto:
1. El objetivo del proceso misional de adquisición de bienes y servicios está definido como "Satisfacer las necesidades en materia de bienes, servicios y obras públicas requeridas por la entidad', para su cumplimiento presentan dos (2) actividades que son: i) Elaborar el plan de compras y ii) Tramitar las solicitudes que cumplan con los requisitos de ley de conformidad con el plan de compras. Sin embargo, cuenta con un solo indicador el cual no guarda relación con las actividades antes descritas.          
2. En el proceso misional de adquisición de bienes y servicios como indicador plantea: "valor ejecutado plan de compras / valor programado plan de compras". Sin emplear indicadores adicionales que permitan medir la calidad y cobertura del cubrimiento de las necesidades inicialmente planteadas.</v>
      </c>
      <c r="F52" s="38" t="str">
        <f>'[1]2018'!F52</f>
        <v xml:space="preserve">Revisar el indicador del proceso de Adquisicóon de Bienes y Servicios relacionados con el Plan Anual de Adquisiciones </v>
      </c>
      <c r="G52" s="38" t="str">
        <f>'[1]2018'!G52</f>
        <v xml:space="preserve">Analizar el indicador actual y de ser necesario ajustarlo o establecer nuevos indicadores.                       </v>
      </c>
      <c r="H52" s="38" t="str">
        <f>'[1]2018'!H52</f>
        <v>Indicador 
Actualizado</v>
      </c>
      <c r="I52" s="38">
        <f>'[1]2018'!I52</f>
        <v>1</v>
      </c>
      <c r="J52" s="39">
        <f>'[1]2018'!J52</f>
        <v>42036</v>
      </c>
      <c r="K52" s="39">
        <f>'[1]2018'!K52</f>
        <v>42185</v>
      </c>
      <c r="L52" s="38">
        <f>'[1]2018'!L52</f>
        <v>21.285714285714285</v>
      </c>
      <c r="M52" s="40">
        <f>'[1]2018'!M52</f>
        <v>1</v>
      </c>
      <c r="N52" s="41">
        <f>'[1]2018'!N52</f>
        <v>1</v>
      </c>
      <c r="O52" s="38">
        <f>'[1]2018'!O52</f>
        <v>21.285714285714285</v>
      </c>
      <c r="P52" s="38">
        <f>'[1]2018'!P52</f>
        <v>21.285714285714285</v>
      </c>
      <c r="Q52" s="38">
        <f>'[1]2018'!Q52</f>
        <v>21.285714285714285</v>
      </c>
      <c r="R52" s="38" t="str">
        <f>'[1]2018'!R52</f>
        <v>CUMPLIDA</v>
      </c>
      <c r="S52" s="38" t="str">
        <f>'[1]2018'!S52</f>
        <v>GESTIÓN ADMINISTRATIVA Y FINANCIERA</v>
      </c>
      <c r="T52" s="38" t="str">
        <f>'[1]2018'!T52</f>
        <v>NIVEL CENTRAL</v>
      </c>
      <c r="U52" s="42">
        <f>'[1]2018'!U52</f>
        <v>0</v>
      </c>
      <c r="V52" s="38">
        <f>'[1]2018'!V52</f>
        <v>2013</v>
      </c>
    </row>
    <row r="53" spans="1:22" s="43" customFormat="1" ht="99.95" customHeight="1" x14ac:dyDescent="0.25">
      <c r="A53" s="37">
        <f>'[1]2018'!A53</f>
        <v>11</v>
      </c>
      <c r="B53" s="38" t="str">
        <f>'[1]2018'!B53</f>
        <v>N/A</v>
      </c>
      <c r="C53" s="38" t="str">
        <f>'[1]2018'!C53</f>
        <v>A</v>
      </c>
      <c r="D53" s="38" t="str">
        <f>'[1]2018'!D53</f>
        <v xml:space="preserve">Construcciones en curso. Pág. 58 Informe CGR. Existen debilidades de control Interno contable en el manejo y registro de las Construcciones en curso,… el fondo registro 5 contratos que fueron registrados directamente en la cuenta de gastos, por lo que se presenta una sobreestimación en la cuenta y una subestimación en la cuenta de construccines en curso, con sus respectivos efectos en el Patrimonio del Fondo. </v>
      </c>
      <c r="E53" s="38" t="str">
        <f>'[1]2018'!E53</f>
        <v>Existen debilidades de control interno contable en el manejo y registro de las Construcciones en Curso, por cuanto en desarrollo del proyecto de inversión “Construcción ampliación y compra de predios para las sedes de la Registraduría Nacional”, el Fondo Rotatorio celebró cinco (5) contratos por valor de $568.1 millones, que fueron registrados directamente en la cuenta de Gastos.</v>
      </c>
      <c r="F53" s="38" t="str">
        <f>'[1]2018'!F53</f>
        <v>Establecer un procedimiento que tenga como fin registrar en el aplicativo de control de inventarios la actualización de los bienes inmuebles de propiedad del Fondo Rotatorio de la Registradurìa Nacional del Estado Civil a los que se les haya realizado obras de construcción, mejoramiento y/o ampliación.</v>
      </c>
      <c r="G53" s="38" t="str">
        <f>'[1]2018'!G53</f>
        <v>Elaborar procedimiento respectivo y socializarlo.</v>
      </c>
      <c r="H53" s="38" t="str">
        <f>'[1]2018'!H53</f>
        <v>Procedimiento</v>
      </c>
      <c r="I53" s="38">
        <f>'[1]2018'!I53</f>
        <v>1</v>
      </c>
      <c r="J53" s="39">
        <f>'[1]2018'!J53</f>
        <v>42257</v>
      </c>
      <c r="K53" s="39">
        <f>'[1]2018'!K53</f>
        <v>42460</v>
      </c>
      <c r="L53" s="38">
        <f>'[1]2018'!L53</f>
        <v>29</v>
      </c>
      <c r="M53" s="40">
        <f>'[1]2018'!M53</f>
        <v>1</v>
      </c>
      <c r="N53" s="41">
        <f>'[1]2018'!N53</f>
        <v>1</v>
      </c>
      <c r="O53" s="38">
        <f>'[1]2018'!O53</f>
        <v>29</v>
      </c>
      <c r="P53" s="38">
        <f>'[1]2018'!P53</f>
        <v>29</v>
      </c>
      <c r="Q53" s="38">
        <f>'[1]2018'!Q53</f>
        <v>29</v>
      </c>
      <c r="R53" s="38" t="str">
        <f>'[1]2018'!R53</f>
        <v>CUMPLIDA</v>
      </c>
      <c r="S53" s="38" t="str">
        <f>'[1]2018'!S53</f>
        <v>GESTIÓN ADMINISTRATIVA Y FINANCIERA</v>
      </c>
      <c r="T53" s="38" t="str">
        <f>'[1]2018'!T53</f>
        <v>NIVEL CENTRAL</v>
      </c>
      <c r="U53" s="42">
        <f>'[1]2018'!U53</f>
        <v>0</v>
      </c>
      <c r="V53" s="38">
        <f>'[1]2018'!V53</f>
        <v>2014</v>
      </c>
    </row>
    <row r="54" spans="1:22" s="43" customFormat="1" ht="99.95" customHeight="1" x14ac:dyDescent="0.25">
      <c r="A54" s="37">
        <f>'[1]2018'!A54</f>
        <v>11</v>
      </c>
      <c r="B54" s="38" t="str">
        <f>'[1]2018'!B54</f>
        <v>N/A</v>
      </c>
      <c r="C54" s="38" t="str">
        <f>'[1]2018'!C54</f>
        <v>A</v>
      </c>
      <c r="D54" s="38" t="str">
        <f>'[1]2018'!D54</f>
        <v xml:space="preserve">Construcciones en curso. Pág. 58 Informe CGR. Existen debilidades de control Interno contable en el manejo y registro de las Construcciones en curso,… el fondo registro 5 contratos que fueron registrados directamente en la cuenta de gastos, por lo que se presenta una sobreestimación en la cuenta y una subestimación en la cuenta de construccines en curso, con sus respectivos efectos en el Patrimonio del Fondo. </v>
      </c>
      <c r="E54" s="38" t="str">
        <f>'[1]2018'!E54</f>
        <v>Existen debilidades de control interno contable en el manejo y registro de las Construcciones en Curso, por cuanto en desarrollo del proyecto de inversión “Construcción ampliación y compra de predios para las sedes de la Registraduría Nacional”, el Fondo Rotatorio celebró cinco (5) contratos por valor de $568.1 millones, que fueron registrados directamente en la cuenta de Gastos.</v>
      </c>
      <c r="F54" s="38" t="str">
        <f>'[1]2018'!F54</f>
        <v xml:space="preserve">1,Solicitar a la Coordinación de Mantenimiento y Construcciones  la clasificación  de los contratos de obra que contemplen actividades de construccion, mejoramiento o ampliación suscritos en la vigencia 2014 </v>
      </c>
      <c r="G54" s="38" t="str">
        <f>'[1]2018'!G54</f>
        <v xml:space="preserve">1,. La Coordinacion de Contabilidad Reclasificará las obligaciones relacionadas con los cinco contratos  de la vigencia 2014 ,  teniendo en cuenta la  clasificacion generada con los  criterios tecnicos y profesionales  por parte de la oficina de Mantenimiento y Construcciónes de la Dirección Administrativa. </v>
      </c>
      <c r="H54" s="38" t="str">
        <f>'[1]2018'!H54</f>
        <v xml:space="preserve">Oficio a la Coordinación de Mantenimiento y Construcciones      </v>
      </c>
      <c r="I54" s="38">
        <f>'[1]2018'!I54</f>
        <v>1</v>
      </c>
      <c r="J54" s="39">
        <f>'[1]2018'!J54</f>
        <v>42257</v>
      </c>
      <c r="K54" s="39">
        <f>'[1]2018'!K54</f>
        <v>42308</v>
      </c>
      <c r="L54" s="38">
        <f>'[1]2018'!L54</f>
        <v>7.2857142857142856</v>
      </c>
      <c r="M54" s="40">
        <f>'[1]2018'!M54</f>
        <v>1</v>
      </c>
      <c r="N54" s="41">
        <f>'[1]2018'!N54</f>
        <v>1</v>
      </c>
      <c r="O54" s="38">
        <f>'[1]2018'!O54</f>
        <v>7.2857142857142856</v>
      </c>
      <c r="P54" s="38">
        <f>'[1]2018'!P54</f>
        <v>7.2857142857142856</v>
      </c>
      <c r="Q54" s="38">
        <f>'[1]2018'!Q54</f>
        <v>7.2857142857142856</v>
      </c>
      <c r="R54" s="38" t="str">
        <f>'[1]2018'!R54</f>
        <v>CUMPLIDA</v>
      </c>
      <c r="S54" s="38" t="str">
        <f>'[1]2018'!S54</f>
        <v>GESTIÓN ADMINISTRATIVA Y FINANCIERA</v>
      </c>
      <c r="T54" s="38" t="str">
        <f>'[1]2018'!T54</f>
        <v>NIVEL CENTRAL</v>
      </c>
      <c r="U54" s="42">
        <f>'[1]2018'!U54</f>
        <v>0</v>
      </c>
      <c r="V54" s="38">
        <f>'[1]2018'!V54</f>
        <v>2014</v>
      </c>
    </row>
    <row r="55" spans="1:22" s="43" customFormat="1" ht="99.95" customHeight="1" x14ac:dyDescent="0.25">
      <c r="A55" s="37">
        <f>'[1]2018'!A55</f>
        <v>11</v>
      </c>
      <c r="B55" s="38" t="str">
        <f>'[1]2018'!B55</f>
        <v>N/A</v>
      </c>
      <c r="C55" s="38" t="str">
        <f>'[1]2018'!C55</f>
        <v>A</v>
      </c>
      <c r="D55" s="38" t="str">
        <f>'[1]2018'!D55</f>
        <v xml:space="preserve">Construcciones en curso. Pág. 58 Informe CGR. Existen debilidades de control Interno contable en el manejo y registro de las Construcciones en curso,… el fondo registro 5 contratos que fueron registrados directamente en la cuenta de gastos, por lo que se presenta una sobreestimación en la cuenta y una subestimación en la cuenta de construccines en curso, con sus respectivos efectos en el Patrimonio del Fondo. </v>
      </c>
      <c r="E55" s="38" t="str">
        <f>'[1]2018'!E55</f>
        <v>Existen debilidades de control interno contable en el manejo y registro de las Construcciones en Curso, por cuanto en desarrollo del proyecto de inversión “Construcción ampliación y compra de predios para las sedes de la Registraduría Nacional”, el Fondo Rotatorio celebró cinco (5) contratos por valor de $568.1 millones, que fueron registrados directamente en la cuenta de Gastos.</v>
      </c>
      <c r="F55" s="38" t="str">
        <f>'[1]2018'!F55</f>
        <v xml:space="preserve">1,Solicitar a la Coordinación de Mantenimiento y Construcciones  la clasificación  de los contratos de obra que contemplen actividades de construccion, mejoramiento o ampliación suscritos en la vigencia 2014 </v>
      </c>
      <c r="G55" s="38" t="str">
        <f>'[1]2018'!G55</f>
        <v xml:space="preserve">1,. La Coordinacion de Contabilidad Reclasificará las obligaciones relacionadas con los cinco contratos  de la vigencia 2014 ,  teniendo en cuenta la  clasificacion generada con los  criterios tecnicos y profesionales  por parte de la oficina de Mantenimiento y Construcciónes de la Dirección Administrativa. </v>
      </c>
      <c r="H55" s="38" t="str">
        <f>'[1]2018'!H55</f>
        <v>Comprobantes manuales contables</v>
      </c>
      <c r="I55" s="38">
        <f>'[1]2018'!I55</f>
        <v>1</v>
      </c>
      <c r="J55" s="39">
        <f>'[1]2018'!J55</f>
        <v>42257</v>
      </c>
      <c r="K55" s="39">
        <f>'[1]2018'!K55</f>
        <v>42400</v>
      </c>
      <c r="L55" s="38">
        <f>'[1]2018'!L55</f>
        <v>20.428571428571427</v>
      </c>
      <c r="M55" s="40">
        <f>'[1]2018'!M55</f>
        <v>100</v>
      </c>
      <c r="N55" s="41">
        <f>'[1]2018'!N55</f>
        <v>1</v>
      </c>
      <c r="O55" s="38">
        <f>'[1]2018'!O55</f>
        <v>20.428571428571427</v>
      </c>
      <c r="P55" s="38">
        <f>'[1]2018'!P55</f>
        <v>20.428571428571427</v>
      </c>
      <c r="Q55" s="38">
        <f>'[1]2018'!Q55</f>
        <v>20.428571428571427</v>
      </c>
      <c r="R55" s="38" t="str">
        <f>'[1]2018'!R55</f>
        <v>CUMPLIDA</v>
      </c>
      <c r="S55" s="38" t="str">
        <f>'[1]2018'!S55</f>
        <v>GESTIÓN ADMINISTRATIVA Y FINANCIERA</v>
      </c>
      <c r="T55" s="38" t="str">
        <f>'[1]2018'!T55</f>
        <v>NIVEL CENTRAL</v>
      </c>
      <c r="U55" s="42">
        <f>'[1]2018'!U55</f>
        <v>0</v>
      </c>
      <c r="V55" s="38">
        <f>'[1]2018'!V55</f>
        <v>2014</v>
      </c>
    </row>
    <row r="56" spans="1:22" s="43" customFormat="1" ht="99.95" customHeight="1" x14ac:dyDescent="0.25">
      <c r="A56" s="37">
        <f>'[1]2018'!A56</f>
        <v>11</v>
      </c>
      <c r="B56" s="38" t="str">
        <f>'[1]2018'!B56</f>
        <v>N/A</v>
      </c>
      <c r="C56" s="38" t="str">
        <f>'[1]2018'!C56</f>
        <v>A</v>
      </c>
      <c r="D56" s="38" t="str">
        <f>'[1]2018'!D56</f>
        <v xml:space="preserve">Construcciones en curso. Pág. 58 Informe CGR. Existen debilidades de control Interno contable en el manejo y registro de las Construcciones en curso,… el fondo registro 5 contratos que fueron registrados directamente en la cuenta de gastos, por lo que se presenta una sobreestimación en la cuenta y una subestimación en la cuenta de construccines en curso, con sus respectivos efectos en el Patrimonio del Fondo. </v>
      </c>
      <c r="E56" s="38" t="str">
        <f>'[1]2018'!E56</f>
        <v>Existen debilidades de control interno contable en el manejo y registro de las Construcciones en Curso, por cuanto en desarrollo del proyecto de inversión “Construcción ampliación y compra de predios para las sedes de la Registraduría Nacional”, el Fondo Rotatorio celebró cinco (5) contratos por valor de $568.1 millones, que fueron registrados directamente en la cuenta de Gastos.</v>
      </c>
      <c r="F56" s="38" t="str">
        <f>'[1]2018'!F56</f>
        <v xml:space="preserve">Aplicar el procedimiento de actualización de bienes inmuebles para los contratos de obra establecido por la Dirección Administrativa </v>
      </c>
      <c r="G56" s="38" t="str">
        <f>'[1]2018'!G56</f>
        <v xml:space="preserve">2, La Coordinación de Contabilidad , una vez se generen las obligaciones por concepto de contratos de obra , las reclasificará,  teniendo en cuenta, la  clasificacion generada con los  criterios tecnicos y profesionales  por parte de la oficina de Mantenimiento y Construcciónes de la Dirección Administrativa.  </v>
      </c>
      <c r="H56" s="38" t="str">
        <f>'[1]2018'!H56</f>
        <v xml:space="preserve">Registros </v>
      </c>
      <c r="I56" s="38">
        <f>'[1]2018'!I56</f>
        <v>100</v>
      </c>
      <c r="J56" s="39">
        <f>'[1]2018'!J56</f>
        <v>42257</v>
      </c>
      <c r="K56" s="39">
        <f>'[1]2018'!K56</f>
        <v>42613</v>
      </c>
      <c r="L56" s="38">
        <f>'[1]2018'!L56</f>
        <v>50.857142857142854</v>
      </c>
      <c r="M56" s="40">
        <f>'[1]2018'!M56</f>
        <v>100</v>
      </c>
      <c r="N56" s="41">
        <f>'[1]2018'!N56</f>
        <v>1</v>
      </c>
      <c r="O56" s="38">
        <f>'[1]2018'!O56</f>
        <v>50.857142857142854</v>
      </c>
      <c r="P56" s="38">
        <f>'[1]2018'!P56</f>
        <v>50.857142857142854</v>
      </c>
      <c r="Q56" s="38">
        <f>'[1]2018'!Q56</f>
        <v>50.857142857142854</v>
      </c>
      <c r="R56" s="38" t="str">
        <f>'[1]2018'!R56</f>
        <v>CUMPLIDA</v>
      </c>
      <c r="S56" s="38" t="str">
        <f>'[1]2018'!S56</f>
        <v>GESTIÓN ADMINISTRATIVA Y FINANCIERA</v>
      </c>
      <c r="T56" s="38" t="str">
        <f>'[1]2018'!T56</f>
        <v>NIVEL CENTRAL</v>
      </c>
      <c r="U56" s="42">
        <f>'[1]2018'!U56</f>
        <v>0</v>
      </c>
      <c r="V56" s="38">
        <f>'[1]2018'!V56</f>
        <v>2014</v>
      </c>
    </row>
    <row r="57" spans="1:22" s="43" customFormat="1" ht="99.95" customHeight="1" x14ac:dyDescent="0.25">
      <c r="A57" s="37">
        <f>'[1]2018'!A57</f>
        <v>12</v>
      </c>
      <c r="B57" s="38" t="str">
        <f>'[1]2018'!B57</f>
        <v>N/A</v>
      </c>
      <c r="C57" s="38" t="str">
        <f>'[1]2018'!C57</f>
        <v>A</v>
      </c>
      <c r="D57" s="38" t="str">
        <f>'[1]2018'!D57</f>
        <v>Registro de Lotes
El Fondo es propietario de 18 lotes ubicados en los departamentos de Arauca, Cauca, Cundinamarca, Chocó, Córdoba, Caquetá, Santander, Boyacá, Nariño, Vichada y Sucre, los cuales no se encuentran registrados en su contabilidad en la Cuenta Terrenos (1605) por $15.03 millones, ni en la Cuenta Valorizaciones (199952) por $243 millones.
Así mismo existen dos (2) terrenos que no reportan valor de adquisición (Cauca Placa TER129 y Sipi - Choco Placa TER131); ni los terrenos identiicados con las Placas de Inventario Nos. TER129, TER135, TER139 y TER142 reportan valor del avalúo.</v>
      </c>
      <c r="E57" s="38" t="str">
        <f>'[1]2018'!E57</f>
        <v>Esta situación evidencia debilidades en el manejo y registro de los avalúos de los inmuebles.</v>
      </c>
      <c r="F57" s="38" t="str">
        <f>'[1]2018'!F57</f>
        <v>Realizar el avalúo comercial con fines contables de los inmuebles identificados con las placas TER129 López de Micay - Cauca, TER135 La Montañita - Caqueta y TER142 San Pedro - Sucre.</v>
      </c>
      <c r="G57" s="38" t="str">
        <f>'[1]2018'!G57</f>
        <v>Realizar el avalúo comercial de los inmuebles</v>
      </c>
      <c r="H57" s="38" t="str">
        <f>'[1]2018'!H57</f>
        <v>Avalúo</v>
      </c>
      <c r="I57" s="38">
        <f>'[1]2018'!I57</f>
        <v>3</v>
      </c>
      <c r="J57" s="39">
        <f>'[1]2018'!J57</f>
        <v>42551</v>
      </c>
      <c r="K57" s="39">
        <f>'[1]2018'!K57</f>
        <v>42735</v>
      </c>
      <c r="L57" s="38">
        <f>'[1]2018'!L57</f>
        <v>26.285714285714285</v>
      </c>
      <c r="M57" s="40">
        <f>'[1]2018'!M57</f>
        <v>3</v>
      </c>
      <c r="N57" s="41">
        <f>'[1]2018'!N57</f>
        <v>1</v>
      </c>
      <c r="O57" s="38">
        <f>'[1]2018'!O57</f>
        <v>26.285714285714285</v>
      </c>
      <c r="P57" s="38">
        <f>'[1]2018'!P57</f>
        <v>26.285714285714285</v>
      </c>
      <c r="Q57" s="38">
        <f>'[1]2018'!Q57</f>
        <v>26.285714285714285</v>
      </c>
      <c r="R57" s="38" t="str">
        <f>'[1]2018'!R57</f>
        <v>CUMPLIDA</v>
      </c>
      <c r="S57" s="38" t="str">
        <f>'[1]2018'!S57</f>
        <v>GESTIÓN ADMINISTRATIVA Y FINANCIERA</v>
      </c>
      <c r="T57" s="38" t="str">
        <f>'[1]2018'!T57</f>
        <v>NIVEL CENTRAL</v>
      </c>
      <c r="U57" s="42">
        <f>'[1]2018'!U57</f>
        <v>0</v>
      </c>
      <c r="V57" s="38">
        <f>'[1]2018'!V57</f>
        <v>2014</v>
      </c>
    </row>
    <row r="58" spans="1:22" s="43" customFormat="1" ht="99.95" customHeight="1" x14ac:dyDescent="0.25">
      <c r="A58" s="37">
        <f>'[1]2018'!A58</f>
        <v>12</v>
      </c>
      <c r="B58" s="38" t="str">
        <f>'[1]2018'!B58</f>
        <v>N/A</v>
      </c>
      <c r="C58" s="38" t="str">
        <f>'[1]2018'!C58</f>
        <v>A</v>
      </c>
      <c r="D58" s="38" t="str">
        <f>'[1]2018'!D58</f>
        <v>Registro de Lotes
El Fondo es propietario de 18 lotes ubicados en los departamentos de Arauca, Cauca, Cundinamarca, Chocó, Córdoba, Caquetá, Santander, Boyacá, Nariño, Vichada y Sucre, los cuales no se encuentran registrados en su contabilidad en la Cuenta Terrenos (1605) por $15.03 millones, ni en la Cuenta Valorizaciones (199952) por $243 millones.
Así mismo existen dos (2) terrenos que no reportan valor de adquisición (Cauca Placa TER129 y Sipi - Choco Placa TER131); ni los terrenos identiicados con las Placas de Inventario Nos. TER129, TER135, TER139 y TER142 reportan valor del avalúo.</v>
      </c>
      <c r="E58" s="38" t="str">
        <f>'[1]2018'!E58</f>
        <v>Esta situación evidencia debilidades en el manejo y registro de los avalúos de los inmuebles.</v>
      </c>
      <c r="F58" s="38" t="str">
        <f>'[1]2018'!F58</f>
        <v>Respecto al inmueble con placa TER139 se debe culminar el tramite de la devolución del inmueble al municipio de Tangua.</v>
      </c>
      <c r="G58" s="38" t="str">
        <f>'[1]2018'!G58</f>
        <v>Realizar la legalización de la devolución del inmueble</v>
      </c>
      <c r="H58" s="38" t="str">
        <f>'[1]2018'!H58</f>
        <v>Legalización devolución inmueble</v>
      </c>
      <c r="I58" s="38">
        <f>'[1]2018'!I58</f>
        <v>1</v>
      </c>
      <c r="J58" s="39">
        <f>'[1]2018'!J58</f>
        <v>42257</v>
      </c>
      <c r="K58" s="39">
        <f>'[1]2018'!K58</f>
        <v>42551</v>
      </c>
      <c r="L58" s="38">
        <f>'[1]2018'!L58</f>
        <v>42</v>
      </c>
      <c r="M58" s="40">
        <f>'[1]2018'!M58</f>
        <v>1</v>
      </c>
      <c r="N58" s="41">
        <f>'[1]2018'!N58</f>
        <v>1</v>
      </c>
      <c r="O58" s="38">
        <f>'[1]2018'!O58</f>
        <v>42</v>
      </c>
      <c r="P58" s="38">
        <f>'[1]2018'!P58</f>
        <v>42</v>
      </c>
      <c r="Q58" s="38">
        <f>'[1]2018'!Q58</f>
        <v>42</v>
      </c>
      <c r="R58" s="38" t="str">
        <f>'[1]2018'!R58</f>
        <v>CUMPLIDA</v>
      </c>
      <c r="S58" s="38" t="str">
        <f>'[1]2018'!S58</f>
        <v>GESTIÓN ADMINISTRATIVA Y FINANCIERA</v>
      </c>
      <c r="T58" s="38" t="str">
        <f>'[1]2018'!T58</f>
        <v>NIVEL CENTRAL</v>
      </c>
      <c r="U58" s="42">
        <f>'[1]2018'!U58</f>
        <v>0</v>
      </c>
      <c r="V58" s="38">
        <f>'[1]2018'!V58</f>
        <v>2014</v>
      </c>
    </row>
    <row r="59" spans="1:22" s="43" customFormat="1" ht="99.95" customHeight="1" x14ac:dyDescent="0.25">
      <c r="A59" s="37">
        <f>'[1]2018'!A59</f>
        <v>13</v>
      </c>
      <c r="B59" s="38" t="str">
        <f>'[1]2018'!B59</f>
        <v>N/A</v>
      </c>
      <c r="C59" s="38" t="str">
        <f>'[1]2018'!C59</f>
        <v>A</v>
      </c>
      <c r="D59" s="38" t="str">
        <f>'[1]2018'!D59</f>
        <v>Multas a Jurados de votación. Pág. 62 informe CGR. A 31 de diciembre de 2014 los procesos por concepto de sanciones y multas impuestas a jurados de votación asciende a $17,310,6 millones, de acuerdo con la información reportada por la Oficina de Jurídica sobre cobros coactivos. Sin embargo, según información suministrada por la Coordinación de Contabilidad el valor es de $17,349,4 millones, lo que genera una diferencia de 38,7 millones.</v>
      </c>
      <c r="E59" s="38" t="str">
        <f>'[1]2018'!E59</f>
        <v xml:space="preserve">Ocasionado por diferencias en el flujo de información entre las dependencias que suministran a terceros información diferente sobre un mismo tema. </v>
      </c>
      <c r="F59" s="38" t="str">
        <f>'[1]2018'!F59</f>
        <v xml:space="preserve">Conciliar  $38,7 millones de acuerdo al saldo de la cuenta  140102 </v>
      </c>
      <c r="G59" s="38" t="str">
        <f>'[1]2018'!G59</f>
        <v>Registrar los ajustes producto de la conciliación entre Cobros Coactivos y Contabilidad sobre la diferencia de $38,7 millones</v>
      </c>
      <c r="H59" s="38" t="str">
        <f>'[1]2018'!H59</f>
        <v xml:space="preserve">Registros </v>
      </c>
      <c r="I59" s="38">
        <f>'[1]2018'!I59</f>
        <v>100</v>
      </c>
      <c r="J59" s="39">
        <f>'[1]2018'!J59</f>
        <v>42400</v>
      </c>
      <c r="K59" s="39">
        <f>'[1]2018'!K59</f>
        <v>42766</v>
      </c>
      <c r="L59" s="38">
        <f>'[1]2018'!L59</f>
        <v>52.285714285714285</v>
      </c>
      <c r="M59" s="40">
        <f>'[1]2018'!M59</f>
        <v>100</v>
      </c>
      <c r="N59" s="41">
        <f>'[1]2018'!N59</f>
        <v>1</v>
      </c>
      <c r="O59" s="38">
        <f>'[1]2018'!O59</f>
        <v>52.285714285714285</v>
      </c>
      <c r="P59" s="38">
        <f>'[1]2018'!P59</f>
        <v>52.285714285714285</v>
      </c>
      <c r="Q59" s="38">
        <f>'[1]2018'!Q59</f>
        <v>52.285714285714285</v>
      </c>
      <c r="R59" s="38" t="str">
        <f>'[1]2018'!R59</f>
        <v>CUMPLIDA</v>
      </c>
      <c r="S59" s="38" t="str">
        <f>'[1]2018'!S59</f>
        <v>GESTIÓN ADMINISTRATIVA Y FINANCIERA</v>
      </c>
      <c r="T59" s="38" t="str">
        <f>'[1]2018'!T59</f>
        <v>NIVEL CENTRAL</v>
      </c>
      <c r="U59" s="42">
        <f>'[1]2018'!U59</f>
        <v>0</v>
      </c>
      <c r="V59" s="38">
        <f>'[1]2018'!V59</f>
        <v>2014</v>
      </c>
    </row>
    <row r="60" spans="1:22" s="43" customFormat="1" ht="99.95" customHeight="1" x14ac:dyDescent="0.25">
      <c r="A60" s="37">
        <f>'[1]2018'!A60</f>
        <v>15</v>
      </c>
      <c r="B60" s="38" t="str">
        <f>'[1]2018'!B60</f>
        <v>N/A</v>
      </c>
      <c r="C60" s="38" t="str">
        <f>'[1]2018'!C60</f>
        <v>A</v>
      </c>
      <c r="D60" s="38" t="str">
        <f>'[1]2018'!D60</f>
        <v>Cumplimiento del manual de Procedimientos: Pág. 67 Informe CGR.  No se cuenta con un manual de procedimientos para el proceso de construcción en curso, que determine los responsables o áreas involucradas en el mismo; que defina los documentos que se manejan para el control de la construcción, que evidencie las actividades y registros que debe efectuar cada área que interviene en el proceso, y el procedimiento que defina la forma de capitalizar o activar los bienes una vez concluido el proceso de construcción entre otras.</v>
      </c>
      <c r="E60" s="38" t="str">
        <f>'[1]2018'!E60</f>
        <v>Falta de políticas y procedimientos contables debidamente adoptados para el control, registro y administración de las construcciones en curso.</v>
      </c>
      <c r="F60" s="38" t="str">
        <f>'[1]2018'!F60</f>
        <v>Establecer un procedimiento que tenga como fin registrar en el aplicativo de control de inventarios la actualización de los bienes inmuebles de propiedad del Fondo Rotatorio de la Registraduría Nacional del Estado Civil a los que se les haya realizado obras de construcción, mejoramiento y/o ampliación.</v>
      </c>
      <c r="G60" s="38" t="str">
        <f>'[1]2018'!G60</f>
        <v>Elaborar procedimiento respectivo y socializarlo.</v>
      </c>
      <c r="H60" s="38" t="str">
        <f>'[1]2018'!H60</f>
        <v>Procedimiento</v>
      </c>
      <c r="I60" s="38">
        <f>'[1]2018'!I60</f>
        <v>1</v>
      </c>
      <c r="J60" s="39">
        <f>'[1]2018'!J60</f>
        <v>42257</v>
      </c>
      <c r="K60" s="39">
        <f>'[1]2018'!K60</f>
        <v>42460</v>
      </c>
      <c r="L60" s="38">
        <f>'[1]2018'!L60</f>
        <v>29</v>
      </c>
      <c r="M60" s="40">
        <f>'[1]2018'!M60</f>
        <v>1</v>
      </c>
      <c r="N60" s="41">
        <f>'[1]2018'!N60</f>
        <v>1</v>
      </c>
      <c r="O60" s="38">
        <f>'[1]2018'!O60</f>
        <v>29</v>
      </c>
      <c r="P60" s="38">
        <f>'[1]2018'!P60</f>
        <v>29</v>
      </c>
      <c r="Q60" s="38">
        <f>'[1]2018'!Q60</f>
        <v>29</v>
      </c>
      <c r="R60" s="38" t="str">
        <f>'[1]2018'!R60</f>
        <v>CUMPLIDA</v>
      </c>
      <c r="S60" s="38" t="str">
        <f>'[1]2018'!S60</f>
        <v>GESTIÓN ADMINISTRATIVA Y FINANCIERA</v>
      </c>
      <c r="T60" s="38" t="str">
        <f>'[1]2018'!T60</f>
        <v>NIVEL CENTRAL</v>
      </c>
      <c r="U60" s="42">
        <f>'[1]2018'!U60</f>
        <v>0</v>
      </c>
      <c r="V60" s="38">
        <f>'[1]2018'!V60</f>
        <v>2014</v>
      </c>
    </row>
    <row r="61" spans="1:22" s="43" customFormat="1" ht="99.95" customHeight="1" x14ac:dyDescent="0.25">
      <c r="A61" s="37">
        <f>'[1]2018'!A61</f>
        <v>15</v>
      </c>
      <c r="B61" s="38" t="str">
        <f>'[1]2018'!B61</f>
        <v>N/A</v>
      </c>
      <c r="C61" s="38" t="str">
        <f>'[1]2018'!C61</f>
        <v>A</v>
      </c>
      <c r="D61" s="38" t="str">
        <f>'[1]2018'!D61</f>
        <v>Cumplimiento del manual de Procedimientos: Pág. 67 Informe CGR.  No se cuenta con un manual de procedimientos para el proceso de construcción en curso, que determine los responsables o áreas involucradas en el mismo; que defina los documentos que se manejan para el control de la construcción, que evidencie las actividades y registros que debe efectuar cada área que interviene en el proceso, y el procedimiento que defina la forma de capitalizar o activar los bienes una vez concluido el proceso de construcción entre otras.</v>
      </c>
      <c r="E61" s="38" t="str">
        <f>'[1]2018'!E61</f>
        <v>Falta de políticas y procedimientos contables debidamente adoptados para el control, registro y administración de las construcciones en curso.</v>
      </c>
      <c r="F61" s="38" t="str">
        <f>'[1]2018'!F61</f>
        <v>Establecer un procedimiento que tenga como fin registrar en el aplicativo de control de inventarios la actualización de los bienes inmuebles de propiedad del Fondo Rotatorio de la Registraduría Nacional del Estado Civil a los que se les haya realizado obras de construcción, mejoramiento y/o ampliación.</v>
      </c>
      <c r="G61" s="38" t="str">
        <f>'[1]2018'!G61</f>
        <v>Exigir al Contratista el Cumplimiento de los cronogramas para la ejecución de obra.</v>
      </c>
      <c r="H61" s="38" t="str">
        <f>'[1]2018'!H61</f>
        <v>Informes Cronogramas</v>
      </c>
      <c r="I61" s="38">
        <f>'[1]2018'!I61</f>
        <v>100</v>
      </c>
      <c r="J61" s="39">
        <f>'[1]2018'!J61</f>
        <v>42257</v>
      </c>
      <c r="K61" s="39">
        <f>'[1]2018'!K61</f>
        <v>42551</v>
      </c>
      <c r="L61" s="38">
        <f>'[1]2018'!L61</f>
        <v>42</v>
      </c>
      <c r="M61" s="40">
        <f>'[1]2018'!M61</f>
        <v>100</v>
      </c>
      <c r="N61" s="41">
        <f>'[1]2018'!N61</f>
        <v>1</v>
      </c>
      <c r="O61" s="38">
        <f>'[1]2018'!O61</f>
        <v>42</v>
      </c>
      <c r="P61" s="38">
        <f>'[1]2018'!P61</f>
        <v>42</v>
      </c>
      <c r="Q61" s="38">
        <f>'[1]2018'!Q61</f>
        <v>42</v>
      </c>
      <c r="R61" s="38" t="str">
        <f>'[1]2018'!R61</f>
        <v>CUMPLIDA</v>
      </c>
      <c r="S61" s="38" t="str">
        <f>'[1]2018'!S61</f>
        <v>GESTIÓN ADMINISTRATIVA Y FINANCIERA</v>
      </c>
      <c r="T61" s="38" t="str">
        <f>'[1]2018'!T61</f>
        <v>NIVEL CENTRAL</v>
      </c>
      <c r="U61" s="42">
        <f>'[1]2018'!U61</f>
        <v>0</v>
      </c>
      <c r="V61" s="38">
        <f>'[1]2018'!V61</f>
        <v>2014</v>
      </c>
    </row>
    <row r="62" spans="1:22" s="43" customFormat="1" ht="99.95" customHeight="1" x14ac:dyDescent="0.25">
      <c r="A62" s="37">
        <f>'[1]2018'!A62</f>
        <v>15</v>
      </c>
      <c r="B62" s="38" t="str">
        <f>'[1]2018'!B62</f>
        <v>N/A</v>
      </c>
      <c r="C62" s="38" t="str">
        <f>'[1]2018'!C62</f>
        <v>A</v>
      </c>
      <c r="D62" s="38" t="str">
        <f>'[1]2018'!D62</f>
        <v>Cumplimiento del manual de Procedimientos: Pág. 67 Informe CGR.  No se cuenta con un manual de procedimientos para el proceso de construcción en curso, que determine los responsables o áreas involucradas en el mismo; que defina los documentos que se manejan para el control de la construcción, que evidencie las actividades y registros que debe efectuar cada área que interviene en el proceso, y el procedimiento que defina la forma de capitalizar o activar los bienes una vez concluido el proceso de construcción entre otras.</v>
      </c>
      <c r="E62" s="38" t="str">
        <f>'[1]2018'!E62</f>
        <v>Falta de políticas y procedimientos contables debidamente adoptados para el control, registro y administración de las construcciones en curso.</v>
      </c>
      <c r="F62" s="38" t="str">
        <f>'[1]2018'!F62</f>
        <v xml:space="preserve">Cumplir con la actividad de orden contable del procedimiento de la actualizacion de los bienes inmuebles para los contratos de obra </v>
      </c>
      <c r="G62" s="38" t="str">
        <f>'[1]2018'!G62</f>
        <v xml:space="preserve">Analizar y registrar adecuadamente los  contratos de obra forma de acuerdo a la certificación anexa para el pago de las cuentas por este concepto </v>
      </c>
      <c r="H62" s="38" t="str">
        <f>'[1]2018'!H62</f>
        <v xml:space="preserve">Registros </v>
      </c>
      <c r="I62" s="38">
        <f>'[1]2018'!I62</f>
        <v>100</v>
      </c>
      <c r="J62" s="39">
        <f>'[1]2018'!J62</f>
        <v>42257</v>
      </c>
      <c r="K62" s="39">
        <f>'[1]2018'!K62</f>
        <v>42613</v>
      </c>
      <c r="L62" s="38">
        <f>'[1]2018'!L62</f>
        <v>50.857142857142854</v>
      </c>
      <c r="M62" s="40">
        <f>'[1]2018'!M62</f>
        <v>100</v>
      </c>
      <c r="N62" s="41">
        <f>'[1]2018'!N62</f>
        <v>1</v>
      </c>
      <c r="O62" s="38">
        <f>'[1]2018'!O62</f>
        <v>50.857142857142854</v>
      </c>
      <c r="P62" s="38">
        <f>'[1]2018'!P62</f>
        <v>50.857142857142854</v>
      </c>
      <c r="Q62" s="38">
        <f>'[1]2018'!Q62</f>
        <v>50.857142857142854</v>
      </c>
      <c r="R62" s="38" t="str">
        <f>'[1]2018'!R62</f>
        <v>CUMPLIDA</v>
      </c>
      <c r="S62" s="38" t="str">
        <f>'[1]2018'!S62</f>
        <v>GESTIÓN ADMINISTRATIVA Y FINANCIERA</v>
      </c>
      <c r="T62" s="38" t="str">
        <f>'[1]2018'!T62</f>
        <v>NIVEL CENTRAL</v>
      </c>
      <c r="U62" s="42">
        <f>'[1]2018'!U62</f>
        <v>0</v>
      </c>
      <c r="V62" s="38">
        <f>'[1]2018'!V62</f>
        <v>2014</v>
      </c>
    </row>
    <row r="63" spans="1:22" s="43" customFormat="1" ht="99.95" customHeight="1" x14ac:dyDescent="0.25">
      <c r="A63" s="37">
        <f>'[1]2018'!A63</f>
        <v>16</v>
      </c>
      <c r="B63" s="38" t="str">
        <f>'[1]2018'!B63</f>
        <v>N/A</v>
      </c>
      <c r="C63" s="38" t="str">
        <f>'[1]2018'!C63</f>
        <v>A</v>
      </c>
      <c r="D63" s="38" t="str">
        <f>'[1]2018'!D63</f>
        <v>Comité de sostenibilidad contable: Pág. 69 informe CGR.  Durante la vigencia 2014 el Comité Técnico de Sostenibilidad contable del Fondo, dentro de las reuniones que realizó durante el 2014, no incorporó temas como la actualización de los Manuales contables y de Política Contable; pues no se evidencia la implementación de las acciones necesarias que garanticen que la información financiera, económica y social del Fondo, se registre y revele con sujeción a las normas sustantivas y procedimentales del Plan General de Contabilidad Pública.</v>
      </c>
      <c r="E63" s="38" t="str">
        <f>'[1]2018'!E63</f>
        <v>El Comité Técnico de Sostenibilidad Contable del Fondo, creado con Resolución No. 111 del 3 de octubre de 2006, modificado con Resolución No. 220 del 22 de noviembre de 2007, dentro de las reuniones que realizó durante el 2014, no incorporó temas como la actualización de los Manuales Contables y de Política Contable</v>
      </c>
      <c r="F63" s="38" t="str">
        <f>'[1]2018'!F63</f>
        <v xml:space="preserve">Dar a conocer al cómite  las novedades que tengan relación con lo establecido en las Resoluciones del Cómite Técnico de Sostenibilidad Contable. </v>
      </c>
      <c r="G63" s="38" t="str">
        <f>'[1]2018'!G63</f>
        <v xml:space="preserve">Convocar al  Comité Tecnico de Sostenibilidad Contable, con el fin de poner en conocimiento las novedades que tengan relación con lo establecido en las Resoluciones del Cómite Técnico de Sostenibilidad Contable. </v>
      </c>
      <c r="H63" s="38" t="str">
        <f>'[1]2018'!H63</f>
        <v>Actas del Comité de Sostenibilidad Contable del FRR</v>
      </c>
      <c r="I63" s="38">
        <f>'[1]2018'!I63</f>
        <v>100</v>
      </c>
      <c r="J63" s="39">
        <f>'[1]2018'!J63</f>
        <v>42257</v>
      </c>
      <c r="K63" s="39">
        <f>'[1]2018'!K63</f>
        <v>42622</v>
      </c>
      <c r="L63" s="38">
        <f>'[1]2018'!L63</f>
        <v>52.142857142857146</v>
      </c>
      <c r="M63" s="40">
        <f>'[1]2018'!M63</f>
        <v>100</v>
      </c>
      <c r="N63" s="41">
        <f>'[1]2018'!N63</f>
        <v>1</v>
      </c>
      <c r="O63" s="38">
        <f>'[1]2018'!O63</f>
        <v>52.142857142857146</v>
      </c>
      <c r="P63" s="38">
        <f>'[1]2018'!P63</f>
        <v>52.142857142857146</v>
      </c>
      <c r="Q63" s="38">
        <f>'[1]2018'!Q63</f>
        <v>52.142857142857146</v>
      </c>
      <c r="R63" s="38" t="str">
        <f>'[1]2018'!R63</f>
        <v>CUMPLIDA</v>
      </c>
      <c r="S63" s="38" t="str">
        <f>'[1]2018'!S63</f>
        <v>GESTIÓN ADMINISTRATIVA Y FINANCIERA</v>
      </c>
      <c r="T63" s="38" t="str">
        <f>'[1]2018'!T63</f>
        <v>NIVEL CENTRAL</v>
      </c>
      <c r="U63" s="42">
        <f>'[1]2018'!U63</f>
        <v>0</v>
      </c>
      <c r="V63" s="38">
        <f>'[1]2018'!V63</f>
        <v>2014</v>
      </c>
    </row>
    <row r="64" spans="1:22" s="43" customFormat="1" ht="99.95" customHeight="1" x14ac:dyDescent="0.25">
      <c r="A64" s="37">
        <f>'[1]2018'!A64</f>
        <v>17</v>
      </c>
      <c r="B64" s="38" t="str">
        <f>'[1]2018'!B64</f>
        <v>N/A</v>
      </c>
      <c r="C64" s="38" t="str">
        <f>'[1]2018'!C64</f>
        <v>A</v>
      </c>
      <c r="D64" s="38" t="str">
        <f>'[1]2018'!D64</f>
        <v>Portafolio de Inversiones: Pág. 70 Informe CGR.  El Decreto 1060 de 1986 por el cual se aprueban los estatutos del Fondo, señala que como objeto "contribuir financieramente a la consolidación de los planes de tecnificación y modernización que demande las organización electoral del país y el registro del estado civil e identificación de las personas". Durante el 2014 el fondo ha invertido parte de sus recursos recaudados en Títulos de Tesorería TES - Clase B a pesar de haber cubierto el procedimiento establecido en el articulo 2 del decreto 1525 de 2008. Esta inversión no constituye uno de los objetivos ni las funciones del Fondo, lo cual contraria sus estatutos.</v>
      </c>
      <c r="E64" s="38" t="str">
        <f>'[1]2018'!E64</f>
        <v>Durante el 2014 el fondo invertido parte de sus recursos recaudados en Títulos de Tesorería TES - Clase B a pesar de haber cubierto el procedió establecido en el articulo 2  del Decreto 1525 de 2008, hasta alcanzar un valor de $73,386,4 millones (valor 31/12/2014) sin obligatoriedad legal para hacerlo, como se señala en las respectivas actas del comité de inversión</v>
      </c>
      <c r="F64" s="38" t="str">
        <f>'[1]2018'!F64</f>
        <v>La Coordinación de Pagaduría en el evento en que no requiera efectuar la inversión obligatoria establecida en el Decreto 1525 de 2008, verificará el flujo de pagos del mes antes de realizar la inversión de los recursos que estarán en bancos disponibles sin programación.</v>
      </c>
      <c r="G64" s="38" t="str">
        <f>'[1]2018'!G64</f>
        <v>En el evento que no exista liquidez para efectua pagos,  se dará aplicabilidad a lo estipulado en el artículo 4 del decreto 1525 de 2008, con lo cual en forma casi inmediata el Fondo obtendrá los recursos necesarios para el pago de sus obligaciones en el momento que llegan las cuentas por la cadena presupuestal.</v>
      </c>
      <c r="H64" s="38" t="str">
        <f>'[1]2018'!H64</f>
        <v>ACTAS</v>
      </c>
      <c r="I64" s="38">
        <f>'[1]2018'!I64</f>
        <v>4</v>
      </c>
      <c r="J64" s="39">
        <f>'[1]2018'!J64</f>
        <v>42248</v>
      </c>
      <c r="K64" s="39">
        <f>'[1]2018'!K64</f>
        <v>42369</v>
      </c>
      <c r="L64" s="38">
        <f>'[1]2018'!L64</f>
        <v>17.285714285714285</v>
      </c>
      <c r="M64" s="40">
        <f>'[1]2018'!M64</f>
        <v>4</v>
      </c>
      <c r="N64" s="41">
        <f>'[1]2018'!N64</f>
        <v>1</v>
      </c>
      <c r="O64" s="38">
        <f>'[1]2018'!O64</f>
        <v>17.285714285714285</v>
      </c>
      <c r="P64" s="38">
        <f>'[1]2018'!P64</f>
        <v>17.285714285714285</v>
      </c>
      <c r="Q64" s="38">
        <f>'[1]2018'!Q64</f>
        <v>17.285714285714285</v>
      </c>
      <c r="R64" s="38" t="str">
        <f>'[1]2018'!R64</f>
        <v>CUMPLIDA</v>
      </c>
      <c r="S64" s="38" t="str">
        <f>'[1]2018'!S64</f>
        <v>GESTIÓN ADMINISTRATIVA Y FINANCIERA</v>
      </c>
      <c r="T64" s="38" t="str">
        <f>'[1]2018'!T64</f>
        <v>NIVEL CENTRAL</v>
      </c>
      <c r="U64" s="42">
        <f>'[1]2018'!U64</f>
        <v>0</v>
      </c>
      <c r="V64" s="38">
        <f>'[1]2018'!V64</f>
        <v>2014</v>
      </c>
    </row>
    <row r="65" spans="1:22" s="43" customFormat="1" ht="99.95" customHeight="1" x14ac:dyDescent="0.25">
      <c r="A65" s="37">
        <f>'[1]2018'!A65</f>
        <v>25</v>
      </c>
      <c r="B65" s="38">
        <f>'[1]2018'!B65</f>
        <v>1801002</v>
      </c>
      <c r="C65" s="38" t="str">
        <f>'[1]2018'!C65</f>
        <v>A</v>
      </c>
      <c r="D65" s="38" t="str">
        <f>'[1]2018'!D65</f>
        <v>Deudores - Multas. Las Resoluciones ejecutoriadas con motivo de las sanciones impuestas a los jurados de votación no se registran oportunamente, solo se hace un registro al final del año con base en el reporte de la Oficina de Jurisdicción Coactiva, lo que contraviene el principio de causación, entendido que cuando se genera el hecho económico se constituye en una obligación o un derecho exigible, que debe ser contabilizado en ese momento; además, no se tiene en cuenta que los actos administrativos ejecutoriados (Resoluciones) se constituyen en obligaciones ciertas, claras y actualmente exigibles, a cargo de los sancionados y a favor del Fondo, que prestan mérito ejecutivo y por tanto, son susceptibles de cobro. La situación mencionada origina que las Cuentas por Cobrar y los Ingresos de la entidad se encuentren subestimados en $5.280 millones, con la consecuente sobreestimación de la pérdida del ejercicio en la misma suma, la cual solo es registrada en Cuentas de Orden pero no en cuentas reales.</v>
      </c>
      <c r="E65" s="38" t="str">
        <f>'[1]2018'!E65</f>
        <v>Las multas impuestas a través de Resoluciones Ejecutoriadas son registradas en Cuentas de Orden a pesar de constituir un derecho cierto a favor del Fondo.</v>
      </c>
      <c r="F65" s="38" t="str">
        <f>'[1]2018'!F65</f>
        <v>Generar una política contable dando estricto cumplimiento al concepto que emita la CGN en donde se establezca el procedimiento a seguir para incluir las novedades de los procesos en sus diferentes etapas controlados por la Coordinación de Cobros de Jurisdicción Coactiva.</v>
      </c>
      <c r="G65" s="38" t="str">
        <f>'[1]2018'!G65</f>
        <v>Socializar la politica con los funcionarios responsables del proceso en el SIIF II NACION del Ministerio de Hacienda y Crédito Público</v>
      </c>
      <c r="H65" s="38" t="str">
        <f>'[1]2018'!H65</f>
        <v>Comunicado</v>
      </c>
      <c r="I65" s="38">
        <f>'[1]2018'!I65</f>
        <v>1</v>
      </c>
      <c r="J65" s="39">
        <f>'[1]2018'!J65</f>
        <v>41640</v>
      </c>
      <c r="K65" s="39">
        <f>'[1]2018'!K65</f>
        <v>42004</v>
      </c>
      <c r="L65" s="38">
        <f>'[1]2018'!L65</f>
        <v>52</v>
      </c>
      <c r="M65" s="40">
        <f>'[1]2018'!M65</f>
        <v>1</v>
      </c>
      <c r="N65" s="41">
        <f>'[1]2018'!N65</f>
        <v>1</v>
      </c>
      <c r="O65" s="38">
        <f>'[1]2018'!O65</f>
        <v>52</v>
      </c>
      <c r="P65" s="38">
        <f>'[1]2018'!P65</f>
        <v>52</v>
      </c>
      <c r="Q65" s="38">
        <f>'[1]2018'!Q65</f>
        <v>52</v>
      </c>
      <c r="R65" s="38" t="str">
        <f>'[1]2018'!R65</f>
        <v>CUMPLIDA</v>
      </c>
      <c r="S65" s="38" t="str">
        <f>'[1]2018'!S65</f>
        <v>GESTIÓN ADMINISTRATIVA Y FINANCIERA</v>
      </c>
      <c r="T65" s="38" t="str">
        <f>'[1]2018'!T65</f>
        <v>NIVEL CENTRAL</v>
      </c>
      <c r="U65" s="42">
        <f>'[1]2018'!U65</f>
        <v>0</v>
      </c>
      <c r="V65" s="38">
        <f>'[1]2018'!V65</f>
        <v>2009</v>
      </c>
    </row>
    <row r="66" spans="1:22" s="43" customFormat="1" ht="99.95" customHeight="1" x14ac:dyDescent="0.25">
      <c r="A66" s="37">
        <f>'[1]2018'!A66</f>
        <v>25</v>
      </c>
      <c r="B66" s="38">
        <f>'[1]2018'!B66</f>
        <v>1801002</v>
      </c>
      <c r="C66" s="38" t="str">
        <f>'[1]2018'!C66</f>
        <v>A</v>
      </c>
      <c r="D66" s="38" t="str">
        <f>'[1]2018'!D66</f>
        <v>Deudores - Multas. Las Resoluciones ejecutoriadas con motivo de las sanciones impuestas a los jurados de votación no se registran oportunamente, solo se hace un registro al final del año con base en el reporte de la Oficina de Jurisdicción Coactiva, lo que contraviene el principio de causación, entendido que cuando se genera el hecho económico se constituye en una obligación o un derecho exigible, que debe ser contabilizado en ese momento; además, no se tiene en cuenta que los actos administrativos ejecutoriados (Resoluciones) se constituyen en obligaciones ciertas, claras y actualmente exigibles, a cargo de los sancionados y a favor del Fondo, que prestan mérito ejecutivo y por tanto, son susceptibles de cobro. La situación mencionada origina que las Cuentas por Cobrar y los Ingresos de la entidad se encuentren subestimados en $5.280 millones, con la consecuente sobreestimación de la pérdida del ejercicio en la misma suma, la cual solo es registrada en Cuentas de Orden pero no en cuentas reales.</v>
      </c>
      <c r="E66" s="38" t="str">
        <f>'[1]2018'!E66</f>
        <v>Las multas impuestas a través de Resoluciones Ejecutoriadas son registradas en Cuentas de Orden a pesar de constituir un derecho cierto a favor del Fondo.</v>
      </c>
      <c r="F66" s="38" t="str">
        <f>'[1]2018'!F66</f>
        <v>Verificar y registrar las cifras a nivel nacional reportadas mensualmente por Cobros Coactivos en la Coordinacion de contabilidad.</v>
      </c>
      <c r="G66" s="38" t="str">
        <f>'[1]2018'!G66</f>
        <v>La Coordinación de Contabilidad verificará y elaborara los registros contables de lo informado mensualmente por la Coordinación de Cobros Coactivos .</v>
      </c>
      <c r="H66" s="38" t="str">
        <f>'[1]2018'!H66</f>
        <v>Registros</v>
      </c>
      <c r="I66" s="38">
        <f>'[1]2018'!I66</f>
        <v>100</v>
      </c>
      <c r="J66" s="39">
        <f>'[1]2018'!J66</f>
        <v>41640</v>
      </c>
      <c r="K66" s="39">
        <f>'[1]2018'!K66</f>
        <v>42004</v>
      </c>
      <c r="L66" s="38">
        <f>'[1]2018'!L66</f>
        <v>52</v>
      </c>
      <c r="M66" s="40">
        <f>'[1]2018'!M66</f>
        <v>100</v>
      </c>
      <c r="N66" s="41">
        <f>'[1]2018'!N66</f>
        <v>1</v>
      </c>
      <c r="O66" s="38">
        <f>'[1]2018'!O66</f>
        <v>52</v>
      </c>
      <c r="P66" s="38">
        <f>'[1]2018'!P66</f>
        <v>52</v>
      </c>
      <c r="Q66" s="38">
        <f>'[1]2018'!Q66</f>
        <v>52</v>
      </c>
      <c r="R66" s="38" t="str">
        <f>'[1]2018'!R66</f>
        <v>CUMPLIDA</v>
      </c>
      <c r="S66" s="38" t="str">
        <f>'[1]2018'!S66</f>
        <v>GESTIÓN ADMINISTRATIVA Y FINANCIERA</v>
      </c>
      <c r="T66" s="38" t="str">
        <f>'[1]2018'!T66</f>
        <v>NIVEL CENTRAL</v>
      </c>
      <c r="U66" s="42">
        <f>'[1]2018'!U66</f>
        <v>0</v>
      </c>
      <c r="V66" s="38">
        <f>'[1]2018'!V66</f>
        <v>2009</v>
      </c>
    </row>
    <row r="67" spans="1:22" s="43" customFormat="1" ht="99.95" customHeight="1" x14ac:dyDescent="0.25">
      <c r="A67" s="37">
        <f>'[1]2018'!A67</f>
        <v>27</v>
      </c>
      <c r="B67" s="38">
        <f>'[1]2018'!B67</f>
        <v>1801004</v>
      </c>
      <c r="C67" s="38" t="str">
        <f>'[1]2018'!C67</f>
        <v>A</v>
      </c>
      <c r="D67" s="38" t="str">
        <f>'[1]2018'!D67</f>
        <v>Rezago Presupuestal – Reservas 2009.
Al cierre de la vigencia 2009 el Fondo constituyó reservas presupuestales de gastos de funcionamiento y gastos de inversión que sobrepasan los topes determinados en el artículo 78 del Decreto 111 de 1996, incumpliendo lo establecido en la ley de presupuesto y el plan de mejoramiento de la vigencia 2008, firmado con la Contraloría General de la República, a saber: debe apoyar financieramente a la Registraduría Nacional del Estado Civil debe apoyar financieramente a la Registraduría Nacional del Estado Civil</v>
      </c>
      <c r="E67" s="38" t="str">
        <f>'[1]2018'!E67</f>
        <v>Deficiencias en el Sistema de Control Interno del proceso de Contratación.</v>
      </c>
      <c r="F67" s="38" t="str">
        <f>'[1]2018'!F67</f>
        <v xml:space="preserve">Realizar  seguimiento periódicamente (mensual) a la ejecución del plan de compras, </v>
      </c>
      <c r="G67" s="38" t="str">
        <f>'[1]2018'!G67</f>
        <v xml:space="preserve">1.Remitir comunicaciones a las  áreas ejecutoras  en materia de funcionamiento y responsables de la ejecución de proyectos de inversión, para radiquen oportunamente los estudios de necesidad y conveniencia para iniciar los procesos de contratación,
de acuerdo con la programación del plan de compras. </v>
      </c>
      <c r="H67" s="38" t="str">
        <f>'[1]2018'!H67</f>
        <v>1. Comunicación escrita dirigida a las  áreas ejecutoras de en materia de funcionamiento y responsables de la ejecución de proyectos de inversión</v>
      </c>
      <c r="I67" s="38">
        <f>'[1]2018'!I67</f>
        <v>12</v>
      </c>
      <c r="J67" s="39">
        <f>'[1]2018'!J67</f>
        <v>41395</v>
      </c>
      <c r="K67" s="39">
        <f>'[1]2018'!K67</f>
        <v>41759</v>
      </c>
      <c r="L67" s="38">
        <f>'[1]2018'!L67</f>
        <v>52</v>
      </c>
      <c r="M67" s="40">
        <f>'[1]2018'!M67</f>
        <v>12</v>
      </c>
      <c r="N67" s="41">
        <f>'[1]2018'!N67</f>
        <v>1</v>
      </c>
      <c r="O67" s="38">
        <f>'[1]2018'!O67</f>
        <v>52</v>
      </c>
      <c r="P67" s="38">
        <f>'[1]2018'!P67</f>
        <v>52</v>
      </c>
      <c r="Q67" s="38">
        <f>'[1]2018'!Q67</f>
        <v>52</v>
      </c>
      <c r="R67" s="38" t="str">
        <f>'[1]2018'!R67</f>
        <v>CUMPLIDA</v>
      </c>
      <c r="S67" s="38" t="str">
        <f>'[1]2018'!S67</f>
        <v>GESTIÓN ADMINISTRATIVA Y FINANCIERA</v>
      </c>
      <c r="T67" s="38" t="str">
        <f>'[1]2018'!T67</f>
        <v>NIVEL CENTRAL</v>
      </c>
      <c r="U67" s="42">
        <f>'[1]2018'!U67</f>
        <v>0</v>
      </c>
      <c r="V67" s="38">
        <f>'[1]2018'!V67</f>
        <v>2009</v>
      </c>
    </row>
    <row r="68" spans="1:22" s="43" customFormat="1" ht="99.95" customHeight="1" x14ac:dyDescent="0.25">
      <c r="A68" s="37">
        <f>'[1]2018'!A68</f>
        <v>27</v>
      </c>
      <c r="B68" s="38">
        <f>'[1]2018'!B68</f>
        <v>1801004</v>
      </c>
      <c r="C68" s="38" t="str">
        <f>'[1]2018'!C68</f>
        <v>A</v>
      </c>
      <c r="D68" s="38" t="str">
        <f>'[1]2018'!D68</f>
        <v>Rezago Presupuestal – Reservas 2009.
Al cierre de la vigencia 2009 el Fondo constituyó reservas presupuestales de gastos de funcionamiento y gastos de inversión que sobrepasan los topes determinados en el artículo 78 del Decreto 111 de 1996, incumpliendo lo establecido en la ley de presupuesto y el plan de mejoramiento de la vigencia 2008, firmado con la Contraloría General de la República, a saber: debe apoyar financieramente a la Registraduría Nacional del Estado Civil debe apoyar financieramente a la Registraduría Nacional del Estado Civil</v>
      </c>
      <c r="E68" s="38" t="str">
        <f>'[1]2018'!E68</f>
        <v>Deficiencias en el Sistema de Control Interno del proceso de Contratación.</v>
      </c>
      <c r="F68" s="38" t="str">
        <f>'[1]2018'!F68</f>
        <v xml:space="preserve">Realizar  seguimiento periódicamente (mensual) a la ejecución del plan de compras, </v>
      </c>
      <c r="G68" s="38" t="str">
        <f>'[1]2018'!G68</f>
        <v>2. Generar informe mensual de seguimiento del plan de compras en el que se determine el nivel de ejecución del plan de compras.</v>
      </c>
      <c r="H68" s="38" t="str">
        <f>'[1]2018'!H68</f>
        <v>2, informe mensual de seguimiento del plan de compras.</v>
      </c>
      <c r="I68" s="38">
        <f>'[1]2018'!I68</f>
        <v>12</v>
      </c>
      <c r="J68" s="39">
        <f>'[1]2018'!J68</f>
        <v>41395</v>
      </c>
      <c r="K68" s="39">
        <f>'[1]2018'!K68</f>
        <v>41759</v>
      </c>
      <c r="L68" s="38">
        <f>'[1]2018'!L68</f>
        <v>52</v>
      </c>
      <c r="M68" s="40">
        <f>'[1]2018'!M68</f>
        <v>12</v>
      </c>
      <c r="N68" s="41">
        <f>'[1]2018'!N68</f>
        <v>1</v>
      </c>
      <c r="O68" s="38">
        <f>'[1]2018'!O68</f>
        <v>52</v>
      </c>
      <c r="P68" s="38">
        <f>'[1]2018'!P68</f>
        <v>52</v>
      </c>
      <c r="Q68" s="38">
        <f>'[1]2018'!Q68</f>
        <v>52</v>
      </c>
      <c r="R68" s="38" t="str">
        <f>'[1]2018'!R68</f>
        <v>CUMPLIDA</v>
      </c>
      <c r="S68" s="38" t="str">
        <f>'[1]2018'!S68</f>
        <v>GESTIÓN ADMINISTRATIVA Y FINANCIERA</v>
      </c>
      <c r="T68" s="38" t="str">
        <f>'[1]2018'!T68</f>
        <v>NIVEL CENTRAL</v>
      </c>
      <c r="U68" s="42">
        <f>'[1]2018'!U68</f>
        <v>0</v>
      </c>
      <c r="V68" s="38">
        <f>'[1]2018'!V68</f>
        <v>2009</v>
      </c>
    </row>
    <row r="69" spans="1:22" s="43" customFormat="1" ht="99.95" customHeight="1" x14ac:dyDescent="0.25">
      <c r="A69" s="37">
        <f>'[1]2018'!A69</f>
        <v>1</v>
      </c>
      <c r="B69" s="38">
        <f>'[1]2018'!B69</f>
        <v>1801004</v>
      </c>
      <c r="C69" s="38" t="str">
        <f>'[1]2018'!C69</f>
        <v>A</v>
      </c>
      <c r="D69" s="38" t="str">
        <f>'[1]2018'!D69</f>
        <v>Bancos Saldos SIIF
Se evidenció que el FRR no realizó las conciliaciones bancarias (cuenta corriente y de ahorro) frente a los saldos reportados  por el Sistema Integrado de Información Financiera SIIF II Nación</v>
      </c>
      <c r="E69" s="38" t="str">
        <f>'[1]2018'!E69</f>
        <v>La información no se puede verificar en el SIIF II, afectando la razonabilidad  del saldo, puesto que esta cuenta no refleja la realidad de sus movimientos débitos y créditos, ni fueron reveladas en las notas de carácter específicos reportadas al Consolidador de Hacienda  e Información Pública –“CHIP”</v>
      </c>
      <c r="F69" s="38" t="str">
        <f>'[1]2018'!F69</f>
        <v>Conciliar los saldos de la cuenta de Bancos 1110  de ahorro y corriente  del SIIF NACION con los saldos  reflejados en el sistema complementario.</v>
      </c>
      <c r="G69" s="38" t="str">
        <f>'[1]2018'!G69</f>
        <v xml:space="preserve">Solicitar  acompañamiento  al SIIF Nación - Ministerio de Hacienda y CréditoPúblico relacionado con las transacciones de devoluciones de cheques y /o ACH, traslados de fondos entre las cuentas bancarias y anulaciones de cheques por vencimiento de terminos para su cobro  que maneja la Entidad, con el fin de ser reflejadas en el  libro auxiliar Bancos del SIIF </v>
      </c>
      <c r="H69" s="38" t="str">
        <f>'[1]2018'!H69</f>
        <v>Transacciones</v>
      </c>
      <c r="I69" s="38">
        <f>'[1]2018'!I69</f>
        <v>1</v>
      </c>
      <c r="J69" s="39">
        <f>'[1]2018'!J69</f>
        <v>41806</v>
      </c>
      <c r="K69" s="39">
        <f>'[1]2018'!K69</f>
        <v>42004</v>
      </c>
      <c r="L69" s="38">
        <f>'[1]2018'!L69</f>
        <v>28.285714285714285</v>
      </c>
      <c r="M69" s="40">
        <f>'[1]2018'!M69</f>
        <v>1</v>
      </c>
      <c r="N69" s="41">
        <f>'[1]2018'!N69</f>
        <v>1</v>
      </c>
      <c r="O69" s="38">
        <f>'[1]2018'!O69</f>
        <v>28.285714285714285</v>
      </c>
      <c r="P69" s="38">
        <f>'[1]2018'!P69</f>
        <v>28.285714285714285</v>
      </c>
      <c r="Q69" s="38">
        <f>'[1]2018'!Q69</f>
        <v>28.285714285714285</v>
      </c>
      <c r="R69" s="38" t="str">
        <f>'[1]2018'!R69</f>
        <v>CUMPLIDA</v>
      </c>
      <c r="S69" s="38" t="str">
        <f>'[1]2018'!S69</f>
        <v>GESTIÓN ADMINISTRATIVA Y FINANCIERA</v>
      </c>
      <c r="T69" s="38" t="str">
        <f>'[1]2018'!T69</f>
        <v>NIVEL CENTRAL</v>
      </c>
      <c r="U69" s="42">
        <f>'[1]2018'!U69</f>
        <v>0</v>
      </c>
      <c r="V69" s="38">
        <f>'[1]2018'!V69</f>
        <v>2013</v>
      </c>
    </row>
    <row r="70" spans="1:22" s="43" customFormat="1" ht="99.95" customHeight="1" x14ac:dyDescent="0.25">
      <c r="A70" s="37">
        <f>'[1]2018'!A70</f>
        <v>1</v>
      </c>
      <c r="B70" s="38">
        <f>'[1]2018'!B70</f>
        <v>1801004</v>
      </c>
      <c r="C70" s="38" t="str">
        <f>'[1]2018'!C70</f>
        <v>A</v>
      </c>
      <c r="D70" s="38" t="str">
        <f>'[1]2018'!D70</f>
        <v>Bancos Saldos SIIF
Se evidenció que el FRR no realizó las conciliaciones bancarias (cuenta corriente y de ahorro) frente a los saldos reportados  por el Sistema Integrado de Información Financiera SIIF II Nación</v>
      </c>
      <c r="E70" s="38" t="str">
        <f>'[1]2018'!E70</f>
        <v>La información no se puede verificar en el SIIF II, afectando la razonabilidad  del saldo, puesto que esta cuenta no refleja la realidad de sus movimientos débitos y créditos, ni fueron reveladas en las notas de carácter específicos reportadas al Consolidador de Hacienda  e Información Pública –“CHIP”</v>
      </c>
      <c r="F70" s="38" t="str">
        <f>'[1]2018'!F70</f>
        <v>Conciliar los saldos de la cuenta de Bancos 1110  de ahorro y corriente  del SIIF NACION con los saldos  reflejados en el sistema complementario.</v>
      </c>
      <c r="G70" s="38" t="str">
        <f>'[1]2018'!G70</f>
        <v xml:space="preserve">  Elaborar e Implementar, la politica y procedimiento para  las conciliaciones bancarias del Fondo Rotatorio</v>
      </c>
      <c r="H70" s="38" t="str">
        <f>'[1]2018'!H70</f>
        <v>Politica y Procedimiento de conciliaciones bancarias</v>
      </c>
      <c r="I70" s="38">
        <f>'[1]2018'!I70</f>
        <v>1</v>
      </c>
      <c r="J70" s="39">
        <f>'[1]2018'!J70</f>
        <v>41836</v>
      </c>
      <c r="K70" s="39">
        <f>'[1]2018'!K70</f>
        <v>42004</v>
      </c>
      <c r="L70" s="38">
        <f>'[1]2018'!L70</f>
        <v>24</v>
      </c>
      <c r="M70" s="40">
        <f>'[1]2018'!M70</f>
        <v>100</v>
      </c>
      <c r="N70" s="41">
        <f>'[1]2018'!N70</f>
        <v>1</v>
      </c>
      <c r="O70" s="38">
        <f>'[1]2018'!O70</f>
        <v>24</v>
      </c>
      <c r="P70" s="38">
        <f>'[1]2018'!P70</f>
        <v>24</v>
      </c>
      <c r="Q70" s="38">
        <f>'[1]2018'!Q70</f>
        <v>24</v>
      </c>
      <c r="R70" s="38" t="str">
        <f>'[1]2018'!R70</f>
        <v>CUMPLIDA</v>
      </c>
      <c r="S70" s="38" t="str">
        <f>'[1]2018'!S70</f>
        <v>GESTIÓN ADMINISTRATIVA Y FINANCIERA</v>
      </c>
      <c r="T70" s="38" t="str">
        <f>'[1]2018'!T70</f>
        <v>NIVEL CENTRAL</v>
      </c>
      <c r="U70" s="42">
        <f>'[1]2018'!U70</f>
        <v>0</v>
      </c>
      <c r="V70" s="38">
        <f>'[1]2018'!V70</f>
        <v>2013</v>
      </c>
    </row>
    <row r="71" spans="1:22" s="43" customFormat="1" ht="99.95" customHeight="1" x14ac:dyDescent="0.25">
      <c r="A71" s="37">
        <f>'[1]2018'!A71</f>
        <v>1</v>
      </c>
      <c r="B71" s="38">
        <f>'[1]2018'!B71</f>
        <v>1801004</v>
      </c>
      <c r="C71" s="38" t="str">
        <f>'[1]2018'!C71</f>
        <v>A</v>
      </c>
      <c r="D71" s="38" t="str">
        <f>'[1]2018'!D71</f>
        <v>Bancos Saldos SIIF
Se evidenció que el FRR no realizó las conciliaciones bancarias (cuenta corriente y de ahorro) frente a los saldos reportados  por el Sistema Integrado de Información Financiera SIIF II Nación</v>
      </c>
      <c r="E71" s="38" t="str">
        <f>'[1]2018'!E71</f>
        <v>La información no se puede verificar en el SIIF II, afectando la razonabilidad  del saldo, puesto que esta cuenta no refleja la realidad de sus movimientos débitos y créditos, ni fueron reveladas en las notas de carácter específicos reportadas al Consolidador de Hacienda  e Información Pública –“CHIP”</v>
      </c>
      <c r="F71" s="38" t="str">
        <f>'[1]2018'!F71</f>
        <v>Conciliar los saldos de la cuenta de Bancos 1110  de ahorro y corriente  del SIIF NACION con los saldos  reflejados en el sistema complementario.</v>
      </c>
      <c r="G71" s="38" t="str">
        <f>'[1]2018'!G71</f>
        <v>1. Analizar cada una de las cuentas corrientes y de ahorro del sistema SIIF vs el sistema complementario.  
 2.Elaborar la notas contables de ajustes.
 3. Registrar las notas de ajustes en el perfil gestión contable del sistema SIIF.
 4. Verificar la consistencia de los saldos de cada una de las cuentas bancarias ahorro y corriente del Fondo Rotatorio.</v>
      </c>
      <c r="H71" s="38" t="str">
        <f>'[1]2018'!H71</f>
        <v xml:space="preserve">Informes </v>
      </c>
      <c r="I71" s="38">
        <f>'[1]2018'!I71</f>
        <v>1</v>
      </c>
      <c r="J71" s="39">
        <f>'[1]2018'!J71</f>
        <v>41806</v>
      </c>
      <c r="K71" s="39">
        <f>'[1]2018'!K71</f>
        <v>42063</v>
      </c>
      <c r="L71" s="38">
        <f>'[1]2018'!L71</f>
        <v>36.714285714285715</v>
      </c>
      <c r="M71" s="40">
        <f>'[1]2018'!M71</f>
        <v>100</v>
      </c>
      <c r="N71" s="41">
        <f>'[1]2018'!N71</f>
        <v>1</v>
      </c>
      <c r="O71" s="38">
        <f>'[1]2018'!O71</f>
        <v>36.714285714285715</v>
      </c>
      <c r="P71" s="38">
        <f>'[1]2018'!P71</f>
        <v>36.714285714285715</v>
      </c>
      <c r="Q71" s="38">
        <f>'[1]2018'!Q71</f>
        <v>36.714285714285715</v>
      </c>
      <c r="R71" s="38" t="str">
        <f>'[1]2018'!R71</f>
        <v>CUMPLIDA</v>
      </c>
      <c r="S71" s="38" t="str">
        <f>'[1]2018'!S71</f>
        <v>GESTIÓN ADMINISTRATIVA Y FINANCIERA</v>
      </c>
      <c r="T71" s="38" t="str">
        <f>'[1]2018'!T71</f>
        <v>NIVEL CENTRAL</v>
      </c>
      <c r="U71" s="42">
        <f>'[1]2018'!U71</f>
        <v>0</v>
      </c>
      <c r="V71" s="38">
        <f>'[1]2018'!V71</f>
        <v>2013</v>
      </c>
    </row>
    <row r="72" spans="1:22" s="43" customFormat="1" ht="99.95" customHeight="1" x14ac:dyDescent="0.25">
      <c r="A72" s="37">
        <f>'[1]2018'!A72</f>
        <v>1</v>
      </c>
      <c r="B72" s="38">
        <f>'[1]2018'!B72</f>
        <v>1801004</v>
      </c>
      <c r="C72" s="38" t="str">
        <f>'[1]2018'!C72</f>
        <v>A</v>
      </c>
      <c r="D72" s="38" t="str">
        <f>'[1]2018'!D72</f>
        <v>Bancos Saldos SIIF
Se evidenció que el FRR no realizó las conciliaciones bancarias (cuenta corriente y de ahorro) frente a los saldos reportados  por el Sistema Integrado de Información Financiera SIIF II Nación</v>
      </c>
      <c r="E72" s="38" t="str">
        <f>'[1]2018'!E72</f>
        <v>La información no se puede verificar en el SIIF II, afectando la razonabilidad  del saldo, puesto que esta cuenta no refleja la realidad de sus movimientos débitos y créditos, ni fueron reveladas en las notas de carácter específicos reportadas al Consolidador de Hacienda  e Información Pública –“CHIP”</v>
      </c>
      <c r="F72" s="38" t="str">
        <f>'[1]2018'!F72</f>
        <v xml:space="preserve">Complementar las notas de carácter especifico que se reportan  a través del Consolidador de Hacienda e  información Publica - CHIP </v>
      </c>
      <c r="G72" s="38" t="str">
        <f>'[1]2018'!G72</f>
        <v>Incluir en las notas de carácter especifico,  las novedades de las conciliaciones bancarias por cada cuenta corriente o de ahorro .</v>
      </c>
      <c r="H72" s="38" t="str">
        <f>'[1]2018'!H72</f>
        <v>Notas</v>
      </c>
      <c r="I72" s="38">
        <f>'[1]2018'!I72</f>
        <v>4</v>
      </c>
      <c r="J72" s="39">
        <f>'[1]2018'!J72</f>
        <v>41821</v>
      </c>
      <c r="K72" s="39">
        <f>'[1]2018'!K72</f>
        <v>42063</v>
      </c>
      <c r="L72" s="38">
        <f>'[1]2018'!L72</f>
        <v>34.571428571428569</v>
      </c>
      <c r="M72" s="40">
        <f>'[1]2018'!M72</f>
        <v>4</v>
      </c>
      <c r="N72" s="41">
        <f>'[1]2018'!N72</f>
        <v>1</v>
      </c>
      <c r="O72" s="38">
        <f>'[1]2018'!O72</f>
        <v>34.571428571428569</v>
      </c>
      <c r="P72" s="38">
        <f>'[1]2018'!P72</f>
        <v>34.571428571428569</v>
      </c>
      <c r="Q72" s="38">
        <f>'[1]2018'!Q72</f>
        <v>34.571428571428569</v>
      </c>
      <c r="R72" s="38" t="str">
        <f>'[1]2018'!R72</f>
        <v>CUMPLIDA</v>
      </c>
      <c r="S72" s="38" t="str">
        <f>'[1]2018'!S72</f>
        <v>GESTIÓN ADMINISTRATIVA Y FINANCIERA</v>
      </c>
      <c r="T72" s="38" t="str">
        <f>'[1]2018'!T72</f>
        <v>NIVEL CENTRAL</v>
      </c>
      <c r="U72" s="42">
        <f>'[1]2018'!U72</f>
        <v>0</v>
      </c>
      <c r="V72" s="38">
        <f>'[1]2018'!V72</f>
        <v>2013</v>
      </c>
    </row>
    <row r="73" spans="1:22" s="43" customFormat="1" ht="99.95" customHeight="1" x14ac:dyDescent="0.25">
      <c r="A73" s="37">
        <f>'[1]2018'!A73</f>
        <v>3</v>
      </c>
      <c r="B73" s="38">
        <f>'[1]2018'!B73</f>
        <v>1802002</v>
      </c>
      <c r="C73" s="38" t="str">
        <f>'[1]2018'!C73</f>
        <v>D</v>
      </c>
      <c r="D73" s="38" t="str">
        <f>'[1]2018'!D73</f>
        <v xml:space="preserve">Hallazgo No. 3. Constitución de Reservas presupuestales (D)
La reserva presupuestal del Fondo Rotatorio de la Registraduría de la vigencia 2012 consta de 132 compromisos por $8.437,4 millones, de los cuales se verificaron 115 compromisos que representa en 87.2%, por $8.425,2 millones que corresponde al 99.8% del valor total de la reserva. De la verificación efectuada se estableció que en 113 compromisos por $8.403,1 millones (Ver Anexo No. 3), los contratos se suscribieron comprometiendo recursos que se ejecutan en dos vigencias fiscales, sin contar con el requisito de la solicitud de vigencias futuras. 
Teniendo en cuenta los plazos estipulados en cada uno de los contratos suscritos en el 2012, la ejecución se extiende hasta la vigencia 2013, advirtiéndose que la entidad no previó ésta situación para solicitar la autorización al CONFIS correspondiente para constituir la respectiva vigencia futura.
</v>
      </c>
      <c r="E73" s="38" t="str">
        <f>'[1]2018'!E73</f>
        <v xml:space="preserve">Lo anterior evidencia la inobservancia de los principios presupuestales de anualidad y planificación , contenidos en el Decreto 111 de 1996 y el artículo 8 de la Ley 819 de 2003 , en virtud de los cuales, las apropiaciones presupuestales deberán programarse de tal manera que su ejecución se realice durante la vigencia fiscal, es decir, a más tardar hasta el 31 de diciembre. </v>
      </c>
      <c r="F73" s="38" t="str">
        <f>'[1]2018'!F73</f>
        <v>Emitir una Circular dirigida a los Delegados Departamentales y a oficinas centrales sobre la planeació, ejecución y liquidació de los contrados suscritos por proyectos de inversión.</v>
      </c>
      <c r="G73" s="38" t="str">
        <f>'[1]2018'!G73</f>
        <v>Emitir una Circular dirigida a los Delegados Departamentales y a oficinas centrales sobre la planeación, ejecución y liquidación de los procesos contractuales que se deban adelantar por los proyectos de inversión y  funcionamiento</v>
      </c>
      <c r="H73" s="38" t="str">
        <f>'[1]2018'!H73</f>
        <v>Circular</v>
      </c>
      <c r="I73" s="38">
        <f>'[1]2018'!I73</f>
        <v>100</v>
      </c>
      <c r="J73" s="39">
        <f>'[1]2018'!J73</f>
        <v>41470</v>
      </c>
      <c r="K73" s="39">
        <f>'[1]2018'!K73</f>
        <v>41516</v>
      </c>
      <c r="L73" s="38">
        <f>'[1]2018'!L73</f>
        <v>6.5714285714285712</v>
      </c>
      <c r="M73" s="40">
        <f>'[1]2018'!M73</f>
        <v>100</v>
      </c>
      <c r="N73" s="41">
        <f>'[1]2018'!N73</f>
        <v>1</v>
      </c>
      <c r="O73" s="38">
        <f>'[1]2018'!O73</f>
        <v>6.5714285714285712</v>
      </c>
      <c r="P73" s="38">
        <f>'[1]2018'!P73</f>
        <v>6.5714285714285712</v>
      </c>
      <c r="Q73" s="38">
        <f>'[1]2018'!Q73</f>
        <v>6.5714285714285712</v>
      </c>
      <c r="R73" s="38" t="str">
        <f>'[1]2018'!R73</f>
        <v>CUMPLIDA</v>
      </c>
      <c r="S73" s="38" t="str">
        <f>'[1]2018'!S73</f>
        <v>GESTIÓN ADMINISTRATIVA Y FINANCIERA</v>
      </c>
      <c r="T73" s="38" t="str">
        <f>'[1]2018'!T73</f>
        <v>NIVEL CENTRAL</v>
      </c>
      <c r="U73" s="42">
        <f>'[1]2018'!U73</f>
        <v>0</v>
      </c>
      <c r="V73" s="38">
        <f>'[1]2018'!V73</f>
        <v>2012</v>
      </c>
    </row>
    <row r="74" spans="1:22" s="43" customFormat="1" ht="99.95" customHeight="1" x14ac:dyDescent="0.25">
      <c r="A74" s="37">
        <f>'[1]2018'!A74</f>
        <v>3</v>
      </c>
      <c r="B74" s="38">
        <f>'[1]2018'!B74</f>
        <v>1802002</v>
      </c>
      <c r="C74" s="38" t="str">
        <f>'[1]2018'!C74</f>
        <v>D</v>
      </c>
      <c r="D74" s="38" t="str">
        <f>'[1]2018'!D74</f>
        <v xml:space="preserve">Hallazgo No. 3. Constitución de Reservas presupuestales (D)
La reserva presupuestal del Fondo Rotatorio de la Registraduría de la vigencia 2012 consta de 132 compromisos por $8.437,4 millones, de los cuales se verificaron 115 compromisos que representa en 87.2%, por $8.425,2 millones que corresponde al 99.8% del valor total de la reserva. De la verificación efectuada se estableció que en 113 compromisos por $8.403,1 millones (Ver Anexo No. 3), los contratos se suscribieron comprometiendo recursos que se ejecutan en dos vigencias fiscales, sin contar con el requisito de la solicitud de vigencias futuras. 
Teniendo en cuenta los plazos estipulados en cada uno de los contratos suscritos en el 2012, la ejecución se extiende hasta la vigencia 2013, advirtiéndose que la entidad no previó ésta situación para solicitar la autorización al CONFIS correspondiente para constituir la respectiva vigencia futura.
</v>
      </c>
      <c r="E74" s="38" t="str">
        <f>'[1]2018'!E74</f>
        <v xml:space="preserve">Lo anterior evidencia la inobservancia de los principios presupuestales de anualidad y planificación , contenidos en el Decreto 111 de 1996 y el artículo 8 de la Ley 819 de 2003 , en virtud de los cuales, las apropiaciones presupuestales deberán programarse de tal manera que su ejecución se realice durante la vigencia fiscal, es decir, a más tardar hasta el 31 de diciembre. </v>
      </c>
      <c r="F74" s="38" t="str">
        <f>'[1]2018'!F74</f>
        <v>Emitir una Circular dirigida a los Delegados Departamentales y a oficinas centrales sobre la planeació, ejecución y liquidació de los contrados suscritos por proyectos de inversión.</v>
      </c>
      <c r="G74" s="38" t="str">
        <f>'[1]2018'!G74</f>
        <v>Elaborar comunicaciones escritas dirigidas a las áreas ejecutoras en materia de funcionamiento y responsables de proyectos de inversión</v>
      </c>
      <c r="H74" s="38" t="str">
        <f>'[1]2018'!H74</f>
        <v>Comunicaciones</v>
      </c>
      <c r="I74" s="38">
        <f>'[1]2018'!I74</f>
        <v>100</v>
      </c>
      <c r="J74" s="39">
        <f>'[1]2018'!J74</f>
        <v>41456</v>
      </c>
      <c r="K74" s="39">
        <f>'[1]2018'!K74</f>
        <v>41639</v>
      </c>
      <c r="L74" s="38">
        <f>'[1]2018'!L74</f>
        <v>26.142857142857142</v>
      </c>
      <c r="M74" s="40">
        <f>'[1]2018'!M74</f>
        <v>100</v>
      </c>
      <c r="N74" s="41">
        <f>'[1]2018'!N74</f>
        <v>1</v>
      </c>
      <c r="O74" s="38">
        <f>'[1]2018'!O74</f>
        <v>26.142857142857142</v>
      </c>
      <c r="P74" s="38">
        <f>'[1]2018'!P74</f>
        <v>26.142857142857142</v>
      </c>
      <c r="Q74" s="38">
        <f>'[1]2018'!Q74</f>
        <v>26.142857142857142</v>
      </c>
      <c r="R74" s="38" t="str">
        <f>'[1]2018'!R74</f>
        <v>CUMPLIDA</v>
      </c>
      <c r="S74" s="38" t="str">
        <f>'[1]2018'!S74</f>
        <v>GESTIÓN ADMINISTRATIVA Y FINANCIERA</v>
      </c>
      <c r="T74" s="38" t="str">
        <f>'[1]2018'!T74</f>
        <v>NIVEL CENTRAL</v>
      </c>
      <c r="U74" s="42">
        <f>'[1]2018'!U74</f>
        <v>0</v>
      </c>
      <c r="V74" s="38">
        <f>'[1]2018'!V74</f>
        <v>2012</v>
      </c>
    </row>
    <row r="75" spans="1:22" s="43" customFormat="1" ht="99.95" customHeight="1" x14ac:dyDescent="0.25">
      <c r="A75" s="37">
        <f>'[1]2018'!A75</f>
        <v>4</v>
      </c>
      <c r="B75" s="38">
        <f>'[1]2018'!B75</f>
        <v>1802002</v>
      </c>
      <c r="C75" s="38" t="str">
        <f>'[1]2018'!C75</f>
        <v>A</v>
      </c>
      <c r="D75" s="38" t="str">
        <f>'[1]2018'!D75</f>
        <v>Hallazgo. No. 4: Ejecución Rezago Presupuestal Vigencia 2011 FRR
El Decreto 568 de 1996, establece en el artículo 38-" Las reservas presupuestales y cuentas por pagar constituidas por los órganos que conforman el Presupuesto General de la Nación, que no se ejecuten durante el año de su vigencia fenecerán. El artículo 39 del mismo Decreto indica: "Si durante el año de la vigencia de la reserva o cuenta por pagar desaparece el compromiso u obligación que las originó, el ordenador del gasto y el jefe de preseupuesto elaborarán un acta, la cual será enviada a la Dirección del Tesosro Nacional para los ajustes respectivos".</v>
      </c>
      <c r="E75" s="38" t="str">
        <f>'[1]2018'!E75</f>
        <v>El Fondo Rotatorio de la Registraduría para la vigencia 2011, constituyó en el rubro de seguros un compromiso (reserva presupuestal) por $43.3 millones (incluido el impuesto del cuatro mil) a favor de la empresa CHUBB de Colombia Compañía de Seguros, en que se evidenciara el pago del mismo durante la vigencia 2012, ni la inclusión en el acta de cancelación de dicho compromiso, tal como lo estipula el artículo 39 de Decreto 568 de 1996.</v>
      </c>
      <c r="F75" s="38" t="str">
        <f>'[1]2018'!F75</f>
        <v>La coordinación de presupuesto generará las comunicaciones a las áreas que hubieren constituido reservas presupuestales para indagar sobre la cancelación de la misma, y en consecuencia dar aplicación a lo estipulado en el decreto 568 de 1996.</v>
      </c>
      <c r="G75" s="38" t="str">
        <f>'[1]2018'!G75</f>
        <v xml:space="preserve">Verificar el procedimiento aplicado para la cancelación de las Reservas Presupuestales. </v>
      </c>
      <c r="H75" s="38" t="str">
        <f>'[1]2018'!H75</f>
        <v>Cancelación de las reservas presupuestales</v>
      </c>
      <c r="I75" s="38">
        <f>'[1]2018'!I75</f>
        <v>100</v>
      </c>
      <c r="J75" s="39">
        <f>'[1]2018'!J75</f>
        <v>41487</v>
      </c>
      <c r="K75" s="39">
        <f>'[1]2018'!K75</f>
        <v>41729</v>
      </c>
      <c r="L75" s="38">
        <f>'[1]2018'!L75</f>
        <v>34.571428571428569</v>
      </c>
      <c r="M75" s="40">
        <f>'[1]2018'!M75</f>
        <v>100</v>
      </c>
      <c r="N75" s="41">
        <f>'[1]2018'!N75</f>
        <v>1</v>
      </c>
      <c r="O75" s="38">
        <f>'[1]2018'!O75</f>
        <v>34.571428571428569</v>
      </c>
      <c r="P75" s="38">
        <f>'[1]2018'!P75</f>
        <v>34.571428571428569</v>
      </c>
      <c r="Q75" s="38">
        <f>'[1]2018'!Q75</f>
        <v>34.571428571428569</v>
      </c>
      <c r="R75" s="38" t="str">
        <f>'[1]2018'!R75</f>
        <v>CUMPLIDA</v>
      </c>
      <c r="S75" s="38" t="str">
        <f>'[1]2018'!S75</f>
        <v>GESTIÓN ADMINISTRATIVA Y FINANCIERA</v>
      </c>
      <c r="T75" s="38" t="str">
        <f>'[1]2018'!T75</f>
        <v>NIVEL CENTRAL</v>
      </c>
      <c r="U75" s="42">
        <f>'[1]2018'!U75</f>
        <v>0</v>
      </c>
      <c r="V75" s="38">
        <f>'[1]2018'!V75</f>
        <v>2012</v>
      </c>
    </row>
    <row r="76" spans="1:22" s="43" customFormat="1" ht="99.95" customHeight="1" x14ac:dyDescent="0.25">
      <c r="A76" s="37">
        <f>'[1]2018'!A76</f>
        <v>6</v>
      </c>
      <c r="B76" s="38">
        <f>'[1]2018'!B76</f>
        <v>1801001</v>
      </c>
      <c r="C76" s="38" t="str">
        <f>'[1]2018'!C76</f>
        <v>A</v>
      </c>
      <c r="D76" s="38" t="str">
        <f>'[1]2018'!D76</f>
        <v xml:space="preserve">Notas a los Estados Contables 
El Fondo Rotatorio de la Registraduría no preparó las notas a los Estados Contables, diferentes a las reportadas al Consolidador de Hacienda e Información Pública –CHIP, observando que en las notas trasmitidas en el CHIP, no se revelaron las siguientes situaciones:
• En los Activos Intangibles, no se reveló:
• En los Procesos Judiciales, Laudos Arbitrales, Conciliaciones Extrajudiciales, y Embargos Decretados  y Ejecutados 
• En el grupo de Propiedades, Planta y Equipo, del Manual de Procedimientos Contables de la CGN.
</v>
      </c>
      <c r="E76" s="38" t="str">
        <f>'[1]2018'!E76</f>
        <v xml:space="preserve">Debilidades de control interno contable y deficiencias en la formulación de las mismas por parte del área encargada.
</v>
      </c>
      <c r="F76" s="38" t="str">
        <f>'[1]2018'!F76</f>
        <v>Elaborar  las notas de carácter General y especifico conforme al Manual de Procedimientos Contables de la Contaduría General de la Nación</v>
      </c>
      <c r="G76" s="38" t="str">
        <f>'[1]2018'!G76</f>
        <v>Incluir en la elaboración de  las notas de carácter  general y especifico en cada trimestre las novedades relevantes de las cuentas que conforman el Estado Financiero</v>
      </c>
      <c r="H76" s="38" t="str">
        <f>'[1]2018'!H76</f>
        <v>Notas</v>
      </c>
      <c r="I76" s="38">
        <f>'[1]2018'!I76</f>
        <v>4</v>
      </c>
      <c r="J76" s="39">
        <f>'[1]2018'!J76</f>
        <v>41806</v>
      </c>
      <c r="K76" s="39">
        <f>'[1]2018'!K76</f>
        <v>42063</v>
      </c>
      <c r="L76" s="38">
        <f>'[1]2018'!L76</f>
        <v>36.714285714285715</v>
      </c>
      <c r="M76" s="40">
        <f>'[1]2018'!M76</f>
        <v>4</v>
      </c>
      <c r="N76" s="41">
        <f>'[1]2018'!N76</f>
        <v>1</v>
      </c>
      <c r="O76" s="38">
        <f>'[1]2018'!O76</f>
        <v>36.714285714285715</v>
      </c>
      <c r="P76" s="38">
        <f>'[1]2018'!P76</f>
        <v>36.714285714285715</v>
      </c>
      <c r="Q76" s="38">
        <f>'[1]2018'!Q76</f>
        <v>36.714285714285715</v>
      </c>
      <c r="R76" s="38" t="str">
        <f>'[1]2018'!R76</f>
        <v>CUMPLIDA</v>
      </c>
      <c r="S76" s="38" t="str">
        <f>'[1]2018'!S76</f>
        <v>GESTIÓN ADMINISTRATIVA Y FINANCIERA</v>
      </c>
      <c r="T76" s="38" t="str">
        <f>'[1]2018'!T76</f>
        <v>NIVEL CENTRAL</v>
      </c>
      <c r="U76" s="42">
        <f>'[1]2018'!U76</f>
        <v>0</v>
      </c>
      <c r="V76" s="38">
        <f>'[1]2018'!V76</f>
        <v>2013</v>
      </c>
    </row>
    <row r="77" spans="1:22" s="43" customFormat="1" ht="99.95" customHeight="1" x14ac:dyDescent="0.25">
      <c r="A77" s="37">
        <f>'[1]2018'!A77</f>
        <v>6</v>
      </c>
      <c r="B77" s="38" t="str">
        <f>'[1]2018'!B77</f>
        <v>N/A</v>
      </c>
      <c r="C77" s="38" t="str">
        <f>'[1]2018'!C77</f>
        <v>A</v>
      </c>
      <c r="D77" s="38" t="str">
        <f>'[1]2018'!D77</f>
        <v>El FRRNEC presenta como resultado del proyecto "Compra de infraestructura administrativa a nivel nacional" una ejecución presupuestal de 0%, afectando  el nivel de cumplimiento del plan estratégico, cuyo resultado fue de 60,53% el cual es bajo con respecto a la meta esperada (100) para la vigencia 2013</v>
      </c>
      <c r="E77" s="38" t="str">
        <f>'[1]2018'!E77</f>
        <v xml:space="preserve">Lo anterior, ocasionado por  debilidades en el seguimiento del Plan Estratégico y en la adopción de medidas correctivas  </v>
      </c>
      <c r="F77" s="38" t="str">
        <f>'[1]2018'!F77</f>
        <v>Documentar y soportar las actividades y medidas adoptadas en el marco de la ejecución del proyecto "Compra de infraestructura administrativa a nivel nacional" durante las vigencias 2013 y 2014</v>
      </c>
      <c r="G77" s="38" t="str">
        <f>'[1]2018'!G77</f>
        <v xml:space="preserve">Elaboración de  informe técnico de las gestiones desarrolladas para el proyecto en las vigencias 2013 y 2014 </v>
      </c>
      <c r="H77" s="38" t="str">
        <f>'[1]2018'!H77</f>
        <v xml:space="preserve">Informe técnico </v>
      </c>
      <c r="I77" s="38">
        <f>'[1]2018'!I77</f>
        <v>1</v>
      </c>
      <c r="J77" s="39">
        <f>'[1]2018'!J77</f>
        <v>42005</v>
      </c>
      <c r="K77" s="39">
        <f>'[1]2018'!K77</f>
        <v>42094</v>
      </c>
      <c r="L77" s="38">
        <f>'[1]2018'!L77</f>
        <v>12.714285714285714</v>
      </c>
      <c r="M77" s="40">
        <f>'[1]2018'!M77</f>
        <v>1</v>
      </c>
      <c r="N77" s="41">
        <f>'[1]2018'!N77</f>
        <v>1</v>
      </c>
      <c r="O77" s="38">
        <f>'[1]2018'!O77</f>
        <v>12.714285714285714</v>
      </c>
      <c r="P77" s="38">
        <f>'[1]2018'!P77</f>
        <v>12.714285714285714</v>
      </c>
      <c r="Q77" s="38">
        <f>'[1]2018'!Q77</f>
        <v>12.714285714285714</v>
      </c>
      <c r="R77" s="38" t="str">
        <f>'[1]2018'!R77</f>
        <v>CUMPLIDA</v>
      </c>
      <c r="S77" s="38" t="str">
        <f>'[1]2018'!S77</f>
        <v>GESTIÓN ADMINISTRATIVA Y FINANCIERA</v>
      </c>
      <c r="T77" s="38" t="str">
        <f>'[1]2018'!T77</f>
        <v>NIVEL CENTRAL</v>
      </c>
      <c r="U77" s="42">
        <f>'[1]2018'!U77</f>
        <v>0</v>
      </c>
      <c r="V77" s="38">
        <f>'[1]2018'!V77</f>
        <v>2013</v>
      </c>
    </row>
    <row r="78" spans="1:22" s="43" customFormat="1" ht="99.95" customHeight="1" x14ac:dyDescent="0.25">
      <c r="A78" s="37">
        <f>'[1]2018'!A78</f>
        <v>6</v>
      </c>
      <c r="B78" s="38" t="str">
        <f>'[1]2018'!B78</f>
        <v>N/A</v>
      </c>
      <c r="C78" s="38" t="str">
        <f>'[1]2018'!C78</f>
        <v>A</v>
      </c>
      <c r="D78" s="38" t="str">
        <f>'[1]2018'!D78</f>
        <v>El FRRNEC presenta como resultado del proyecto "Compra de infraestructura administrativa a nivel nacional" una ejecución presupuestal de 0%, afectando  el nivel de cumplimiento del plan estratégico, cuyo resultado fue de 60,53% el cual es bajo con respecto a la meta esperada (100) para la vigencia 2013</v>
      </c>
      <c r="E78" s="38" t="str">
        <f>'[1]2018'!E78</f>
        <v xml:space="preserve">Lo anterior, ocasionado por  debilidades en el seguimiento del Plan Estratégico y en la adopción de medidas correctivas  </v>
      </c>
      <c r="F78" s="38" t="str">
        <f>'[1]2018'!F78</f>
        <v>Documentar y soportar las actividades y medidas adoptadas en el marco de la ejecución del proyecto "Compra de infraestructura administrativa a nivel nacional" durante las vigencias 2013 y 2014</v>
      </c>
      <c r="G78" s="38" t="str">
        <f>'[1]2018'!G78</f>
        <v>Presentación de documento al Ministerio de Hacienda y Crédito Público  para reorientacion de recursos del proyecto</v>
      </c>
      <c r="H78" s="38" t="str">
        <f>'[1]2018'!H78</f>
        <v>Documento de solicitud de traslado presupuestal</v>
      </c>
      <c r="I78" s="38">
        <f>'[1]2018'!I78</f>
        <v>1</v>
      </c>
      <c r="J78" s="39">
        <f>'[1]2018'!J78</f>
        <v>42005</v>
      </c>
      <c r="K78" s="39">
        <f>'[1]2018'!K78</f>
        <v>42094</v>
      </c>
      <c r="L78" s="38">
        <f>'[1]2018'!L78</f>
        <v>12.714285714285714</v>
      </c>
      <c r="M78" s="40">
        <f>'[1]2018'!M78</f>
        <v>1</v>
      </c>
      <c r="N78" s="41">
        <f>'[1]2018'!N78</f>
        <v>1</v>
      </c>
      <c r="O78" s="38">
        <f>'[1]2018'!O78</f>
        <v>12.714285714285714</v>
      </c>
      <c r="P78" s="38">
        <f>'[1]2018'!P78</f>
        <v>12.714285714285714</v>
      </c>
      <c r="Q78" s="38">
        <f>'[1]2018'!Q78</f>
        <v>12.714285714285714</v>
      </c>
      <c r="R78" s="38" t="str">
        <f>'[1]2018'!R78</f>
        <v>CUMPLIDA</v>
      </c>
      <c r="S78" s="38" t="str">
        <f>'[1]2018'!S78</f>
        <v>GESTIÓN ADMINISTRATIVA Y FINANCIERA</v>
      </c>
      <c r="T78" s="38" t="str">
        <f>'[1]2018'!T78</f>
        <v>NIVEL CENTRAL</v>
      </c>
      <c r="U78" s="42">
        <f>'[1]2018'!U78</f>
        <v>0</v>
      </c>
      <c r="V78" s="38">
        <f>'[1]2018'!V78</f>
        <v>2013</v>
      </c>
    </row>
    <row r="79" spans="1:22" s="43" customFormat="1" ht="99.95" customHeight="1" x14ac:dyDescent="0.25">
      <c r="A79" s="37">
        <f>'[1]2018'!A79</f>
        <v>9</v>
      </c>
      <c r="B79" s="38">
        <f>'[1]2018'!B79</f>
        <v>1801100</v>
      </c>
      <c r="C79" s="38" t="str">
        <f>'[1]2018'!C79</f>
        <v>A</v>
      </c>
      <c r="D79" s="38" t="str">
        <f>'[1]2018'!D79</f>
        <v xml:space="preserve">Rendición Cuenta. SIRECI
Del análisis realizado a los formatos  se evidenció  que en los Formato F.1 Origen De Ingresos - Entidades Incluidas en el Presupuesto Nacional y F1.1: Origen De Ingresos - Entidades No Incluidas en el Presupuesto Nacional, presentan diferencia de $10 millones frente a los recursos recaudaros durante la vigencia 2013, por concepto de duplicados de cédulas.
</v>
      </c>
      <c r="E79" s="38" t="str">
        <f>'[1]2018'!E79</f>
        <v>Debilidades de Control interno por diligenciamiento incorrecto de los formatos del SIRECI</v>
      </c>
      <c r="F79" s="38" t="str">
        <f>'[1]2018'!F79</f>
        <v>Se reportarà en  el  Formato F.1 Origen De Ingresos – Entidades Incluidas en el Presupuesto Nacional y F1.1; Origen de Ingresos – Entidades, el contenido del informe definitivo de ingresos, una vez concilialadas y verificados cada unos de los hechos generadores que componen el informe acumulado de ingresos al cierre de cada vigencia.</v>
      </c>
      <c r="G79" s="38" t="str">
        <f>'[1]2018'!G79</f>
        <v>La Coordinacion de Recaudos diligenciará el Formato F.1 Origen De Ingresos – Entidades Incluidas en el Presupuesto Nacional y F1.1; Origen de Ingresos – Entidades, con el reporte acumulado de ingresos previamente conciliados.</v>
      </c>
      <c r="H79" s="38" t="str">
        <f>'[1]2018'!H79</f>
        <v>Informe</v>
      </c>
      <c r="I79" s="38">
        <f>'[1]2018'!I79</f>
        <v>1</v>
      </c>
      <c r="J79" s="39">
        <f>'[1]2018'!J79</f>
        <v>42005</v>
      </c>
      <c r="K79" s="39">
        <f>'[1]2018'!K79</f>
        <v>42050</v>
      </c>
      <c r="L79" s="38">
        <f>'[1]2018'!L79</f>
        <v>6.4285714285714288</v>
      </c>
      <c r="M79" s="40">
        <f>'[1]2018'!M79</f>
        <v>1</v>
      </c>
      <c r="N79" s="41">
        <f>'[1]2018'!N79</f>
        <v>1</v>
      </c>
      <c r="O79" s="38">
        <f>'[1]2018'!O79</f>
        <v>6.4285714285714288</v>
      </c>
      <c r="P79" s="38">
        <f>'[1]2018'!P79</f>
        <v>6.4285714285714288</v>
      </c>
      <c r="Q79" s="38">
        <f>'[1]2018'!Q79</f>
        <v>6.4285714285714288</v>
      </c>
      <c r="R79" s="38" t="str">
        <f>'[1]2018'!R79</f>
        <v>CUMPLIDA</v>
      </c>
      <c r="S79" s="38" t="str">
        <f>'[1]2018'!S79</f>
        <v>GESTIÓN ADMINISTRATIVA Y FINANCIERA</v>
      </c>
      <c r="T79" s="38" t="str">
        <f>'[1]2018'!T79</f>
        <v>NIVEL CENTRAL</v>
      </c>
      <c r="U79" s="42">
        <f>'[1]2018'!U79</f>
        <v>0</v>
      </c>
      <c r="V79" s="38">
        <f>'[1]2018'!V79</f>
        <v>2013</v>
      </c>
    </row>
    <row r="80" spans="1:22" s="43" customFormat="1" ht="99.95" customHeight="1" x14ac:dyDescent="0.25">
      <c r="A80" s="37">
        <f>'[1]2018'!A80</f>
        <v>11</v>
      </c>
      <c r="B80" s="38">
        <f>'[1]2018'!B80</f>
        <v>1801004</v>
      </c>
      <c r="C80" s="38" t="str">
        <f>'[1]2018'!C80</f>
        <v>D</v>
      </c>
      <c r="D80" s="38" t="str">
        <f>'[1]2018'!D80</f>
        <v>Ingresos Recibidos por Anticipado: La cuenta 2910- Ingresos Recibidos por Anticipado presenta $20.550,2 millones como saldo a 31 de diciembre de 2010; sin embargo, al realizar el cruce con la información enviada por la Coordinación de Producción se tienen</v>
      </c>
      <c r="E80" s="38" t="str">
        <f>'[1]2018'!E80</f>
        <v xml:space="preserve">Originado en la falta de depuración de la base de datos para determinar de estas partidas cuales debieron registrarse como ingresos y cuales se encuentran aún en proceso de producción. </v>
      </c>
      <c r="F80" s="38" t="str">
        <f>'[1]2018'!F80</f>
        <v>Propender por que la información de recaudos a nivel nacional sea ingresada en el aplicativo del Sistema de Control de Recaudos.</v>
      </c>
      <c r="G80" s="38" t="str">
        <f>'[1]2018'!G80</f>
        <v>Verificar el uso del Sistema de control de Recaudos - SCR en las Delegaciones Departamentales y Registradurìas del Estado Civil a Nivel Nacional, generando un reporte de operatividad.</v>
      </c>
      <c r="H80" s="38" t="str">
        <f>'[1]2018'!H80</f>
        <v>Informes generados a partir del sistema SCR</v>
      </c>
      <c r="I80" s="38">
        <f>'[1]2018'!I80</f>
        <v>12</v>
      </c>
      <c r="J80" s="39">
        <f>'[1]2018'!J80</f>
        <v>41395</v>
      </c>
      <c r="K80" s="39">
        <f>'[1]2018'!K80</f>
        <v>41759</v>
      </c>
      <c r="L80" s="38">
        <f>'[1]2018'!L80</f>
        <v>52</v>
      </c>
      <c r="M80" s="40">
        <f>'[1]2018'!M80</f>
        <v>12</v>
      </c>
      <c r="N80" s="41">
        <f>'[1]2018'!N80</f>
        <v>1</v>
      </c>
      <c r="O80" s="38">
        <f>'[1]2018'!O80</f>
        <v>52</v>
      </c>
      <c r="P80" s="38">
        <f>'[1]2018'!P80</f>
        <v>52</v>
      </c>
      <c r="Q80" s="38">
        <f>'[1]2018'!Q80</f>
        <v>52</v>
      </c>
      <c r="R80" s="38" t="str">
        <f>'[1]2018'!R80</f>
        <v>CUMPLIDA</v>
      </c>
      <c r="S80" s="38" t="str">
        <f>'[1]2018'!S80</f>
        <v>GESTIÓN ADMINISTRATIVA Y FINANCIERA</v>
      </c>
      <c r="T80" s="38" t="str">
        <f>'[1]2018'!T80</f>
        <v>NIVEL CENTRAL</v>
      </c>
      <c r="U80" s="42">
        <f>'[1]2018'!U80</f>
        <v>0</v>
      </c>
      <c r="V80" s="38">
        <f>'[1]2018'!V80</f>
        <v>2010</v>
      </c>
    </row>
    <row r="81" spans="1:22" s="43" customFormat="1" ht="99.95" customHeight="1" x14ac:dyDescent="0.25">
      <c r="A81" s="37">
        <f>'[1]2018'!A81</f>
        <v>11</v>
      </c>
      <c r="B81" s="38">
        <f>'[1]2018'!B81</f>
        <v>1801004</v>
      </c>
      <c r="C81" s="38" t="str">
        <f>'[1]2018'!C81</f>
        <v>D</v>
      </c>
      <c r="D81" s="38" t="str">
        <f>'[1]2018'!D81</f>
        <v>Ingresos Recibidos por Anticipado: La cuenta 2910- Ingresos Recibidos por Anticipado presenta $20.550,2 millones como saldo a 31 de diciembre de 2010; sin embargo, al realizar el cruce con la información enviada por la Coordinación de Producción se tienen</v>
      </c>
      <c r="E81" s="38" t="str">
        <f>'[1]2018'!E81</f>
        <v xml:space="preserve">Originado en la falta de depuración de la base de datos para determinar de estas partidas cuales debieron registrarse como ingresos y cuales se encuentran aún en proceso de producción. </v>
      </c>
      <c r="F81" s="38" t="str">
        <f>'[1]2018'!F81</f>
        <v>Propender por que la información de recaudos a nivel nacional sea ingresada en el aplicativo del Sistema de Control de Recaudos.</v>
      </c>
      <c r="G81" s="38" t="str">
        <f>'[1]2018'!G81</f>
        <v>Efectuar el cruce de producción con las solicitudes de exención de funcionarios y familiares</v>
      </c>
      <c r="H81" s="38" t="str">
        <f>'[1]2018'!H81</f>
        <v>Circular</v>
      </c>
      <c r="I81" s="38">
        <f>'[1]2018'!I81</f>
        <v>1</v>
      </c>
      <c r="J81" s="39">
        <f>'[1]2018'!J81</f>
        <v>41365</v>
      </c>
      <c r="K81" s="39">
        <f>'[1]2018'!K81</f>
        <v>41394</v>
      </c>
      <c r="L81" s="38">
        <f>'[1]2018'!L81</f>
        <v>4.1428571428571432</v>
      </c>
      <c r="M81" s="40">
        <f>'[1]2018'!M81</f>
        <v>1</v>
      </c>
      <c r="N81" s="41">
        <f>'[1]2018'!N81</f>
        <v>1</v>
      </c>
      <c r="O81" s="38">
        <f>'[1]2018'!O81</f>
        <v>4.1428571428571432</v>
      </c>
      <c r="P81" s="38">
        <f>'[1]2018'!P81</f>
        <v>4.1428571428571432</v>
      </c>
      <c r="Q81" s="38">
        <f>'[1]2018'!Q81</f>
        <v>4.1428571428571432</v>
      </c>
      <c r="R81" s="38" t="str">
        <f>'[1]2018'!R81</f>
        <v>CUMPLIDA</v>
      </c>
      <c r="S81" s="38" t="str">
        <f>'[1]2018'!S81</f>
        <v>GESTIÓN ADMINISTRATIVA Y FINANCIERA</v>
      </c>
      <c r="T81" s="38" t="str">
        <f>'[1]2018'!T81</f>
        <v>NIVEL CENTRAL</v>
      </c>
      <c r="U81" s="42">
        <f>'[1]2018'!U81</f>
        <v>0</v>
      </c>
      <c r="V81" s="38">
        <f>'[1]2018'!V81</f>
        <v>2010</v>
      </c>
    </row>
    <row r="82" spans="1:22" s="43" customFormat="1" ht="99.95" customHeight="1" x14ac:dyDescent="0.25">
      <c r="A82" s="37">
        <f>'[1]2018'!A82</f>
        <v>12</v>
      </c>
      <c r="B82" s="38" t="str">
        <f>'[1]2018'!B82</f>
        <v>N/A</v>
      </c>
      <c r="C82" s="38" t="str">
        <f>'[1]2018'!C82</f>
        <v>A</v>
      </c>
      <c r="D82" s="38" t="str">
        <f>'[1]2018'!D82</f>
        <v>Se evidencian debilidades de control interno inherentes a las actividades de control, dado que no indica de forma expresa el tiempo que dispone el FRRNEC para analisis documental y la devolución de los recursos en caso de estar la documentación completa; y este tramite no fue objeto de analisis e incorporación dentro del Sistema ünico de Información de trámites - SUIT,</v>
      </c>
      <c r="E82" s="38" t="str">
        <f>'[1]2018'!E82</f>
        <v xml:space="preserve">Debilidades de control interno inherentes a las actividades de control en el procedimiento de devolución de dineros consignados a favor del FRRNEC ya que este no indica de forma expresa el tiempo que dispone el FRRNEC para analisis documental y la devolución de los recursos en caso de estar la documentación completa y este tramite no fue objeto de analisis e incorporación dentro del Sistema ünico de Información de trámites - SUIT.  </v>
      </c>
      <c r="F82" s="38" t="str">
        <f>'[1]2018'!F82</f>
        <v>Expresar en forma clara dentro del cuerpo del formato F-FRRARF-001 "SOLICITUD DE DEVOLUCION POR TRAMITES DE IDENTIFICACIÓN" que una vez cumplido con todos los requisitos exigidos para la devolución por parte del ciudadano (a) determinar el plazo para el giro de los recursos objeto de la devolución. Colocar a disposición del SUIT el formato F-FRRARF-001 para su evaluación</v>
      </c>
      <c r="G82" s="38" t="str">
        <f>'[1]2018'!G82</f>
        <v>1, Modificar el formato F-FRRARF-001 "SOLICITUD DE DEVOLUCION POR TRAMITES DE IDENTIFICACIÓN" en el sentido de incluir en el cuerpo del mismo el plazo establecido por la Entidad para el giro de los recursos objeto de la devolución, una vez se haya cumplido con todos los requisitos exigidos para la devolución por parte del ciudadano (a) .</v>
      </c>
      <c r="H82" s="38" t="str">
        <f>'[1]2018'!H82</f>
        <v xml:space="preserve"> Formato modificado</v>
      </c>
      <c r="I82" s="38">
        <f>'[1]2018'!I82</f>
        <v>1</v>
      </c>
      <c r="J82" s="39">
        <f>'[1]2018'!J82</f>
        <v>42036</v>
      </c>
      <c r="K82" s="39">
        <f>'[1]2018'!K82</f>
        <v>42094</v>
      </c>
      <c r="L82" s="38">
        <f>'[1]2018'!L82</f>
        <v>8.2857142857142865</v>
      </c>
      <c r="M82" s="40">
        <f>'[1]2018'!M82</f>
        <v>1</v>
      </c>
      <c r="N82" s="41">
        <f>'[1]2018'!N82</f>
        <v>1</v>
      </c>
      <c r="O82" s="38">
        <f>'[1]2018'!O82</f>
        <v>8.2857142857142865</v>
      </c>
      <c r="P82" s="38">
        <f>'[1]2018'!P82</f>
        <v>8.2857142857142865</v>
      </c>
      <c r="Q82" s="38">
        <f>'[1]2018'!Q82</f>
        <v>8.2857142857142865</v>
      </c>
      <c r="R82" s="38" t="str">
        <f>'[1]2018'!R82</f>
        <v>CUMPLIDA</v>
      </c>
      <c r="S82" s="38" t="str">
        <f>'[1]2018'!S82</f>
        <v>GESTIÓN ADMINISTRATIVA Y FINANCIERA</v>
      </c>
      <c r="T82" s="38" t="str">
        <f>'[1]2018'!T82</f>
        <v>NIVEL CENTRAL</v>
      </c>
      <c r="U82" s="42">
        <f>'[1]2018'!U82</f>
        <v>0</v>
      </c>
      <c r="V82" s="38">
        <f>'[1]2018'!V82</f>
        <v>2013</v>
      </c>
    </row>
    <row r="83" spans="1:22" s="43" customFormat="1" ht="99.95" customHeight="1" x14ac:dyDescent="0.25">
      <c r="A83" s="37">
        <f>'[1]2018'!A83</f>
        <v>12</v>
      </c>
      <c r="B83" s="38" t="str">
        <f>'[1]2018'!B83</f>
        <v>N/A</v>
      </c>
      <c r="C83" s="38" t="str">
        <f>'[1]2018'!C83</f>
        <v>A</v>
      </c>
      <c r="D83" s="38" t="str">
        <f>'[1]2018'!D83</f>
        <v>Se evidencian debilidades de control interno inherentes a las actividades de control, dado que no indica de forma expresa el tiempo que dispone el FRRNEC para analisis documental y la devolución de los recursos en caso de estar la documentación completa; y este tramite no fue objeto de analisis e incorporación dentro del Sistema ünico de Información de trámites - SUIT,</v>
      </c>
      <c r="E83" s="38" t="str">
        <f>'[1]2018'!E83</f>
        <v xml:space="preserve">Debilidades de control interno inherentes a las actividades de control en el procedimiento de devolución de dineros consignados a favor del FRRNEC ya que este no indica de forma expresa el tiempo que dispone el FRRNEC para analisis documental y la devolución de los recursos en caso de estar la documentación completa y este tramite no fue objeto de analisis e incorporación dentro del Sistema ünico de Información de trámites - SUIT.  </v>
      </c>
      <c r="F83" s="38" t="str">
        <f>'[1]2018'!F83</f>
        <v>Expresar en forma clara dentro del cuerpo del formato F-FRRARF-001 "SOLICITUD DE DEVOLUCION POR TRAMITES DE IDENTIFICACIÓN" que una vez cumplido con todos los requisitos exigidos para la devolución por parte del ciudadano (a) determinar el plazo para el giro de los recursos objeto de la devolución. Colocar a disposición del SUIT el formato F-FRRARF-001 para su evaluación</v>
      </c>
      <c r="G83" s="38" t="str">
        <f>'[1]2018'!G83</f>
        <v>2, Solicitud a la Oficina de Planeación, el analisis e incorporacion del formato F-FRRARF-001 "SOLICITUD DE DEVOLUCION POR TRAMITES DE IDENTIFICACIÓN" en el Sistema ünico de Información de trámites - SUIT.</v>
      </c>
      <c r="H83" s="38" t="str">
        <f>'[1]2018'!H83</f>
        <v>Oficio</v>
      </c>
      <c r="I83" s="38">
        <f>'[1]2018'!I83</f>
        <v>1</v>
      </c>
      <c r="J83" s="39">
        <f>'[1]2018'!J83</f>
        <v>42036</v>
      </c>
      <c r="K83" s="39">
        <f>'[1]2018'!K83</f>
        <v>42185</v>
      </c>
      <c r="L83" s="38">
        <f>'[1]2018'!L83</f>
        <v>21.285714285714285</v>
      </c>
      <c r="M83" s="40">
        <f>'[1]2018'!M83</f>
        <v>1</v>
      </c>
      <c r="N83" s="41">
        <f>'[1]2018'!N83</f>
        <v>1</v>
      </c>
      <c r="O83" s="38">
        <f>'[1]2018'!O83</f>
        <v>21.285714285714285</v>
      </c>
      <c r="P83" s="38">
        <f>'[1]2018'!P83</f>
        <v>21.285714285714285</v>
      </c>
      <c r="Q83" s="38">
        <f>'[1]2018'!Q83</f>
        <v>21.285714285714285</v>
      </c>
      <c r="R83" s="38" t="str">
        <f>'[1]2018'!R83</f>
        <v>CUMPLIDA</v>
      </c>
      <c r="S83" s="38" t="str">
        <f>'[1]2018'!S83</f>
        <v>GESTIÓN ADMINISTRATIVA Y FINANCIERA</v>
      </c>
      <c r="T83" s="38" t="str">
        <f>'[1]2018'!T83</f>
        <v>NIVEL CENTRAL</v>
      </c>
      <c r="U83" s="42">
        <f>'[1]2018'!U83</f>
        <v>0</v>
      </c>
      <c r="V83" s="38">
        <f>'[1]2018'!V83</f>
        <v>2013</v>
      </c>
    </row>
    <row r="84" spans="1:22" s="43" customFormat="1" ht="99.95" customHeight="1" x14ac:dyDescent="0.25">
      <c r="A84" s="37">
        <f>'[1]2018'!A84</f>
        <v>15</v>
      </c>
      <c r="B84" s="38" t="str">
        <f>'[1]2018'!B84</f>
        <v>N/A</v>
      </c>
      <c r="C84" s="38" t="str">
        <f>'[1]2018'!C84</f>
        <v>A</v>
      </c>
      <c r="D84" s="38" t="str">
        <f>'[1]2018'!D84</f>
        <v>Se ividenció que en la mayoria de las ordenes de pago no presentan el numero de radicación del SIC, donde conste la fecha de la recepción del documento</v>
      </c>
      <c r="E84" s="38" t="str">
        <f>'[1]2018'!E84</f>
        <v>Debilidades en la inaplicación del control establecido para garantizar el adecuado trámite, no permite establecer el orden de atención de los pagos según el numero de los radicados e impide medir los tiempos del trámite una vez recibida la facturación.</v>
      </c>
      <c r="F84" s="38" t="str">
        <f>'[1]2018'!F84</f>
        <v>Solicitar a los supervisores de los contratos la radicaciòn de las cuentas para pago  incluyendo las facturas por medio del aplicativo oficial de radicación SIC.</v>
      </c>
      <c r="G84" s="38" t="str">
        <f>'[1]2018'!G84</f>
        <v>Solicitar por medio de oficio a los supervisores la radicaciòn de las cuentas para trámite a través del aplicativo Sistema interno de correspondencia (SIC )</v>
      </c>
      <c r="H84" s="38" t="str">
        <f>'[1]2018'!H84</f>
        <v>Oficio</v>
      </c>
      <c r="I84" s="38">
        <f>'[1]2018'!I84</f>
        <v>1</v>
      </c>
      <c r="J84" s="39">
        <f>'[1]2018'!J84</f>
        <v>42036</v>
      </c>
      <c r="K84" s="39">
        <f>'[1]2018'!K84</f>
        <v>42185</v>
      </c>
      <c r="L84" s="38">
        <f>'[1]2018'!L84</f>
        <v>21.285714285714285</v>
      </c>
      <c r="M84" s="40">
        <f>'[1]2018'!M84</f>
        <v>100</v>
      </c>
      <c r="N84" s="41">
        <f>'[1]2018'!N84</f>
        <v>1</v>
      </c>
      <c r="O84" s="38">
        <f>'[1]2018'!O84</f>
        <v>21.285714285714285</v>
      </c>
      <c r="P84" s="38">
        <f>'[1]2018'!P84</f>
        <v>21.285714285714285</v>
      </c>
      <c r="Q84" s="38">
        <f>'[1]2018'!Q84</f>
        <v>21.285714285714285</v>
      </c>
      <c r="R84" s="38" t="str">
        <f>'[1]2018'!R84</f>
        <v>CUMPLIDA</v>
      </c>
      <c r="S84" s="38" t="str">
        <f>'[1]2018'!S84</f>
        <v>GESTIÓN ADMINISTRATIVA Y FINANCIERA</v>
      </c>
      <c r="T84" s="38" t="str">
        <f>'[1]2018'!T84</f>
        <v>NIVEL CENTRAL</v>
      </c>
      <c r="U84" s="42">
        <f>'[1]2018'!U84</f>
        <v>0</v>
      </c>
      <c r="V84" s="38">
        <f>'[1]2018'!V84</f>
        <v>2013</v>
      </c>
    </row>
    <row r="85" spans="1:22" s="43" customFormat="1" ht="99.95" customHeight="1" x14ac:dyDescent="0.25">
      <c r="A85" s="37">
        <f>'[2]2018'!A11</f>
        <v>2</v>
      </c>
      <c r="B85" s="38" t="str">
        <f>'[2]2018'!B11</f>
        <v>N/A</v>
      </c>
      <c r="C85" s="38" t="str">
        <f>'[2]2018'!C11</f>
        <v>A</v>
      </c>
      <c r="D85" s="38" t="str">
        <f>'[2]2018'!D11</f>
        <v>Información registrada en el SECOP: Se pudo establecer que los contratos 11,14,21,39,57 y Adenda 40 de 2014, no fueron publicados dentro del término establecido</v>
      </c>
      <c r="E85" s="38" t="str">
        <f>'[2]2018'!E11</f>
        <v>La situación descrita refleja deficiencias en la labor de publicar todos los procedimientos y actos asociados a la contratación adelantada por el Fondo y en control y seguimiento a los documentos que publica la Oficina de Contratos</v>
      </c>
      <c r="F85" s="38" t="str">
        <f>'[2]2018'!F11</f>
        <v>Registrar de manera oportuna los documentos del proceso de contratación</v>
      </c>
      <c r="G85" s="38" t="str">
        <f>'[2]2018'!G11</f>
        <v>Seguimiento permanente y oportuno en la publicación de la información</v>
      </c>
      <c r="H85" s="38" t="str">
        <f>'[2]2018'!H11</f>
        <v>Publicacion</v>
      </c>
      <c r="I85" s="38">
        <f>'[2]2018'!I11</f>
        <v>1</v>
      </c>
      <c r="J85" s="39">
        <f>'[2]2018'!J11</f>
        <v>42248</v>
      </c>
      <c r="K85" s="39">
        <f>'[2]2018'!K11</f>
        <v>42613</v>
      </c>
      <c r="L85" s="38">
        <f>'[2]2018'!L11</f>
        <v>52.142857142857146</v>
      </c>
      <c r="M85" s="40">
        <f>'[2]2018'!M11</f>
        <v>100</v>
      </c>
      <c r="N85" s="41">
        <f>'[2]2018'!N11</f>
        <v>1</v>
      </c>
      <c r="O85" s="38">
        <f>'[2]2018'!O11</f>
        <v>52.142857142857146</v>
      </c>
      <c r="P85" s="38">
        <f>'[2]2018'!P11</f>
        <v>52.142857142857146</v>
      </c>
      <c r="Q85" s="38">
        <f>'[2]2018'!Q11</f>
        <v>52.142857142857146</v>
      </c>
      <c r="R85" s="38" t="str">
        <f>'[2]2018'!R11</f>
        <v>CUMPLIDA</v>
      </c>
      <c r="S85" s="38" t="str">
        <f>'[2]2018'!S11</f>
        <v>GESTIÓN JURÍDICA</v>
      </c>
      <c r="T85" s="38" t="str">
        <f>'[2]2018'!T11</f>
        <v>NIVEL CENTRAL</v>
      </c>
      <c r="U85" s="42">
        <f>'[2]2018'!U11</f>
        <v>0</v>
      </c>
      <c r="V85" s="38">
        <f>'[2]2018'!V11</f>
        <v>2014</v>
      </c>
    </row>
    <row r="86" spans="1:22" s="43" customFormat="1" ht="99.95" customHeight="1" x14ac:dyDescent="0.25">
      <c r="A86" s="37">
        <f>'[2]2018'!A12</f>
        <v>1</v>
      </c>
      <c r="B86" s="38">
        <f>'[2]2018'!B12</f>
        <v>1703006</v>
      </c>
      <c r="C86" s="38" t="str">
        <f>'[2]2018'!C12</f>
        <v>A</v>
      </c>
      <c r="D86" s="38" t="str">
        <f>'[2]2018'!D12</f>
        <v>Ingresos no tributarios. El saldo de la cuenta 140102 –Ingresos no Tributarios Multas (Jurados de Votación) por $5.779,5 millones, presenta las siguientes situaciones: Se reporta dentro del auxiliar de ésta cuenta una partida por $697 millones cuyo tercer</v>
      </c>
      <c r="E86" s="38" t="str">
        <f>'[2]2018'!E12</f>
        <v>Evidencia la falta de conciliación de las partidas que se reflejan en el balance, inobservando los principios contables enunciados además de lo estipulado en el instructivo de cierre No. 15 del 16 de diciembre expedido por la Contaduría General de la Nación.</v>
      </c>
      <c r="F86" s="38" t="str">
        <f>'[2]2018'!F12</f>
        <v>Verificar las cifras reportadas por Cobros Coactivos.</v>
      </c>
      <c r="G86" s="38" t="str">
        <f>'[2]2018'!G12</f>
        <v xml:space="preserve">La Coordinación de Cobros Coactivos enviará a la Coordinación de Contabilidad información mensual acerca de saldos de terceros </v>
      </c>
      <c r="H86" s="38" t="str">
        <f>'[2]2018'!H12</f>
        <v>Oficios</v>
      </c>
      <c r="I86" s="38">
        <f>'[2]2018'!I12</f>
        <v>12</v>
      </c>
      <c r="J86" s="39">
        <f>'[2]2018'!J12</f>
        <v>42005</v>
      </c>
      <c r="K86" s="39">
        <f>'[2]2018'!K12</f>
        <v>42369</v>
      </c>
      <c r="L86" s="38">
        <f>'[2]2018'!L12</f>
        <v>52</v>
      </c>
      <c r="M86" s="40">
        <f>'[2]2018'!M12</f>
        <v>12</v>
      </c>
      <c r="N86" s="41">
        <f>'[2]2018'!N12</f>
        <v>1</v>
      </c>
      <c r="O86" s="38">
        <f>'[2]2018'!O12</f>
        <v>52</v>
      </c>
      <c r="P86" s="38">
        <f>'[2]2018'!P12</f>
        <v>52</v>
      </c>
      <c r="Q86" s="38">
        <f>'[2]2018'!Q12</f>
        <v>52</v>
      </c>
      <c r="R86" s="38" t="str">
        <f>'[2]2018'!R12</f>
        <v>CUMPLIDA</v>
      </c>
      <c r="S86" s="38" t="str">
        <f>'[2]2018'!S12</f>
        <v>GESTIÓN JURÍDICA</v>
      </c>
      <c r="T86" s="38" t="str">
        <f>'[2]2018'!T12</f>
        <v>NIVEL CENTRAL</v>
      </c>
      <c r="U86" s="42">
        <f>'[2]2018'!U12</f>
        <v>0</v>
      </c>
      <c r="V86" s="38">
        <f>'[2]2018'!V12</f>
        <v>2011</v>
      </c>
    </row>
    <row r="87" spans="1:22" s="43" customFormat="1" ht="99.95" customHeight="1" x14ac:dyDescent="0.25">
      <c r="A87" s="37">
        <f>'[2]2018'!A13</f>
        <v>1</v>
      </c>
      <c r="B87" s="38">
        <f>'[2]2018'!B13</f>
        <v>1703006</v>
      </c>
      <c r="C87" s="38" t="str">
        <f>'[2]2018'!C13</f>
        <v>D F</v>
      </c>
      <c r="D87" s="38" t="str">
        <f>'[2]2018'!D13</f>
        <v xml:space="preserve">Procesos cobro coactivo (D y F)
Durante las vigencias 2011 y 2012 se decretó la terminación de 220 procesos a jurados de votación por $147.4 millones por prescripción, en los cuales se evidenciaron las siguientes situaciones:
• Expedición del mandamiento de pago cuando la acción ya se encontraba prescrita.
• Expedición del mandamiento de pago pero no se surtió el proceso de notificación o se realizó en forma indebida o cuando la obligación ya se encontraba prescrita.
• No se emitió mandamiento de pago.
• Se nombraron curadores ad-litem sin que se evidenciara gestión por parte de éstos.
• Falta de actuación de parte de algunas delegadas cuando se les comisionó para notificar el mandamiento de pago.
• Períodos superiores a dos años sin que se evidencie gestión por parte de la entidad.
• No se evidencia continuidad en la búsqueda de bienes.
</v>
      </c>
      <c r="E87" s="38" t="str">
        <f>'[2]2018'!E13</f>
        <v xml:space="preserve">Esta situación se presenta por la falta de gestión oportuna y permanente en el proceso de cobro </v>
      </c>
      <c r="F87" s="38" t="str">
        <f>'[2]2018'!F13</f>
        <v>Previo a la expedición de los mandamientos de pago, verificar que la actuación adelantada se haya efectuado conforme a la normatividad legal aplicable</v>
      </c>
      <c r="G87" s="38" t="str">
        <f>'[2]2018'!G13</f>
        <v>Expedir mandamientos de pago ajustados a las normas de carácter legal</v>
      </c>
      <c r="H87" s="38" t="str">
        <f>'[2]2018'!H13</f>
        <v>Constancia Secretarial</v>
      </c>
      <c r="I87" s="38">
        <f>'[2]2018'!I13</f>
        <v>1</v>
      </c>
      <c r="J87" s="39">
        <f>'[2]2018'!J13</f>
        <v>41456</v>
      </c>
      <c r="K87" s="39">
        <f>'[2]2018'!K13</f>
        <v>41821</v>
      </c>
      <c r="L87" s="38">
        <f>'[2]2018'!L13</f>
        <v>52.142857142857146</v>
      </c>
      <c r="M87" s="40">
        <f>'[2]2018'!M13</f>
        <v>1</v>
      </c>
      <c r="N87" s="41">
        <f>'[2]2018'!N13</f>
        <v>1</v>
      </c>
      <c r="O87" s="38">
        <f>'[2]2018'!O13</f>
        <v>52.142857142857146</v>
      </c>
      <c r="P87" s="38">
        <f>'[2]2018'!P13</f>
        <v>52.142857142857146</v>
      </c>
      <c r="Q87" s="38">
        <f>'[2]2018'!Q13</f>
        <v>52.142857142857146</v>
      </c>
      <c r="R87" s="38" t="str">
        <f>'[2]2018'!R13</f>
        <v>CUMPLIDA</v>
      </c>
      <c r="S87" s="38" t="str">
        <f>'[2]2018'!S13</f>
        <v>GESTIÓN JURÍDICA</v>
      </c>
      <c r="T87" s="38" t="str">
        <f>'[2]2018'!T13</f>
        <v>NIVEL CENTRAL</v>
      </c>
      <c r="U87" s="42">
        <f>'[2]2018'!U13</f>
        <v>0</v>
      </c>
      <c r="V87" s="38">
        <f>'[2]2018'!V13</f>
        <v>2012</v>
      </c>
    </row>
    <row r="88" spans="1:22" s="43" customFormat="1" ht="99.95" customHeight="1" x14ac:dyDescent="0.25">
      <c r="A88" s="37">
        <f>'[2]2018'!A14</f>
        <v>1</v>
      </c>
      <c r="B88" s="38">
        <f>'[2]2018'!B14</f>
        <v>1703006</v>
      </c>
      <c r="C88" s="38" t="str">
        <f>'[2]2018'!C14</f>
        <v>D F</v>
      </c>
      <c r="D88" s="38" t="str">
        <f>'[2]2018'!D14</f>
        <v xml:space="preserve">Procesos cobro coactivo (D y F)
Durante las vigencias 2011 y 2012 se decretó la terminación de 220 procesos a jurados de votación por $147.4 millones por prescripción, en los cuales se evidenciaron las siguientes situaciones:
• Expedición del mandamiento de pago cuando la acción ya se encontraba prescrita.
• Expedición del mandamiento de pago pero no se surtió el proceso de notificación o se realizó en forma indebida o cuando la obligación ya se encontraba prescrita.
• No se emitió mandamiento de pago.
• Se nombraron curadores ad-litem sin que se evidenciara gestión por parte de éstos.
• Falta de actuación de parte de algunas delegadas cuando se les comisionó para notificar el mandamiento de pago.
• Períodos superiores a dos años sin que se evidencie gestión por parte de la entidad.
• No se evidencia continuidad en la búsqueda de bienes.
</v>
      </c>
      <c r="E88" s="38" t="str">
        <f>'[2]2018'!E14</f>
        <v xml:space="preserve">Esta situación se presenta por la falta de gestión oportuna y permanente en el proceso de cobro </v>
      </c>
      <c r="F88" s="38" t="str">
        <f>'[2]2018'!F14</f>
        <v>Realizar de manera oportuna la notificación de los mandamientos de pago expedidos por la entidad. Comisionar a los Delegados Departamentales y Registradores Distritales para coadyuvar en esta labor</v>
      </c>
      <c r="G88" s="38" t="str">
        <f>'[2]2018'!G14</f>
        <v>Expedir citaciones dirigidas a los sancionados para que comparezcan a la Coordinación de Cobros Coactivos. En caso de no lograrse la notificación personal, remitir por correp certificado el Mandamiento de pago, para su notificación.</v>
      </c>
      <c r="H88" s="38" t="str">
        <f>'[2]2018'!H14</f>
        <v>Oficios</v>
      </c>
      <c r="I88" s="38">
        <f>'[2]2018'!I14</f>
        <v>10</v>
      </c>
      <c r="J88" s="39">
        <f>'[2]2018'!J14</f>
        <v>41456</v>
      </c>
      <c r="K88" s="39">
        <f>'[2]2018'!K14</f>
        <v>41821</v>
      </c>
      <c r="L88" s="38">
        <f>'[2]2018'!L14</f>
        <v>52.142857142857146</v>
      </c>
      <c r="M88" s="40">
        <f>'[2]2018'!M14</f>
        <v>10</v>
      </c>
      <c r="N88" s="41">
        <f>'[2]2018'!N14</f>
        <v>1</v>
      </c>
      <c r="O88" s="38">
        <f>'[2]2018'!O14</f>
        <v>52.142857142857146</v>
      </c>
      <c r="P88" s="38">
        <f>'[2]2018'!P14</f>
        <v>52.142857142857146</v>
      </c>
      <c r="Q88" s="38">
        <f>'[2]2018'!Q14</f>
        <v>52.142857142857146</v>
      </c>
      <c r="R88" s="38" t="str">
        <f>'[2]2018'!R14</f>
        <v>CUMPLIDA</v>
      </c>
      <c r="S88" s="38" t="str">
        <f>'[2]2018'!S14</f>
        <v>GESTIÓN JURÍDICA</v>
      </c>
      <c r="T88" s="38" t="str">
        <f>'[2]2018'!T14</f>
        <v>NIVEL CENTRAL</v>
      </c>
      <c r="U88" s="42">
        <f>'[2]2018'!U14</f>
        <v>0</v>
      </c>
      <c r="V88" s="38">
        <f>'[2]2018'!V14</f>
        <v>2012</v>
      </c>
    </row>
    <row r="89" spans="1:22" s="43" customFormat="1" ht="99.95" customHeight="1" x14ac:dyDescent="0.25">
      <c r="A89" s="37">
        <f>'[2]2018'!A15</f>
        <v>1</v>
      </c>
      <c r="B89" s="38">
        <f>'[2]2018'!B15</f>
        <v>1703006</v>
      </c>
      <c r="C89" s="38" t="str">
        <f>'[2]2018'!C15</f>
        <v>D F</v>
      </c>
      <c r="D89" s="38" t="str">
        <f>'[2]2018'!D15</f>
        <v xml:space="preserve">Procesos cobro coactivo (D y F)
Durante las vigencias 2011 y 2012 se decretó la terminación de 220 procesos a jurados de votación por $147.4 millones por prescripción, en los cuales se evidenciaron las siguientes situaciones:
• Expedición del mandamiento de pago cuando la acción ya se encontraba prescrita.
• Expedición del mandamiento de pago pero no se surtió el proceso de notificación o se realizó en forma indebida o cuando la obligación ya se encontraba prescrita.
• No se emitió mandamiento de pago.
• Se nombraron curadores ad-litem sin que se evidenciara gestión por parte de éstos.
• Falta de actuación de parte de algunas delegadas cuando se les comisionó para notificar el mandamiento de pago.
• Períodos superiores a dos años sin que se evidencie gestión por parte de la entidad.
• No se evidencia continuidad en la búsqueda de bienes.
</v>
      </c>
      <c r="E89" s="38" t="str">
        <f>'[2]2018'!E15</f>
        <v xml:space="preserve">Esta situación se presenta por la falta de gestión oportuna y permanente en el proceso de cobro </v>
      </c>
      <c r="F89" s="38" t="str">
        <f>'[2]2018'!F15</f>
        <v>Realizar Investigación de bienes de los sancionados con el fin de ubicarlos y lograr el recaudo de la sanción</v>
      </c>
      <c r="G89" s="38" t="str">
        <f>'[2]2018'!G15</f>
        <v>Realizar solicitudes por escrito a las diferentes oficinas de registro, con el fin de ubicar bienes de propiedad de los sancionados</v>
      </c>
      <c r="H89" s="38" t="str">
        <f>'[2]2018'!H15</f>
        <v>Oficios</v>
      </c>
      <c r="I89" s="38">
        <f>'[2]2018'!I15</f>
        <v>10</v>
      </c>
      <c r="J89" s="39">
        <f>'[2]2018'!J15</f>
        <v>41456</v>
      </c>
      <c r="K89" s="39">
        <f>'[2]2018'!K15</f>
        <v>41821</v>
      </c>
      <c r="L89" s="38">
        <f>'[2]2018'!L15</f>
        <v>52.142857142857146</v>
      </c>
      <c r="M89" s="40">
        <f>'[2]2018'!M15</f>
        <v>10</v>
      </c>
      <c r="N89" s="41">
        <f>'[2]2018'!N15</f>
        <v>1</v>
      </c>
      <c r="O89" s="38">
        <f>'[2]2018'!O15</f>
        <v>52.142857142857146</v>
      </c>
      <c r="P89" s="38">
        <f>'[2]2018'!P15</f>
        <v>52.142857142857146</v>
      </c>
      <c r="Q89" s="38">
        <f>'[2]2018'!Q15</f>
        <v>52.142857142857146</v>
      </c>
      <c r="R89" s="38" t="str">
        <f>'[2]2018'!R15</f>
        <v>CUMPLIDA</v>
      </c>
      <c r="S89" s="38" t="str">
        <f>'[2]2018'!S15</f>
        <v>GESTIÓN JURÍDICA</v>
      </c>
      <c r="T89" s="38" t="str">
        <f>'[2]2018'!T15</f>
        <v>NIVEL CENTRAL</v>
      </c>
      <c r="U89" s="42">
        <f>'[2]2018'!U15</f>
        <v>0</v>
      </c>
      <c r="V89" s="38">
        <f>'[2]2018'!V15</f>
        <v>2012</v>
      </c>
    </row>
    <row r="90" spans="1:22" s="43" customFormat="1" ht="99.95" customHeight="1" x14ac:dyDescent="0.25">
      <c r="A90" s="37">
        <f>'[2]2018'!A16</f>
        <v>1</v>
      </c>
      <c r="B90" s="38">
        <f>'[2]2018'!B16</f>
        <v>1703006</v>
      </c>
      <c r="C90" s="38" t="str">
        <f>'[2]2018'!C16</f>
        <v>D F</v>
      </c>
      <c r="D90" s="38" t="str">
        <f>'[2]2018'!D16</f>
        <v xml:space="preserve">Procesos cobro coactivo (D y F)
Durante las vigencias 2011 y 2012 se decretó la terminación de 220 procesos a jurados de votación por $147.4 millones por prescripción, en los cuales se evidenciaron las siguientes situaciones:
• Expedición del mandamiento de pago cuando la acción ya se encontraba prescrita.
• Expedición del mandamiento de pago pero no se surtió el proceso de notificación o se realizó en forma indebida o cuando la obligación ya se encontraba prescrita.
• No se emitió mandamiento de pago.
• Se nombraron curadores ad-litem sin que se evidenciara gestión por parte de éstos.
• Falta de actuación de parte de algunas delegadas cuando se les comisionó para notificar el mandamiento de pago.
• Períodos superiores a dos años sin que se evidencie gestión por parte de la entidad.
• No se evidencia continuidad en la búsqueda de bienes.
</v>
      </c>
      <c r="E90" s="38" t="str">
        <f>'[2]2018'!E16</f>
        <v xml:space="preserve">Esta situación se presenta por la falta de gestión oportuna y permanente en el proceso de cobro </v>
      </c>
      <c r="F90" s="38" t="str">
        <f>'[2]2018'!F16</f>
        <v>Expedir circular dirigida a las Delegaciones Departamentales y Registradurias a nivel nacional a fin de cumplir con lo establecido en la Resolución 5510 de 2012</v>
      </c>
      <c r="G90" s="38" t="str">
        <f>'[2]2018'!G16</f>
        <v xml:space="preserve">Se formulará circular en la que se recuerde el deber de cumplir con lo establecido en la Resolución 5510 de 2012 </v>
      </c>
      <c r="H90" s="38" t="str">
        <f>'[2]2018'!H16</f>
        <v>Circular</v>
      </c>
      <c r="I90" s="38">
        <f>'[2]2018'!I16</f>
        <v>1</v>
      </c>
      <c r="J90" s="39">
        <f>'[2]2018'!J16</f>
        <v>41456</v>
      </c>
      <c r="K90" s="39">
        <f>'[2]2018'!K16</f>
        <v>41821</v>
      </c>
      <c r="L90" s="38">
        <f>'[2]2018'!L16</f>
        <v>52.142857142857146</v>
      </c>
      <c r="M90" s="40">
        <f>'[2]2018'!M16</f>
        <v>1</v>
      </c>
      <c r="N90" s="41">
        <f>'[2]2018'!N16</f>
        <v>1</v>
      </c>
      <c r="O90" s="38">
        <f>'[2]2018'!O16</f>
        <v>52.142857142857146</v>
      </c>
      <c r="P90" s="38">
        <f>'[2]2018'!P16</f>
        <v>52.142857142857146</v>
      </c>
      <c r="Q90" s="38">
        <f>'[2]2018'!Q16</f>
        <v>52.142857142857146</v>
      </c>
      <c r="R90" s="38" t="str">
        <f>'[2]2018'!R16</f>
        <v>CUMPLIDA</v>
      </c>
      <c r="S90" s="38" t="str">
        <f>'[2]2018'!S16</f>
        <v>GESTIÓN JURÍDICA</v>
      </c>
      <c r="T90" s="38" t="str">
        <f>'[2]2018'!T16</f>
        <v>NIVEL CENTRAL</v>
      </c>
      <c r="U90" s="42">
        <f>'[2]2018'!U16</f>
        <v>0</v>
      </c>
      <c r="V90" s="38">
        <f>'[2]2018'!V16</f>
        <v>2012</v>
      </c>
    </row>
    <row r="91" spans="1:22" s="43" customFormat="1" ht="99.95" customHeight="1" x14ac:dyDescent="0.25">
      <c r="A91" s="37">
        <f>'[2]2018'!A17</f>
        <v>2</v>
      </c>
      <c r="B91" s="38">
        <f>'[2]2018'!B17</f>
        <v>1801004</v>
      </c>
      <c r="C91" s="38" t="str">
        <f>'[2]2018'!C17</f>
        <v>A</v>
      </c>
      <c r="D91" s="38" t="str">
        <f>'[2]2018'!D17</f>
        <v xml:space="preserve">Ingresos no Tributarios. El FRRNEC no realizó el proceso de conciliación entre las áreas de cobro coactivo y contabilidad, en lo referente a la información que debe ser registrada en las cuentas 14 01 02 - Ingresos no Tributarios - Multas y 8 1 20 01 - Cuentas de Orden Deudoras - Civiles </v>
      </c>
      <c r="E91" s="38" t="str">
        <f>'[2]2018'!E17</f>
        <v>La información no fluye oportunamente entre las dos áreas. Existe rotación permanente de personal del área de Cobros Coactivos. En las Cuentas de Orden Deudoras no se descargaron las resoluciones de revocatoria de las sanciones de jurados de votación. El Aplicativo LEADER - módulo cobros coactivos no realiza interface con contabilidad.</v>
      </c>
      <c r="F91" s="38" t="str">
        <f>'[2]2018'!F17</f>
        <v>Una vez se encuentre implementada la interface en el aplicativo entre la Coordinación de Contabilidad y la Coordinación de Cobros Coactivos, los datos registrados por la Coordinación de Cobros Coactivos correspondientes a sanción a jurados de votación, serán conocidos en tiempo real por la Coordinación de Contabilidad.</v>
      </c>
      <c r="G91" s="38" t="str">
        <f>'[2]2018'!G17</f>
        <v>La Coordinación de Cobros Coactivos enviará a la Coordinación de Contabilidad informacion mensual.</v>
      </c>
      <c r="H91" s="38" t="str">
        <f>'[2]2018'!H17</f>
        <v>reporte</v>
      </c>
      <c r="I91" s="38">
        <f>'[2]2018'!I17</f>
        <v>6</v>
      </c>
      <c r="J91" s="39">
        <f>'[2]2018'!J17</f>
        <v>42005</v>
      </c>
      <c r="K91" s="39">
        <f>'[2]2018'!K17</f>
        <v>42369</v>
      </c>
      <c r="L91" s="38">
        <f>'[2]2018'!L17</f>
        <v>52</v>
      </c>
      <c r="M91" s="40">
        <f>'[2]2018'!M17</f>
        <v>6</v>
      </c>
      <c r="N91" s="41">
        <f>'[2]2018'!N17</f>
        <v>1</v>
      </c>
      <c r="O91" s="38">
        <f>'[2]2018'!O17</f>
        <v>52</v>
      </c>
      <c r="P91" s="38">
        <f>'[2]2018'!P17</f>
        <v>52</v>
      </c>
      <c r="Q91" s="38">
        <f>'[2]2018'!Q17</f>
        <v>52</v>
      </c>
      <c r="R91" s="38" t="str">
        <f>'[2]2018'!R17</f>
        <v>CUMPLIDA</v>
      </c>
      <c r="S91" s="38" t="str">
        <f>'[2]2018'!S17</f>
        <v>GESTIÓN JURÍDICA</v>
      </c>
      <c r="T91" s="38" t="str">
        <f>'[2]2018'!T17</f>
        <v>NIVEL CENTRAL</v>
      </c>
      <c r="U91" s="42">
        <f>'[2]2018'!U17</f>
        <v>0</v>
      </c>
      <c r="V91" s="38">
        <f>'[2]2018'!V17</f>
        <v>2013</v>
      </c>
    </row>
    <row r="92" spans="1:22" s="43" customFormat="1" ht="99.95" customHeight="1" x14ac:dyDescent="0.25">
      <c r="A92" s="37">
        <f>'[2]2018'!A18</f>
        <v>2</v>
      </c>
      <c r="B92" s="38">
        <f>'[2]2018'!B18</f>
        <v>1801004</v>
      </c>
      <c r="C92" s="38" t="str">
        <f>'[2]2018'!C18</f>
        <v>A</v>
      </c>
      <c r="D92" s="38" t="str">
        <f>'[2]2018'!D18</f>
        <v xml:space="preserve">Ingresos no Tributarios. El FRRNEC no realizó el proceso de conciliación entre las áreas de cobro coactivo y contabilidad, en lo referente a la información que debe ser registrada en las cuentas 14 01 02 - Ingresos no Tributarios - Multas y 8 1 20 01 - Cuentas de Orden Deudoras - Civiles </v>
      </c>
      <c r="E92" s="38" t="str">
        <f>'[2]2018'!E18</f>
        <v>La información no fluye oportunamente entre las dos áreas. Existe rotación permanente de personal del área de Cobros Coactivos. En las Cuentas de Orden Deudoras no se descargaron las resoluciones de revocatoria de las sanciones de jurados de votación. El Aplicativo LEADER - módulo cobros coactivos no realiza interface con contabilidad.</v>
      </c>
      <c r="F92" s="38" t="str">
        <f>'[2]2018'!F18</f>
        <v>Una vez se encuentre implementada la interface en el aplicativo entre la Coordinación de Contabilidad y la Coordinación de Cobros Coactivos, los datos registrados por la Coordinación de Cobros Coactivos correspondientes a sanción a jurados de votación, serán conocidos en tiempo real por la Coordinación de Contabilidad.</v>
      </c>
      <c r="G92" s="38" t="str">
        <f>'[2]2018'!G18</f>
        <v>Se solicitará a la Gerencia de Talento Humano analizar consolidación del Grupo de Cobros Coactivos.</v>
      </c>
      <c r="H92" s="38" t="str">
        <f>'[2]2018'!H18</f>
        <v xml:space="preserve">Oficio </v>
      </c>
      <c r="I92" s="38">
        <f>'[2]2018'!I18</f>
        <v>1</v>
      </c>
      <c r="J92" s="39">
        <f>'[2]2018'!J18</f>
        <v>41821</v>
      </c>
      <c r="K92" s="39">
        <f>'[2]2018'!K18</f>
        <v>42004</v>
      </c>
      <c r="L92" s="38">
        <f>'[2]2018'!L18</f>
        <v>26.142857142857142</v>
      </c>
      <c r="M92" s="40">
        <f>'[2]2018'!M18</f>
        <v>1</v>
      </c>
      <c r="N92" s="41">
        <f>'[2]2018'!N18</f>
        <v>1</v>
      </c>
      <c r="O92" s="38">
        <f>'[2]2018'!O18</f>
        <v>26.142857142857142</v>
      </c>
      <c r="P92" s="38">
        <f>'[2]2018'!P18</f>
        <v>26.142857142857142</v>
      </c>
      <c r="Q92" s="38">
        <f>'[2]2018'!Q18</f>
        <v>26.142857142857142</v>
      </c>
      <c r="R92" s="38" t="str">
        <f>'[2]2018'!R18</f>
        <v>CUMPLIDA</v>
      </c>
      <c r="S92" s="38" t="str">
        <f>'[2]2018'!S18</f>
        <v>GESTIÓN JURÍDICA</v>
      </c>
      <c r="T92" s="38" t="str">
        <f>'[2]2018'!T18</f>
        <v>NIVEL CENTRAL</v>
      </c>
      <c r="U92" s="42">
        <f>'[2]2018'!U18</f>
        <v>0</v>
      </c>
      <c r="V92" s="38">
        <f>'[2]2018'!V18</f>
        <v>2013</v>
      </c>
    </row>
    <row r="93" spans="1:22" s="43" customFormat="1" ht="99.95" customHeight="1" x14ac:dyDescent="0.25">
      <c r="A93" s="37">
        <f>'[2]2018'!A19</f>
        <v>2</v>
      </c>
      <c r="B93" s="38">
        <f>'[2]2018'!B19</f>
        <v>1801004</v>
      </c>
      <c r="C93" s="38" t="str">
        <f>'[2]2018'!C19</f>
        <v>A</v>
      </c>
      <c r="D93" s="38" t="str">
        <f>'[2]2018'!D19</f>
        <v xml:space="preserve">Ingresos no Tributarios. El FRRNEC no realizó el proceso de conciliación entre las áreas de cobro coactivo y contabilidad, en lo referente a la información que debe ser registrada en las cuentas 14 01 02 - Ingresos no Tributarios - Multas y 8 1 20 01 - Cuentas de Orden Deudoras - Civiles </v>
      </c>
      <c r="E93" s="38" t="str">
        <f>'[2]2018'!E19</f>
        <v>La información no fluye oportunamente entre las dos áreas. Existe rotación permanente de personal del área de Cobros Coactivos. En las Cuentas de Orden Deudoras no se descargaron las resoluciones de revocatoria de las sanciones de jurados de votación. El Aplicativo LEADER - módulo cobros coactivos no realiza interface con contabilidad.</v>
      </c>
      <c r="F93" s="38" t="str">
        <f>'[2]2018'!F19</f>
        <v>Una vez se encuentre implementada la interface en el aplicativo entre la Coordinación de Contabilidad y la Coordinación de Cobros Coactivos, los datos registrados por la Coordinación de Cobros Coactivos correspondientes a sanción a jurados de votación, serán conocidos en tiempo real por la Coordinación de Contabilidad.</v>
      </c>
      <c r="G93" s="38" t="str">
        <f>'[2]2018'!G19</f>
        <v>La actividad se realizó en el primer trimestre de 2014.</v>
      </c>
      <c r="H93" s="38" t="str">
        <f>'[2]2018'!H19</f>
        <v>reportes</v>
      </c>
      <c r="I93" s="38">
        <f>'[2]2018'!I19</f>
        <v>4</v>
      </c>
      <c r="J93" s="39">
        <f>'[2]2018'!J19</f>
        <v>42005</v>
      </c>
      <c r="K93" s="39">
        <f>'[2]2018'!K19</f>
        <v>42369</v>
      </c>
      <c r="L93" s="38">
        <f>'[2]2018'!L19</f>
        <v>52</v>
      </c>
      <c r="M93" s="40">
        <f>'[2]2018'!M19</f>
        <v>4</v>
      </c>
      <c r="N93" s="41">
        <f>'[2]2018'!N19</f>
        <v>1</v>
      </c>
      <c r="O93" s="38">
        <f>'[2]2018'!O19</f>
        <v>52</v>
      </c>
      <c r="P93" s="38">
        <f>'[2]2018'!P19</f>
        <v>52</v>
      </c>
      <c r="Q93" s="38">
        <f>'[2]2018'!Q19</f>
        <v>52</v>
      </c>
      <c r="R93" s="38" t="str">
        <f>'[2]2018'!R19</f>
        <v>CUMPLIDA</v>
      </c>
      <c r="S93" s="38" t="str">
        <f>'[2]2018'!S19</f>
        <v>GESTIÓN JURÍDICA</v>
      </c>
      <c r="T93" s="38" t="str">
        <f>'[2]2018'!T19</f>
        <v>NIVEL CENTRAL</v>
      </c>
      <c r="U93" s="42">
        <f>'[2]2018'!U19</f>
        <v>0</v>
      </c>
      <c r="V93" s="38">
        <f>'[2]2018'!V19</f>
        <v>2013</v>
      </c>
    </row>
    <row r="94" spans="1:22" s="43" customFormat="1" ht="99.95" customHeight="1" x14ac:dyDescent="0.25">
      <c r="A94" s="37">
        <f>'[2]2018'!A20</f>
        <v>2</v>
      </c>
      <c r="B94" s="38">
        <f>'[2]2018'!B20</f>
        <v>1801004</v>
      </c>
      <c r="C94" s="38" t="str">
        <f>'[2]2018'!C20</f>
        <v>A</v>
      </c>
      <c r="D94" s="38" t="str">
        <f>'[2]2018'!D20</f>
        <v xml:space="preserve">Ingresos no Tributarios. El FRRNEC no realizó el proceso de conciliación entre las áreas de cobro coactivo y contabilidad, en lo referente a la información que debe ser registrada en las cuentas 14 01 02 - Ingresos no Tributarios - Multas y 8 1 20 01 - Cuentas de Orden Deudoras - Civiles </v>
      </c>
      <c r="E94" s="38" t="str">
        <f>'[2]2018'!E20</f>
        <v>La información no fluye oportunamente entre las dos áreas. Existe rotación permanente de personal del área de Cobros Coactivos. En las Cuentas de Orden Deudoras no se descargaron las resoluciones de revocatoria de las sanciones de jurados de votación. El Aplicativo LEADER - módulo cobros coactivos no realiza interface con contabilidad.</v>
      </c>
      <c r="F94" s="38" t="str">
        <f>'[2]2018'!F20</f>
        <v>Una vez se encuentre implementada la interface en el aplicativo entre la Coordinación de Contabilidad y la Coordinación de Cobros Coactivos, los datos registrados por la Coordinación de Cobros Coactivos correspondientes a sanción a jurados de votación, serán conocidos en tiempo real por la Coordinación de Contabilidad.</v>
      </c>
      <c r="G94" s="38" t="str">
        <f>'[2]2018'!G20</f>
        <v xml:space="preserve">La Coordinación de Cobros Coactivos trabajará conjuntamente con la Coordinación de Contabilidad y Gerencia de Informática a fin de implementar el Aplicativo e interface en el mismo. </v>
      </c>
      <c r="H94" s="38" t="str">
        <f>'[2]2018'!H20</f>
        <v>reportes</v>
      </c>
      <c r="I94" s="38">
        <f>'[2]2018'!I20</f>
        <v>4</v>
      </c>
      <c r="J94" s="39">
        <f>'[2]2018'!J20</f>
        <v>42005</v>
      </c>
      <c r="K94" s="39">
        <f>'[2]2018'!K20</f>
        <v>42369</v>
      </c>
      <c r="L94" s="38">
        <f>'[2]2018'!L20</f>
        <v>52</v>
      </c>
      <c r="M94" s="40">
        <f>'[2]2018'!M20</f>
        <v>4</v>
      </c>
      <c r="N94" s="41">
        <f>'[2]2018'!N20</f>
        <v>1</v>
      </c>
      <c r="O94" s="38">
        <f>'[2]2018'!O20</f>
        <v>52</v>
      </c>
      <c r="P94" s="38">
        <f>'[2]2018'!P20</f>
        <v>52</v>
      </c>
      <c r="Q94" s="38">
        <f>'[2]2018'!Q20</f>
        <v>52</v>
      </c>
      <c r="R94" s="38" t="str">
        <f>'[2]2018'!R20</f>
        <v>CUMPLIDA</v>
      </c>
      <c r="S94" s="38" t="str">
        <f>'[2]2018'!S20</f>
        <v>GESTIÓN JURÍDICA</v>
      </c>
      <c r="T94" s="38" t="str">
        <f>'[2]2018'!T20</f>
        <v>NIVEL CENTRAL</v>
      </c>
      <c r="U94" s="42">
        <f>'[2]2018'!U20</f>
        <v>0</v>
      </c>
      <c r="V94" s="38">
        <f>'[2]2018'!V20</f>
        <v>2013</v>
      </c>
    </row>
    <row r="95" spans="1:22" s="43" customFormat="1" ht="99.95" customHeight="1" x14ac:dyDescent="0.25">
      <c r="A95" s="37">
        <f>'[2]2018'!A21</f>
        <v>6</v>
      </c>
      <c r="B95" s="38" t="str">
        <f>'[2]2018'!B21</f>
        <v>N/A</v>
      </c>
      <c r="C95" s="38" t="str">
        <f>'[2]2018'!C21</f>
        <v>OI</v>
      </c>
      <c r="D95" s="38" t="str">
        <f>'[2]2018'!D21</f>
        <v>Gestión Documental Contratos (OI): De la revisión realizada a las carpetas de los contratos números 11,15, 56, 57, 58 de 2014 y 02 de 2013, se pudo evidenciar que las hojas de control están incompletas, los documentos no se encuentra con foliación consecutiva, existen hojas mal numeradas, además faltan documentos, como por ejemplo el aviso de convocatoria</v>
      </c>
      <c r="E95" s="38" t="str">
        <f>'[2]2018'!E21</f>
        <v>La situación descrita refleja deficiencias en la organización de las carpetas contractuales y en el proceso de archivo a cargo de la Oficina Jurídica - Grupo de Contratos.</v>
      </c>
      <c r="F95" s="38" t="str">
        <f>'[2]2018'!F21</f>
        <v xml:space="preserve">Realizar el seguimiento oportuno a la Hoja de control y llevar a cabo los procedimientos de archivo. </v>
      </c>
      <c r="G95" s="38" t="str">
        <f>'[2]2018'!G21</f>
        <v>Diligenciamiento oportuno y correcto diligenciamiento de la Hoja de Control</v>
      </c>
      <c r="H95" s="38" t="str">
        <f>'[2]2018'!H21</f>
        <v>Hoja de Control</v>
      </c>
      <c r="I95" s="38">
        <f>'[2]2018'!I21</f>
        <v>1</v>
      </c>
      <c r="J95" s="39">
        <f>'[2]2018'!J21</f>
        <v>42248</v>
      </c>
      <c r="K95" s="39">
        <f>'[2]2018'!K21</f>
        <v>42613</v>
      </c>
      <c r="L95" s="38">
        <f>'[2]2018'!L21</f>
        <v>52.142857142857146</v>
      </c>
      <c r="M95" s="40">
        <f>'[2]2018'!M21</f>
        <v>100</v>
      </c>
      <c r="N95" s="41">
        <f>'[2]2018'!N21</f>
        <v>1</v>
      </c>
      <c r="O95" s="38">
        <f>'[2]2018'!O21</f>
        <v>52.142857142857146</v>
      </c>
      <c r="P95" s="38">
        <f>'[2]2018'!P21</f>
        <v>52.142857142857146</v>
      </c>
      <c r="Q95" s="38">
        <f>'[2]2018'!Q21</f>
        <v>52.142857142857146</v>
      </c>
      <c r="R95" s="38" t="str">
        <f>'[2]2018'!R21</f>
        <v>CUMPLIDA</v>
      </c>
      <c r="S95" s="38" t="str">
        <f>'[2]2018'!S21</f>
        <v>GESTIÓN JURÍDICA</v>
      </c>
      <c r="T95" s="38" t="str">
        <f>'[2]2018'!T21</f>
        <v>NIVEL CENTRAL</v>
      </c>
      <c r="U95" s="42">
        <f>'[2]2018'!U21</f>
        <v>0</v>
      </c>
      <c r="V95" s="38">
        <f>'[2]2018'!V21</f>
        <v>2014</v>
      </c>
    </row>
    <row r="96" spans="1:22" s="43" customFormat="1" ht="99.95" customHeight="1" x14ac:dyDescent="0.25">
      <c r="A96" s="37">
        <f>'[2]2018'!A22</f>
        <v>9</v>
      </c>
      <c r="B96" s="38">
        <f>'[2]2018'!B22</f>
        <v>1801001</v>
      </c>
      <c r="C96" s="38" t="str">
        <f>'[2]2018'!C22</f>
        <v>D</v>
      </c>
      <c r="D96" s="38" t="str">
        <f>'[2]2018'!D22</f>
        <v>Hallazgo No. 9: Ingresos no tributarios FRR (D) 
El saldo de la cuenta 140102–Ingresos No Tributarios Multas (Jurados de Votación) por $4.563,3 millones, se encuentra subestimado en por lo menos $1.020,2 millones, debido a que no se han registrado las sanciones a jurados de votación con sentencia debidamente ejecutoriadas generados en los comicios electorales de los años 2010 y 2011, las</v>
      </c>
      <c r="E96" s="38" t="str">
        <f>'[2]2018'!E22</f>
        <v xml:space="preserve">Lo anterior evidencia la falta de conciliación de las partidas que se reflejan en el balance, </v>
      </c>
      <c r="F96" s="38" t="str">
        <f>'[2]2018'!F22</f>
        <v xml:space="preserve">Conciliar  $38,7 millones de acuerdo al saldo de la cuenta  140102 </v>
      </c>
      <c r="G96" s="38" t="str">
        <f>'[2]2018'!G22</f>
        <v>Registrar los ajustes producto de la conciliación entre Cobros Coactivos y Contabilidad sobre la diferencia de $38,7 millones</v>
      </c>
      <c r="H96" s="38" t="str">
        <f>'[2]2018'!H22</f>
        <v xml:space="preserve">Registros </v>
      </c>
      <c r="I96" s="38">
        <f>'[2]2018'!I22</f>
        <v>1</v>
      </c>
      <c r="J96" s="39">
        <f>'[2]2018'!J22</f>
        <v>42257</v>
      </c>
      <c r="K96" s="39">
        <f>'[2]2018'!K22</f>
        <v>42400</v>
      </c>
      <c r="L96" s="38">
        <f>'[2]2018'!L22</f>
        <v>20.428571428571427</v>
      </c>
      <c r="M96" s="40">
        <f>'[2]2018'!M22</f>
        <v>100</v>
      </c>
      <c r="N96" s="41">
        <f>'[2]2018'!N22</f>
        <v>1</v>
      </c>
      <c r="O96" s="38">
        <f>'[2]2018'!O22</f>
        <v>20.428571428571427</v>
      </c>
      <c r="P96" s="38">
        <f>'[2]2018'!P22</f>
        <v>20.428571428571427</v>
      </c>
      <c r="Q96" s="38">
        <f>'[2]2018'!Q22</f>
        <v>20.428571428571427</v>
      </c>
      <c r="R96" s="38" t="str">
        <f>'[2]2018'!R22</f>
        <v>CUMPLIDA</v>
      </c>
      <c r="S96" s="38" t="str">
        <f>'[2]2018'!S22</f>
        <v>GESTIÓN JURÍDICA</v>
      </c>
      <c r="T96" s="38" t="str">
        <f>'[2]2018'!T22</f>
        <v>NIVEL CENTRAL</v>
      </c>
      <c r="U96" s="42">
        <f>'[2]2018'!U22</f>
        <v>0</v>
      </c>
      <c r="V96" s="38">
        <f>'[2]2018'!V22</f>
        <v>2012</v>
      </c>
    </row>
    <row r="97" spans="1:22" s="43" customFormat="1" ht="99.95" customHeight="1" x14ac:dyDescent="0.25">
      <c r="A97" s="37">
        <f>'[2]2018'!A23</f>
        <v>9</v>
      </c>
      <c r="B97" s="38">
        <f>'[2]2018'!B23</f>
        <v>1801001</v>
      </c>
      <c r="C97" s="38" t="str">
        <f>'[2]2018'!C23</f>
        <v>D</v>
      </c>
      <c r="D97" s="38" t="str">
        <f>'[2]2018'!D23</f>
        <v xml:space="preserve">Hallazgo No. 9: Ingresos no tributarios FRR (D) 
El saldo de la cuenta 140102 – Ingresos No Tributarios Multas (Jurados de Votación) - por un monto de $4.563,3 millones, se encuentra subestimado en por lo menos $1.020,2 millones.  
</v>
      </c>
      <c r="E97" s="38" t="str">
        <f>'[2]2018'!E23</f>
        <v xml:space="preserve"> No se han registrado las sanciones a jurados de votación con sentencia debidamente ejecutoriadas generados en los comicios electorales de los años 2010 y 2011, las cuales deben ser incorporadas directamente al aplicativo por parte de las Delegaciones Departamentales.</v>
      </c>
      <c r="F97" s="38" t="str">
        <f>'[2]2018'!F23</f>
        <v>Inobservando los principios contables enunciados además de lo estipulado en el instructivo de cierre No. 20 del 14 de diciembre expedido por la Contaduría General de la Nación, generando subestimación de la cuenta Ingresos no tributarios-Multas en la cuantía señalada y por contrapartida el patrimonio de la entidad.</v>
      </c>
      <c r="G97" s="38" t="str">
        <f>'[2]2018'!G23</f>
        <v xml:space="preserve">Se implemento el aplicativo de Cobros Coactivos, el cual fue entregado a las instancias competetes del nivel desconcentrado previa capacitación. Las referidas instancias se encuentran registrando información de actuaciones procesales contenidas en los Proceso Coactivos </v>
      </c>
      <c r="H97" s="38" t="str">
        <f>'[2]2018'!H23</f>
        <v>Registros</v>
      </c>
      <c r="I97" s="38">
        <f>'[2]2018'!I23</f>
        <v>1</v>
      </c>
      <c r="J97" s="39">
        <f>'[2]2018'!J23</f>
        <v>42248</v>
      </c>
      <c r="K97" s="39">
        <f>'[2]2018'!K23</f>
        <v>42400</v>
      </c>
      <c r="L97" s="38">
        <f>'[2]2018'!L23</f>
        <v>21.714285714285715</v>
      </c>
      <c r="M97" s="40">
        <f>'[2]2018'!M23</f>
        <v>100</v>
      </c>
      <c r="N97" s="41">
        <f>'[2]2018'!N23</f>
        <v>1</v>
      </c>
      <c r="O97" s="38">
        <f>'[2]2018'!O23</f>
        <v>21.714285714285715</v>
      </c>
      <c r="P97" s="38">
        <f>'[2]2018'!P23</f>
        <v>21.714285714285715</v>
      </c>
      <c r="Q97" s="38">
        <f>'[2]2018'!Q23</f>
        <v>21.714285714285715</v>
      </c>
      <c r="R97" s="38" t="str">
        <f>'[2]2018'!R23</f>
        <v>CUMPLIDA</v>
      </c>
      <c r="S97" s="38" t="str">
        <f>'[2]2018'!S23</f>
        <v>GESTIÓN JURÍDICA</v>
      </c>
      <c r="T97" s="38" t="str">
        <f>'[2]2018'!T23</f>
        <v>NIVEL CENTRAL</v>
      </c>
      <c r="U97" s="42">
        <f>'[2]2018'!U23</f>
        <v>0</v>
      </c>
      <c r="V97" s="38">
        <f>'[2]2018'!V23</f>
        <v>2012</v>
      </c>
    </row>
    <row r="98" spans="1:22" s="43" customFormat="1" ht="99.95" customHeight="1" x14ac:dyDescent="0.25">
      <c r="A98" s="37">
        <f>'[2]2018'!A24</f>
        <v>13</v>
      </c>
      <c r="B98" s="38" t="str">
        <f>'[2]2018'!B24</f>
        <v>N/A</v>
      </c>
      <c r="C98" s="38" t="str">
        <f>'[2]2018'!C24</f>
        <v>A</v>
      </c>
      <c r="D98" s="38" t="str">
        <f>'[2]2018'!D24</f>
        <v xml:space="preserve">Hallazgo No. 13: Multas a Jurados de Votación: Se reporta a la CGR que los procesos por concepto de sanciones y multas impuestas a Jurados de Votación (Factor 2) a 31 de diciembre de 2014 asciende a $17,310,6 millones, de acuerdo con la nformacion suministrada con la Oficina Juridica sobre Cobros Coactivos. Sin embargo segun información suministrada por la Coordinación de Contabilidad el valor a 31/12/2014 es de $17,349,4 millones, lo que genera una diferencia de $38,7 millones  
</v>
      </c>
      <c r="E98" s="38" t="str">
        <f>'[2]2018'!E24</f>
        <v xml:space="preserve">La Coordinación de Cobros Coactivos no cuenta a la fecha con un sistema de información que sirva como auxiliar de la cuenta 140102 - Multas y Sanciones, ni discrimina las sanciones e intereses derivados de las multas impuestas, por cuanto el Aplicativo SIIF nación presenta en la cuenta del Activo (140102) saldos globales sin especificar el tercero correspondiente. </v>
      </c>
      <c r="F98" s="38" t="str">
        <f>'[2]2018'!F24</f>
        <v>Se implemento el aplicativo de Cobros Coactivos, en el cual el nivel desconcentrado se encuenra registrando informacion de pagos recibidos y autmaticamente el mencionado aplicativo desagrega el valor de la sanción, intereses y costas procesales. la refererida información se obtendra cada mes del Aplicativo de Cobros Coactivos</v>
      </c>
      <c r="G98" s="38" t="str">
        <f>'[2]2018'!G24</f>
        <v>Depurar la diferencia $38,7 millones conjuntamente con la Coordinación de Contabilidad</v>
      </c>
      <c r="H98" s="38" t="str">
        <f>'[2]2018'!H24</f>
        <v>Oficio</v>
      </c>
      <c r="I98" s="38">
        <f>'[2]2018'!I24</f>
        <v>100</v>
      </c>
      <c r="J98" s="39">
        <f>'[2]2018'!J24</f>
        <v>42248</v>
      </c>
      <c r="K98" s="39">
        <f>'[2]2018'!K24</f>
        <v>42369</v>
      </c>
      <c r="L98" s="38">
        <f>'[2]2018'!L24</f>
        <v>17.285714285714285</v>
      </c>
      <c r="M98" s="40">
        <f>'[2]2018'!M24</f>
        <v>100</v>
      </c>
      <c r="N98" s="41">
        <f>'[2]2018'!N24</f>
        <v>1</v>
      </c>
      <c r="O98" s="38">
        <f>'[2]2018'!O24</f>
        <v>17.285714285714285</v>
      </c>
      <c r="P98" s="38">
        <f>'[2]2018'!P24</f>
        <v>17.285714285714285</v>
      </c>
      <c r="Q98" s="38">
        <f>'[2]2018'!Q24</f>
        <v>17.285714285714285</v>
      </c>
      <c r="R98" s="38" t="str">
        <f>'[2]2018'!R24</f>
        <v>CUMPLIDA</v>
      </c>
      <c r="S98" s="38" t="str">
        <f>'[2]2018'!S24</f>
        <v>GESTIÓN JURÍDICA</v>
      </c>
      <c r="T98" s="38" t="str">
        <f>'[2]2018'!T24</f>
        <v>NIVEL CENTRAL</v>
      </c>
      <c r="U98" s="42">
        <f>'[2]2018'!U24</f>
        <v>0</v>
      </c>
      <c r="V98" s="38">
        <f>'[2]2018'!V24</f>
        <v>2014</v>
      </c>
    </row>
    <row r="99" spans="1:22" s="43" customFormat="1" ht="99.95" customHeight="1" x14ac:dyDescent="0.25">
      <c r="A99" s="37">
        <f>'[2]2018'!A25</f>
        <v>18</v>
      </c>
      <c r="B99" s="38" t="str">
        <f>'[2]2018'!B25</f>
        <v>N/A</v>
      </c>
      <c r="C99" s="38" t="str">
        <f>'[2]2018'!C25</f>
        <v>OI</v>
      </c>
      <c r="D99" s="38" t="str">
        <f>'[2]2018'!D25</f>
        <v xml:space="preserve">Aportes parafiscales:
Se evidenció incumplimiento de las obligaciones del contratista frente a los aportes parafiscales en los contratos 061 y 014 de 2010 y la adición, cuyo objeto era la prestación de servicios como auxiliar al interior de las jornadas de identificación.  </v>
      </c>
      <c r="E99" s="38" t="str">
        <f>'[2]2018'!E25</f>
        <v>Debilidades en la verificación del cumplimiento de las normas y especificaciones técnicas de los contratos, frente a los aportes parafiscales y los montos cancelados para la elaboración de las actas de liquidación.</v>
      </c>
      <c r="F99" s="38" t="str">
        <f>'[2]2018'!F25</f>
        <v>Reiterar lo estipulado en la Circular 134 del 23 de abril de 2014, expedida por la Jefe de la Oficina Jurídica dirigida a los supervisores de los contratos suscritos en la Entidad, mediante la cual se estipula la obligación al supervisor de verificar el correcto pago de parafiscales durante la ejecución del contrato .</v>
      </c>
      <c r="G99" s="38" t="str">
        <f>'[2]2018'!G25</f>
        <v xml:space="preserve">Expedir un oficio dirigido a  los supervisores de los contratos, manifestando la importancia de tener en cuenta la normatividad vigente para la debida supervision de los contratos, con el fin de mitigar el riesgo de incurrir en conductas o situaciones contrarias a dicha normatividad.  </v>
      </c>
      <c r="H99" s="38" t="str">
        <f>'[2]2018'!H25</f>
        <v>Oficio y reiteración de circular 134 de 2014</v>
      </c>
      <c r="I99" s="38">
        <f>'[2]2018'!I25</f>
        <v>1</v>
      </c>
      <c r="J99" s="39">
        <f>'[2]2018'!J25</f>
        <v>42036</v>
      </c>
      <c r="K99" s="39">
        <f>'[2]2018'!K25</f>
        <v>42427</v>
      </c>
      <c r="L99" s="38">
        <f>'[2]2018'!L25</f>
        <v>55.857142857142854</v>
      </c>
      <c r="M99" s="40">
        <f>'[2]2018'!M25</f>
        <v>100</v>
      </c>
      <c r="N99" s="41">
        <f>'[2]2018'!N25</f>
        <v>1</v>
      </c>
      <c r="O99" s="38">
        <f>'[2]2018'!O25</f>
        <v>55.857142857142854</v>
      </c>
      <c r="P99" s="38">
        <f>'[2]2018'!P25</f>
        <v>55.857142857142854</v>
      </c>
      <c r="Q99" s="38">
        <f>'[2]2018'!Q25</f>
        <v>55.857142857142854</v>
      </c>
      <c r="R99" s="38" t="str">
        <f>'[2]2018'!R25</f>
        <v>CUMPLIDA</v>
      </c>
      <c r="S99" s="38" t="str">
        <f>'[2]2018'!S25</f>
        <v>GESTIÓN JURÍDICA</v>
      </c>
      <c r="T99" s="38" t="str">
        <f>'[2]2018'!T25</f>
        <v>NIVEL CENTRAL</v>
      </c>
      <c r="U99" s="42">
        <f>'[2]2018'!U25</f>
        <v>0</v>
      </c>
      <c r="V99" s="38">
        <f>'[2]2018'!V25</f>
        <v>2013</v>
      </c>
    </row>
    <row r="100" spans="1:22" s="43" customFormat="1" ht="99.95" customHeight="1" x14ac:dyDescent="0.25">
      <c r="A100" s="37">
        <f>'[3]2018'!A11</f>
        <v>3</v>
      </c>
      <c r="B100" s="38" t="str">
        <f>'[3]2018'!B11</f>
        <v>N/A</v>
      </c>
      <c r="C100" s="38" t="str">
        <f>'[3]2018'!C11</f>
        <v>A</v>
      </c>
      <c r="D100" s="38" t="str">
        <f>'[3]2018'!D11</f>
        <v>Plan de Recuperación ante Desastres Centro de Datos MORPHO</v>
      </c>
      <c r="E100" s="38" t="str">
        <f>'[3]2018'!E11</f>
        <v>Se  evidenció  que  no cuenta con Un Plan De Recuperación Ante Desastres que permita dar continuidad a los procesos misionales del FRRNEC y/o RNEC, en especial lo que tiene que ver con el AFIS (Sistema Automatizado de Identificación Dactilar). MORPHO</v>
      </c>
      <c r="F100" s="38" t="str">
        <f>'[3]2018'!F11</f>
        <v>Establecer un plan de recuperación ante desastres el cual incluya un Centro de Datos Alterno, compnentes tecnológicos y de comunicaciones, recurso humano.</v>
      </c>
      <c r="G100" s="38" t="str">
        <f>'[3]2018'!G11</f>
        <v>Solicitar al Contratista Morpho cotización para disponer de los componentes tecnológicos, comunicaciones y recurso humano necesario para dar continuidad a los procesos misionales.
Gestionar ante el Ministerio de Hacienda los recursos presupuestales necesarios.</v>
      </c>
      <c r="H100" s="38" t="str">
        <f>'[3]2018'!H11</f>
        <v>Plan de Recuperacion y recuperacion</v>
      </c>
      <c r="I100" s="38">
        <f>'[3]2018'!I11</f>
        <v>1</v>
      </c>
      <c r="J100" s="39">
        <f>'[3]2018'!J11</f>
        <v>42037</v>
      </c>
      <c r="K100" s="39">
        <f>'[3]2018'!K11</f>
        <v>42369</v>
      </c>
      <c r="L100" s="38">
        <f>'[3]2018'!L11</f>
        <v>47.428571428571431</v>
      </c>
      <c r="M100" s="40">
        <f>'[3]2018'!M11</f>
        <v>1</v>
      </c>
      <c r="N100" s="41">
        <f>'[3]2018'!N11</f>
        <v>1</v>
      </c>
      <c r="O100" s="38">
        <f>'[3]2018'!O11</f>
        <v>47.428571428571431</v>
      </c>
      <c r="P100" s="38">
        <f>'[3]2018'!P11</f>
        <v>47.428571428571431</v>
      </c>
      <c r="Q100" s="38">
        <f>'[3]2018'!Q11</f>
        <v>47.428571428571431</v>
      </c>
      <c r="R100" s="38" t="str">
        <f>'[3]2018'!R11</f>
        <v>CUMPLIDA</v>
      </c>
      <c r="S100" s="38" t="str">
        <f>'[3]2018'!S11</f>
        <v>GESTIÓN TECNOLÓGICA DE LA INFORMÁTICA</v>
      </c>
      <c r="T100" s="38" t="str">
        <f>'[3]2018'!T11</f>
        <v>NIVEL CENTRAL</v>
      </c>
      <c r="U100" s="42">
        <f>'[3]2018'!U11</f>
        <v>0</v>
      </c>
      <c r="V100" s="38">
        <f>'[3]2018'!V11</f>
        <v>2013</v>
      </c>
    </row>
    <row r="101" spans="1:22" s="43" customFormat="1" ht="99.95" customHeight="1" x14ac:dyDescent="0.25">
      <c r="A101" s="37" t="str">
        <f>'[3]2018'!A12</f>
        <v>4a</v>
      </c>
      <c r="B101" s="38">
        <f>'[3]2018'!B12</f>
        <v>1801004</v>
      </c>
      <c r="C101" s="38" t="str">
        <f>'[3]2018'!C12</f>
        <v>A</v>
      </c>
      <c r="D101" s="38" t="str">
        <f>'[3]2018'!D12</f>
        <v xml:space="preserve">Conciliación Almacén (Licencias) y Contabilidad
El Fondo Rotatorio, al no contar con un análisis de los Intangibles frente al ingreso a almacén de los mismos,  en la clasificación bien sea como activo o como gasto, presenta sobreestimaciones en las cuentas de 1970- Intangible y la 3208- Capital Fiscal.
</v>
      </c>
      <c r="E101" s="38" t="str">
        <f>'[3]2018'!E12</f>
        <v xml:space="preserve">No han aplicado lo establecido en la normatividad contable expedida por la Contaduría General de la Nación, ni lo adoptado sobre el tema en el procedimiento interno No.DF-GAF-ARFD-023, y a que los soportes de ingresos de los intangibles al almacén carecen de la información del supervisor en la que indique si la licencias o Software  deben ser ingresadas como un activo o como un gasto, generando que 
</v>
      </c>
      <c r="F101" s="38" t="str">
        <f>'[3]2018'!F12</f>
        <v>Realizar la debida clasificación  en identificable, controlabe y potencial del servicio del licenciamiento / software adquirido por la Entidad al momento de solicitar el trámite de ingreso a Almacén</v>
      </c>
      <c r="G101" s="38" t="str">
        <f>'[3]2018'!G12</f>
        <v xml:space="preserve">Presentar ante la Coordinación de Almacén e inven tarios en la certificación de recibo a satisfacción, la  debida clasificación  en identificable, controlabe y potencial del servicio del licenciamiento software adquirido por la Entidad, </v>
      </c>
      <c r="H101" s="38" t="str">
        <f>'[3]2018'!H12</f>
        <v xml:space="preserve">Certificación de recibo a satisfacción </v>
      </c>
      <c r="I101" s="38">
        <f>'[3]2018'!I12</f>
        <v>1</v>
      </c>
      <c r="J101" s="39">
        <f>'[3]2018'!J12</f>
        <v>41793</v>
      </c>
      <c r="K101" s="39">
        <f>'[3]2018'!K12</f>
        <v>42004</v>
      </c>
      <c r="L101" s="38">
        <f>'[3]2018'!L12</f>
        <v>30.142857142857142</v>
      </c>
      <c r="M101" s="40">
        <f>'[3]2018'!M12</f>
        <v>1</v>
      </c>
      <c r="N101" s="41">
        <f>'[3]2018'!N12</f>
        <v>1</v>
      </c>
      <c r="O101" s="38">
        <f>'[3]2018'!O12</f>
        <v>30.142857142857142</v>
      </c>
      <c r="P101" s="38">
        <f>'[3]2018'!P12</f>
        <v>30.142857142857142</v>
      </c>
      <c r="Q101" s="38">
        <f>'[3]2018'!Q12</f>
        <v>30.142857142857142</v>
      </c>
      <c r="R101" s="38" t="str">
        <f>'[3]2018'!R12</f>
        <v>CUMPLIDA</v>
      </c>
      <c r="S101" s="38" t="str">
        <f>'[3]2018'!S12</f>
        <v>GESTIÓN TECNOLÓGICA DE LA INFORMÁTICA</v>
      </c>
      <c r="T101" s="38" t="str">
        <f>'[3]2018'!T12</f>
        <v>NIVEL CENTRAL</v>
      </c>
      <c r="U101" s="42">
        <f>'[3]2018'!U12</f>
        <v>0</v>
      </c>
      <c r="V101" s="38">
        <f>'[3]2018'!V12</f>
        <v>2013</v>
      </c>
    </row>
    <row r="102" spans="1:22" s="43" customFormat="1" ht="99.95" customHeight="1" x14ac:dyDescent="0.25">
      <c r="A102" s="37" t="str">
        <f>'[3]2018'!A13</f>
        <v>4b</v>
      </c>
      <c r="B102" s="38">
        <f>'[3]2018'!B13</f>
        <v>1801001</v>
      </c>
      <c r="C102" s="38" t="str">
        <f>'[3]2018'!C13</f>
        <v>A</v>
      </c>
      <c r="D102" s="38" t="str">
        <f>'[3]2018'!D13</f>
        <v xml:space="preserve">En reunión conjunta celebrada el 24 de abril de 2014, entre los funcionarios de la Oficina de Control Interno, Contabilidad, Almacén, Dirección Administrativa por parte de los entes auditados y los miembros de la CGR, se evidenció que no existe documento formal que soporte el traslado de los bienes siguientes bienes del FRR a la RNEC:
</v>
      </c>
      <c r="E102" s="38" t="str">
        <f>'[3]2018'!E13</f>
        <v>debido a que el FRR, propietario de los bienes, no ha realizado formalmente la transferencia de estos activos que son usados por la RNEC para el cumplimiento de su misión institucional</v>
      </c>
      <c r="F102" s="38" t="str">
        <f>'[3]2018'!F13</f>
        <v>Realizar la debida clasificación  en identificable, controlabe y potencial del servicio del licenciamiento / software adquirido por la Entidad al momento de solicitar el trámite de ingreso a Almacén</v>
      </c>
      <c r="G102" s="38" t="str">
        <f>'[3]2018'!G13</f>
        <v xml:space="preserve">Presentar ante la Coordinación de Almacén e inven tarios en la certificación de recibo a satisfacción, la  debida clasificación  en identificable, controlabe y potencial del servicio del licenciamiento software adquirido por la Entidad, </v>
      </c>
      <c r="H102" s="38" t="str">
        <f>'[3]2018'!H13</f>
        <v xml:space="preserve">Certificación de recibo a satisfacción </v>
      </c>
      <c r="I102" s="38">
        <f>'[3]2018'!I13</f>
        <v>1</v>
      </c>
      <c r="J102" s="39">
        <f>'[3]2018'!J13</f>
        <v>41793</v>
      </c>
      <c r="K102" s="39">
        <f>'[3]2018'!K13</f>
        <v>42004</v>
      </c>
      <c r="L102" s="38">
        <f>'[3]2018'!L13</f>
        <v>30.142857142857142</v>
      </c>
      <c r="M102" s="40">
        <f>'[3]2018'!M13</f>
        <v>1</v>
      </c>
      <c r="N102" s="41">
        <f>'[3]2018'!N13</f>
        <v>1</v>
      </c>
      <c r="O102" s="38">
        <f>'[3]2018'!O13</f>
        <v>30.142857142857142</v>
      </c>
      <c r="P102" s="38">
        <f>'[3]2018'!P13</f>
        <v>30.142857142857142</v>
      </c>
      <c r="Q102" s="38">
        <f>'[3]2018'!Q13</f>
        <v>30.142857142857142</v>
      </c>
      <c r="R102" s="38" t="str">
        <f>'[3]2018'!R13</f>
        <v>CUMPLIDA</v>
      </c>
      <c r="S102" s="38" t="str">
        <f>'[3]2018'!S13</f>
        <v>GESTIÓN TECNOLÓGICA DE LA INFORMÁTICA</v>
      </c>
      <c r="T102" s="38" t="str">
        <f>'[3]2018'!T13</f>
        <v>NIVEL CENTRAL</v>
      </c>
      <c r="U102" s="42">
        <f>'[3]2018'!U13</f>
        <v>0</v>
      </c>
      <c r="V102" s="38">
        <f>'[3]2018'!V13</f>
        <v>2013</v>
      </c>
    </row>
    <row r="103" spans="1:22" s="43" customFormat="1" ht="99.95" customHeight="1" x14ac:dyDescent="0.25">
      <c r="A103" s="37">
        <f>'[3]2018'!A14</f>
        <v>9</v>
      </c>
      <c r="B103" s="38" t="str">
        <f>'[3]2018'!B14</f>
        <v>N/A</v>
      </c>
      <c r="C103" s="38" t="str">
        <f>'[3]2018'!C14</f>
        <v>A</v>
      </c>
      <c r="D103" s="38" t="str">
        <f>'[3]2018'!D14</f>
        <v>Se evidencian debilidades en la administración de los 554 usuarios creados en el aplicativo DARUMA por cuanto: 
a) Existen 119 usuarios en Estado Estándar, que significa activo, los cuales nunca han ingresado al sistema.
b) Existen 36 usuarios en Estado Inactivo
c) Existen 8 registrros donde el nombre del usuario no está asociado a una persona y están en Estado Activo</v>
      </c>
      <c r="E103" s="38" t="str">
        <f>'[3]2018'!E14</f>
        <v>La Gerencia de Informática mediante Oficio GI-1630 de octubre 6 de 2014 dio la respuesta correspondiente, por lo tanto este hallazgo no corresponde a la Oficina de Planeación</v>
      </c>
      <c r="F103" s="38" t="str">
        <f>'[3]2018'!F14</f>
        <v>No  es procedente</v>
      </c>
      <c r="G103" s="38" t="str">
        <f>'[3]2018'!G14</f>
        <v>No  es procedente</v>
      </c>
      <c r="H103" s="38" t="str">
        <f>'[3]2018'!H14</f>
        <v>No  es procedente</v>
      </c>
      <c r="I103" s="38">
        <f>'[3]2018'!I14</f>
        <v>1</v>
      </c>
      <c r="J103" s="39">
        <f>'[3]2018'!J14</f>
        <v>42011</v>
      </c>
      <c r="K103" s="39">
        <f>'[3]2018'!K14</f>
        <v>42035</v>
      </c>
      <c r="L103" s="38">
        <f>'[3]2018'!L14</f>
        <v>3.4285714285714284</v>
      </c>
      <c r="M103" s="40">
        <f>'[3]2018'!M14</f>
        <v>1</v>
      </c>
      <c r="N103" s="41">
        <f>'[3]2018'!N14</f>
        <v>1</v>
      </c>
      <c r="O103" s="38">
        <f>'[3]2018'!O14</f>
        <v>3.4285714285714284</v>
      </c>
      <c r="P103" s="38">
        <f>'[3]2018'!P14</f>
        <v>3.4285714285714284</v>
      </c>
      <c r="Q103" s="38">
        <f>'[3]2018'!Q14</f>
        <v>3.4285714285714284</v>
      </c>
      <c r="R103" s="38" t="str">
        <f>'[3]2018'!R14</f>
        <v>CUMPLIDA</v>
      </c>
      <c r="S103" s="38" t="str">
        <f>'[3]2018'!S14</f>
        <v>GESTIÓN TECNOLÓGICA DE LA INFORMÁTICA</v>
      </c>
      <c r="T103" s="38" t="str">
        <f>'[3]2018'!T14</f>
        <v>NIVEL CENTRAL</v>
      </c>
      <c r="U103" s="42">
        <f>'[3]2018'!U14</f>
        <v>0</v>
      </c>
      <c r="V103" s="38">
        <f>'[3]2018'!V14</f>
        <v>2013</v>
      </c>
    </row>
    <row r="104" spans="1:22" s="43" customFormat="1" ht="99.95" customHeight="1" x14ac:dyDescent="0.25">
      <c r="A104" s="37">
        <f>'[3]2018'!A15</f>
        <v>2</v>
      </c>
      <c r="B104" s="38">
        <f>'[3]2018'!B15</f>
        <v>1801004</v>
      </c>
      <c r="C104" s="38" t="str">
        <f>'[3]2018'!C15</f>
        <v>A</v>
      </c>
      <c r="D104" s="38" t="str">
        <f>'[3]2018'!D15</f>
        <v xml:space="preserve">Ingresos no Tributarios 
El FRRNEC no realizó el proceso de conciliación entre las áreas de Cobro Coactivo y Contabilidad, en lo referente a la información que debe ser registrada en las cuenta 1.4.01.02 – Ingresos no Tributario – Multas y 8.1.20.01- Cuentas de Orden Deudoras – Civiles,
</v>
      </c>
      <c r="E104" s="38" t="str">
        <f>'[3]2018'!E15</f>
        <v xml:space="preserve">La información no fluye oportunamente, entre las dos áreas.
Existe rotación permanente de personal del área de Cobros Coactivos.           En las Cuentas de Orden Deudoras no se descargaron las resoluciones de revocatoria de las sanciones de jurados de votación
El aplicativo LEADER –modulo Cobros Coactivos, no realiza interface con contabilidad.
</v>
      </c>
      <c r="F104" s="38" t="str">
        <f>'[3]2018'!F15</f>
        <v>Realizar la debida clasificación  en identificable, controlabe y potencial del servicio del licenciamiento / software adquirido por la Entidad al momento de solicitar el trámite de ingreso a Almacén</v>
      </c>
      <c r="G104" s="38" t="str">
        <f>'[3]2018'!G15</f>
        <v xml:space="preserve">Presentar ante la Coordinación de Almacén e inven tarios en la certificación de recibo a satisfacción, la  debida clasificación  en identificable, controlabe y potencial del servicio del licenciamiento software adquirido por la Entidad, </v>
      </c>
      <c r="H104" s="38" t="str">
        <f>'[3]2018'!H15</f>
        <v xml:space="preserve">Certificación de recibo a satisfacción </v>
      </c>
      <c r="I104" s="38">
        <f>'[3]2018'!I15</f>
        <v>1</v>
      </c>
      <c r="J104" s="39">
        <f>'[3]2018'!J15</f>
        <v>41793</v>
      </c>
      <c r="K104" s="39">
        <f>'[3]2018'!K15</f>
        <v>42004</v>
      </c>
      <c r="L104" s="38">
        <f>'[3]2018'!L15</f>
        <v>30.142857142857142</v>
      </c>
      <c r="M104" s="40">
        <f>'[3]2018'!M15</f>
        <v>1</v>
      </c>
      <c r="N104" s="41">
        <f>'[3]2018'!N15</f>
        <v>1</v>
      </c>
      <c r="O104" s="38">
        <f>'[3]2018'!O15</f>
        <v>30.142857142857142</v>
      </c>
      <c r="P104" s="38">
        <f>'[3]2018'!P15</f>
        <v>30.142857142857142</v>
      </c>
      <c r="Q104" s="38">
        <f>'[3]2018'!Q15</f>
        <v>30.142857142857142</v>
      </c>
      <c r="R104" s="38" t="str">
        <f>'[3]2018'!R15</f>
        <v>CUMPLIDA</v>
      </c>
      <c r="S104" s="38" t="str">
        <f>'[3]2018'!S15</f>
        <v>GESTIÓN TECNOLÓGICA DE LA INFORMÁTICA</v>
      </c>
      <c r="T104" s="38" t="str">
        <f>'[3]2018'!T15</f>
        <v>NIVEL CENTRAL</v>
      </c>
      <c r="U104" s="42">
        <f>'[3]2018'!U15</f>
        <v>0</v>
      </c>
      <c r="V104" s="38">
        <f>'[3]2018'!V15</f>
        <v>2013</v>
      </c>
    </row>
    <row r="105" spans="1:22" s="43" customFormat="1" ht="99.95" customHeight="1" x14ac:dyDescent="0.25">
      <c r="A105" s="37">
        <f>'[3]2018'!A16</f>
        <v>2</v>
      </c>
      <c r="B105" s="38" t="str">
        <f>'[3]2018'!B16</f>
        <v>N/A</v>
      </c>
      <c r="C105" s="38" t="str">
        <f>'[3]2018'!C16</f>
        <v>A</v>
      </c>
      <c r="D105" s="38" t="str">
        <f>'[3]2018'!D16</f>
        <v>Simulacros del Plan de Recuperación ante Desastres</v>
      </c>
      <c r="E105" s="38" t="str">
        <f>'[3]2018'!E16</f>
        <v>No se han efectuado simulacros que permitan emular un suceso real para tomar las medidas necesarias  de  seguridad.   en  caso  que  ocurra   realmente   una  situación   de contingencia total o desastre definida dentro del plan.</v>
      </c>
      <c r="F105" s="38" t="str">
        <f>'[3]2018'!F16</f>
        <v>Simular situaciones de riesgo que permitan metir el comportamiento del Data Center</v>
      </c>
      <c r="G105" s="38" t="str">
        <f>'[3]2018'!G16</f>
        <v>Revisión de los procedimientos de FailOver, FailBack y Plan de Recuperación de Desastres.
Programanación de fechas de Simulacros.
Disponer de los recursos técnicos y humanos para la ejecución de los simulacros.</v>
      </c>
      <c r="H105" s="38" t="str">
        <f>'[3]2018'!H16</f>
        <v>Informes de simulacro</v>
      </c>
      <c r="I105" s="38">
        <f>'[3]2018'!I16</f>
        <v>2</v>
      </c>
      <c r="J105" s="39">
        <f>'[3]2018'!J16</f>
        <v>42037</v>
      </c>
      <c r="K105" s="39">
        <f>'[3]2018'!K16</f>
        <v>42369</v>
      </c>
      <c r="L105" s="38">
        <f>'[3]2018'!L16</f>
        <v>47.428571428571431</v>
      </c>
      <c r="M105" s="40">
        <f>'[3]2018'!M16</f>
        <v>2</v>
      </c>
      <c r="N105" s="41">
        <f>'[3]2018'!N16</f>
        <v>1</v>
      </c>
      <c r="O105" s="38">
        <f>'[3]2018'!O16</f>
        <v>47.428571428571431</v>
      </c>
      <c r="P105" s="38">
        <f>'[3]2018'!P16</f>
        <v>47.428571428571431</v>
      </c>
      <c r="Q105" s="38">
        <f>'[3]2018'!Q16</f>
        <v>47.428571428571431</v>
      </c>
      <c r="R105" s="38" t="str">
        <f>'[3]2018'!R16</f>
        <v>CUMPLIDA</v>
      </c>
      <c r="S105" s="38" t="str">
        <f>'[3]2018'!S16</f>
        <v>GESTIÓN TECNOLÓGICA DE LA INFORMÁTICA</v>
      </c>
      <c r="T105" s="38" t="str">
        <f>'[3]2018'!T16</f>
        <v>NIVEL CENTRAL</v>
      </c>
      <c r="U105" s="42">
        <f>'[3]2018'!U16</f>
        <v>0</v>
      </c>
      <c r="V105" s="38">
        <f>'[3]2018'!V16</f>
        <v>2013</v>
      </c>
    </row>
    <row r="106" spans="1:22" s="43" customFormat="1" ht="99.95" customHeight="1" x14ac:dyDescent="0.25">
      <c r="A106" s="37">
        <f>'[3]2018'!A17</f>
        <v>3</v>
      </c>
      <c r="B106" s="38">
        <f>'[3]2018'!B17</f>
        <v>1801004</v>
      </c>
      <c r="C106" s="38" t="str">
        <f>'[3]2018'!C17</f>
        <v>A</v>
      </c>
      <c r="D106" s="38" t="str">
        <f>'[3]2018'!D17</f>
        <v>El Fondo Rotatorio de la Registraduría Nacional del Estado Civil, no realizó al cierre de la vigencia 2013, la conciliación de las cuentas 1970 – Licencias  y 1975 Amortización Acumulada de Intangibles (Cr), frente a los saldos presentados por el almacén</v>
      </c>
      <c r="E106" s="38" t="str">
        <f>'[3]2018'!E17</f>
        <v xml:space="preserve">Lo anterior debido a la no aplicación del Instructivo 02 del 13 de diciembre de 2013 y a debilidades de control interno contable
</v>
      </c>
      <c r="F106" s="38" t="str">
        <f>'[3]2018'!F17</f>
        <v>Realizar la debida clasificación  en identificable, controlabe y potencial del servicio del licenciamiento / software adquirido por la Entidad al momento de solicitar el trámite de ingreso a Almacén</v>
      </c>
      <c r="G106" s="38" t="str">
        <f>'[3]2018'!G17</f>
        <v xml:space="preserve">Presentar ante la Coordinación de Almacén e inven tarios en la certificación de recibo a satisfacción, la  debida clasificación  en identificable, controlabe y potencial del servicio del licenciamiento software adquirido por la Entidad, </v>
      </c>
      <c r="H106" s="38" t="str">
        <f>'[3]2018'!H17</f>
        <v xml:space="preserve">Certificación de recibo a satisfacción </v>
      </c>
      <c r="I106" s="38">
        <f>'[3]2018'!I17</f>
        <v>1</v>
      </c>
      <c r="J106" s="39">
        <f>'[3]2018'!J17</f>
        <v>41793</v>
      </c>
      <c r="K106" s="39">
        <f>'[3]2018'!K17</f>
        <v>42004</v>
      </c>
      <c r="L106" s="38">
        <f>'[3]2018'!L17</f>
        <v>30.142857142857142</v>
      </c>
      <c r="M106" s="40">
        <f>'[3]2018'!M17</f>
        <v>1</v>
      </c>
      <c r="N106" s="41">
        <f>'[3]2018'!N17</f>
        <v>1</v>
      </c>
      <c r="O106" s="38">
        <f>'[3]2018'!O17</f>
        <v>30.142857142857142</v>
      </c>
      <c r="P106" s="38">
        <f>'[3]2018'!P17</f>
        <v>30.142857142857142</v>
      </c>
      <c r="Q106" s="38">
        <f>'[3]2018'!Q17</f>
        <v>30.142857142857142</v>
      </c>
      <c r="R106" s="38" t="str">
        <f>'[3]2018'!R17</f>
        <v>CUMPLIDA</v>
      </c>
      <c r="S106" s="38" t="str">
        <f>'[3]2018'!S17</f>
        <v>GESTIÓN TECNOLÓGICA DE LA INFORMÁTICA</v>
      </c>
      <c r="T106" s="38" t="str">
        <f>'[3]2018'!T17</f>
        <v>NIVEL CENTRAL</v>
      </c>
      <c r="U106" s="42">
        <f>'[3]2018'!U17</f>
        <v>0</v>
      </c>
      <c r="V106" s="38">
        <f>'[3]2018'!V17</f>
        <v>2013</v>
      </c>
    </row>
    <row r="107" spans="1:22" s="43" customFormat="1" ht="99.95" customHeight="1" x14ac:dyDescent="0.25">
      <c r="A107" s="37">
        <f>'[3]2018'!A18</f>
        <v>5</v>
      </c>
      <c r="B107" s="38">
        <f>'[3]2018'!B18</f>
        <v>1404004</v>
      </c>
      <c r="C107" s="38" t="str">
        <f>'[3]2018'!C18</f>
        <v>D</v>
      </c>
      <c r="D107" s="38" t="str">
        <f>'[3]2018'!D18</f>
        <v>Hallazgo No. 5: Gestión de la Supervisión contrato 099 de 2011 (D)
Verificada la ejecución de contrato No. 099 de 2011, suscrito entre el Fondo Rotatorio de la Registraduría Nacional del Estado Civil e ID SYSTEM S.A, por $811.5 millones, cuyo objeto era “Prestar el servicio del mantenimiento sobre el Sistema de Información del sistema del Archivo Nacional de Identificación–ANI”, se estableció que fue suscrito el 29 de diciembre de 2011, pero se inició el 17 de enero de 2012, cuando se suscribió el acta de inicio. El primer informe por parte de la supervisión fue realizado y enviado a la Coordinación del Grupo de contratos el 29 de mayo de 2012. El pago no se realizó en el término establecido en el contrato ni el informe de supervisión, el cual se elaboró cuatro meses y medio después del inicio del contrato, evidenciando incumplimiento de lo planeado en el contrato, falta de gestión por parte del supervisor e inobservando la normatividad citada.</v>
      </c>
      <c r="E107" s="38" t="str">
        <f>'[3]2018'!E18</f>
        <v>Incumplimiento de lo planeado en el contrato, falta de gestión por parte del supervisor e inobservando la normatividad citada.</v>
      </c>
      <c r="F107" s="38" t="str">
        <f>'[3]2018'!F18</f>
        <v>Realizar el trámite de pago acorde a lo contractualmente definido, previa revisión  y aprobación por parte del Contratista de la documentación para ello</v>
      </c>
      <c r="G107" s="38" t="str">
        <f>'[3]2018'!G18</f>
        <v>Tramitar los pagos descritos en el contrato suscrito en la vigencia 2013</v>
      </c>
      <c r="H107" s="38" t="str">
        <f>'[3]2018'!H18</f>
        <v>Documentación de trámite de pago del contrato 012 de 2013, conforme lo estipulado en el contrato, previa suscripción del recibo a satisfacción de la supervisión</v>
      </c>
      <c r="I107" s="38">
        <f>'[3]2018'!I18</f>
        <v>100</v>
      </c>
      <c r="J107" s="39">
        <f>'[3]2018'!J18</f>
        <v>41609</v>
      </c>
      <c r="K107" s="39">
        <f>'[3]2018'!K18</f>
        <v>41685</v>
      </c>
      <c r="L107" s="38">
        <f>'[3]2018'!L18</f>
        <v>10.857142857142858</v>
      </c>
      <c r="M107" s="40">
        <f>'[3]2018'!M18</f>
        <v>100</v>
      </c>
      <c r="N107" s="41">
        <f>'[3]2018'!N18</f>
        <v>1</v>
      </c>
      <c r="O107" s="38">
        <f>'[3]2018'!O18</f>
        <v>10.857142857142858</v>
      </c>
      <c r="P107" s="38">
        <f>'[3]2018'!P18</f>
        <v>10.857142857142858</v>
      </c>
      <c r="Q107" s="38">
        <f>'[3]2018'!Q18</f>
        <v>10.857142857142858</v>
      </c>
      <c r="R107" s="38" t="str">
        <f>'[3]2018'!R18</f>
        <v>CUMPLIDA</v>
      </c>
      <c r="S107" s="38" t="str">
        <f>'[3]2018'!S18</f>
        <v>GESTIÓN TECNOLÓGICA DE LA INFORMÁTICA</v>
      </c>
      <c r="T107" s="38" t="str">
        <f>'[3]2018'!T18</f>
        <v>NIVEL CENTRAL</v>
      </c>
      <c r="U107" s="42">
        <f>'[3]2018'!U18</f>
        <v>0</v>
      </c>
      <c r="V107" s="38">
        <f>'[3]2018'!V18</f>
        <v>2012</v>
      </c>
    </row>
    <row r="108" spans="1:22" s="43" customFormat="1" ht="99.95" customHeight="1" x14ac:dyDescent="0.25">
      <c r="A108" s="37">
        <f>'[3]2018'!A19</f>
        <v>5</v>
      </c>
      <c r="B108" s="38">
        <f>'[3]2018'!B19</f>
        <v>1704002</v>
      </c>
      <c r="C108" s="38" t="str">
        <f>'[3]2018'!C19</f>
        <v>A</v>
      </c>
      <c r="D108" s="38" t="str">
        <f>'[3]2018'!D19</f>
        <v xml:space="preserve">Recaudos. La Oficina de Recaudos del Fondo Rotatorio de la Registraduría no dispone de un proceso sistematizado que le permita en línea mantener la información al día de los recaudos a nivel nacional y que cruce con las estadísticas de producción del duplicado de la cédula y copia del registro civil, para facilitar el proceso de conciliación y mostrar de esta forma el ingreso causado del periodo o de la vigencia fiscal. </v>
      </c>
      <c r="E108" s="38" t="str">
        <f>'[3]2018'!E19</f>
        <v>Las actividades se realizan en forma manual mediante formatos Excel, lo que evidencia debilidades de control interno en la administración y control en el recaudo.</v>
      </c>
      <c r="F108" s="38" t="str">
        <f>'[3]2018'!F19</f>
        <v>Adelantar la contratación para el mantenimiento del sistema SCR que fue implementado en ambiente WEB con contrato 105 de 2011 y mediante el cual todas las Delegaciones y Registradurías tienen acceso para registrar la correspondiente producción y recaudo, e igualmente la Dirección Financiera puede realizar el control de ingresos y la administración a nivel central.</v>
      </c>
      <c r="G108" s="38" t="str">
        <f>'[3]2018'!G19</f>
        <v>Con el estudio de necesidad y conveniencia ya elaborado y aprobado se adelantará la contratación del mantenimiento para brindar soporte a la aplicación e implementar cambios y mejoras del sistema</v>
      </c>
      <c r="H108" s="38" t="str">
        <f>'[3]2018'!H19</f>
        <v>Estudio de necesidad</v>
      </c>
      <c r="I108" s="38">
        <f>'[3]2018'!I19</f>
        <v>1</v>
      </c>
      <c r="J108" s="39">
        <f>'[3]2018'!J19</f>
        <v>41423</v>
      </c>
      <c r="K108" s="39">
        <f>'[3]2018'!K19</f>
        <v>41639</v>
      </c>
      <c r="L108" s="38">
        <f>'[3]2018'!L19</f>
        <v>30.857142857142858</v>
      </c>
      <c r="M108" s="40">
        <f>'[3]2018'!M19</f>
        <v>1</v>
      </c>
      <c r="N108" s="41">
        <f>'[3]2018'!N19</f>
        <v>1</v>
      </c>
      <c r="O108" s="38">
        <f>'[3]2018'!O19</f>
        <v>30.857142857142858</v>
      </c>
      <c r="P108" s="38">
        <f>'[3]2018'!P19</f>
        <v>30.857142857142858</v>
      </c>
      <c r="Q108" s="38">
        <f>'[3]2018'!Q19</f>
        <v>30.857142857142858</v>
      </c>
      <c r="R108" s="38" t="str">
        <f>'[3]2018'!R19</f>
        <v>CUMPLIDA</v>
      </c>
      <c r="S108" s="38" t="str">
        <f>'[3]2018'!S19</f>
        <v>GESTIÓN TECNOLÓGICA DE LA INFORMÁTICA</v>
      </c>
      <c r="T108" s="38" t="str">
        <f>'[3]2018'!T19</f>
        <v>NIVEL CENTRAL</v>
      </c>
      <c r="U108" s="42">
        <f>'[3]2018'!U19</f>
        <v>0</v>
      </c>
      <c r="V108" s="38">
        <f>'[3]2018'!V19</f>
        <v>2009</v>
      </c>
    </row>
    <row r="109" spans="1:22" s="43" customFormat="1" ht="99.95" customHeight="1" x14ac:dyDescent="0.25">
      <c r="A109" s="37">
        <f>'[3]2018'!A20</f>
        <v>6</v>
      </c>
      <c r="B109" s="38">
        <f>'[3]2018'!B20</f>
        <v>1402003</v>
      </c>
      <c r="C109" s="38" t="str">
        <f>'[3]2018'!C20</f>
        <v>D</v>
      </c>
      <c r="D109" s="38" t="str">
        <f>'[3]2018'!D20</f>
        <v>Hallazgo No.6: Planeación de la Actividad Contractual 
Por su parte, el contrato No. 099 suscrito entre el Fondo Rotatorio de la Registraduría e ID SYSTEM S.A., a fecha diciembre 29 de 2011, por $811.515.400, cuyo objeto fue: “Prestar el servicio del mantenimiento sobre el Sistema de Información del sistema del Archivo Nacional de Identificación - ANI-, de la Registraduría Nacional del Estado Civil”, incluyó recursos para Data Minning  los cuales no fueron aprovechados en la vigencia 2012, en beneficio de la Entidad o la ciudadanía. En visita practicada para verificación del contrato no se evidenciaron resultados ni trabajos relacionados con la minería de datos</v>
      </c>
      <c r="E109" s="38" t="str">
        <f>'[3]2018'!E20</f>
        <v>La anterior situación pone de manifiesto una deficiente planeación en la actividad contractual ya que el Fondo no realizó las gestiones necesarias para contar con el compromiso de los actores implicados una vez se pusiera en funcionamiento el objeto de cada contrato, ni la manera como se explotarían las herramientas o funcionalidades adquiridas,</v>
      </c>
      <c r="F109" s="38" t="str">
        <f>'[3]2018'!F20</f>
        <v>Generar reportes del aplicativo Data Minning para la toma de decisiones en la Entidad</v>
      </c>
      <c r="G109" s="38" t="str">
        <f>'[3]2018'!G20</f>
        <v>Meta 1: Genera reportes del aplicativo Data Minnig, que involucren estadísticas</v>
      </c>
      <c r="H109" s="38" t="str">
        <f>'[3]2018'!H20</f>
        <v>Reporte trimestral generado por el sistema</v>
      </c>
      <c r="I109" s="38">
        <f>'[3]2018'!I20</f>
        <v>2</v>
      </c>
      <c r="J109" s="39">
        <f>'[3]2018'!J20</f>
        <v>41518</v>
      </c>
      <c r="K109" s="39">
        <f>'[3]2018'!K20</f>
        <v>41639</v>
      </c>
      <c r="L109" s="38">
        <f>'[3]2018'!L20</f>
        <v>17.285714285714285</v>
      </c>
      <c r="M109" s="40">
        <f>'[3]2018'!M20</f>
        <v>2</v>
      </c>
      <c r="N109" s="41">
        <f>'[3]2018'!N20</f>
        <v>1</v>
      </c>
      <c r="O109" s="38">
        <f>'[3]2018'!O20</f>
        <v>17.285714285714285</v>
      </c>
      <c r="P109" s="38">
        <f>'[3]2018'!P20</f>
        <v>17.285714285714285</v>
      </c>
      <c r="Q109" s="38">
        <f>'[3]2018'!Q20</f>
        <v>17.285714285714285</v>
      </c>
      <c r="R109" s="38" t="str">
        <f>'[3]2018'!R20</f>
        <v>CUMPLIDA</v>
      </c>
      <c r="S109" s="38" t="str">
        <f>'[3]2018'!S20</f>
        <v>GESTIÓN TECNOLÓGICA DE LA INFORMÁTICA</v>
      </c>
      <c r="T109" s="38" t="str">
        <f>'[3]2018'!T20</f>
        <v>NIVEL CENTRAL</v>
      </c>
      <c r="U109" s="42">
        <f>'[3]2018'!U20</f>
        <v>0</v>
      </c>
      <c r="V109" s="38">
        <f>'[3]2018'!V20</f>
        <v>2012</v>
      </c>
    </row>
    <row r="110" spans="1:22" s="43" customFormat="1" ht="99.95" customHeight="1" x14ac:dyDescent="0.25">
      <c r="A110" s="37">
        <f>'[3]2018'!A21</f>
        <v>6</v>
      </c>
      <c r="B110" s="38">
        <f>'[3]2018'!B21</f>
        <v>1402003</v>
      </c>
      <c r="C110" s="38" t="str">
        <f>'[3]2018'!C21</f>
        <v>D</v>
      </c>
      <c r="D110" s="38" t="str">
        <f>'[3]2018'!D21</f>
        <v>Hallazgo No.6: Planeación de la Actividad Contractual 
Por su parte, el contrato No. 099 suscrito entre el Fondo Rotatorio de la Registraduría e ID SYSTEM S.A., a fecha diciembre 29 de 2011, por $811.515.400, cuyo objeto fue: “Prestar el servicio del mantenimiento sobre el Sistema de Información del sistema del Archivo Nacional de Identificación - ANI-, de la Registraduría Nacional del Estado Civil”, incluyó recursos para Data Minning  los cuales no fueron aprovechados en la vigencia 2012, en beneficio de la Entidad o la ciudadanía. En visita practicada para verificación del contrato no se evidenciaron resultados ni trabajos relacionados con la minería de datos</v>
      </c>
      <c r="E110" s="38" t="str">
        <f>'[3]2018'!E21</f>
        <v>La anterior situación pone de manifiesto una deficiente planeación en la actividad contractual ya que el Fondo no realizó las gestiones necesarias para contar con el compromiso de los actores implicados una vez se pusiera en funcionamiento el objeto de cada contrato, ni la manera como se explotarían las herramientas o funcionalidades adquiridas,</v>
      </c>
      <c r="F110" s="38" t="str">
        <f>'[3]2018'!F21</f>
        <v xml:space="preserve">Coordinar los aspectos funcionales y técnicos para el suministro de la información de Reacaudo para RNEC con la  la Superintendencia de Notariado y Registro y Cancillería </v>
      </c>
      <c r="G110" s="38" t="str">
        <f>'[3]2018'!G21</f>
        <v>La Dirección Financiera en colaboración con la Gerencia de Informática adelantará las reuniones con la Superintendencia de Notariado y Registro y Cancillería a fin de coordinar los aspectos funcionales y técnicos para el suministro de la información de Reacaudo para RNEC</v>
      </c>
      <c r="H110" s="38" t="str">
        <f>'[3]2018'!H21</f>
        <v xml:space="preserve">Actas de reunión </v>
      </c>
      <c r="I110" s="38">
        <f>'[3]2018'!I21</f>
        <v>2</v>
      </c>
      <c r="J110" s="39">
        <f>'[3]2018'!J21</f>
        <v>41487</v>
      </c>
      <c r="K110" s="39">
        <f>'[3]2018'!K21</f>
        <v>41639</v>
      </c>
      <c r="L110" s="38">
        <f>'[3]2018'!L21</f>
        <v>21.714285714285715</v>
      </c>
      <c r="M110" s="40">
        <f>'[3]2018'!M21</f>
        <v>2</v>
      </c>
      <c r="N110" s="41">
        <f>'[3]2018'!N21</f>
        <v>1</v>
      </c>
      <c r="O110" s="38">
        <f>'[3]2018'!O21</f>
        <v>21.714285714285715</v>
      </c>
      <c r="P110" s="38">
        <f>'[3]2018'!P21</f>
        <v>21.714285714285715</v>
      </c>
      <c r="Q110" s="38">
        <f>'[3]2018'!Q21</f>
        <v>21.714285714285715</v>
      </c>
      <c r="R110" s="38" t="str">
        <f>'[3]2018'!R21</f>
        <v>CUMPLIDA</v>
      </c>
      <c r="S110" s="38" t="str">
        <f>'[3]2018'!S21</f>
        <v>GESTIÓN TECNOLÓGICA DE LA INFORMÁTICA</v>
      </c>
      <c r="T110" s="38" t="str">
        <f>'[3]2018'!T21</f>
        <v>NIVEL CENTRAL</v>
      </c>
      <c r="U110" s="42">
        <f>'[3]2018'!U21</f>
        <v>0</v>
      </c>
      <c r="V110" s="38">
        <f>'[3]2018'!V21</f>
        <v>2012</v>
      </c>
    </row>
    <row r="111" spans="1:22" s="43" customFormat="1" ht="99.95" customHeight="1" x14ac:dyDescent="0.25">
      <c r="A111" s="37">
        <f>'[3]2018'!A22</f>
        <v>7</v>
      </c>
      <c r="B111" s="38" t="str">
        <f>'[3]2018'!B22</f>
        <v>N/A</v>
      </c>
      <c r="C111" s="38" t="str">
        <f>'[3]2018'!C22</f>
        <v>A</v>
      </c>
      <c r="D111" s="38" t="str">
        <f>'[3]2018'!D22</f>
        <v xml:space="preserve">Las resoluciones 13829 de 2011 y 9025 de 2012 definen "Las políticas de seguridad de la Información" que fueron adoptadas por la RNEC, con el fin de regular la Gestión de la Seguridad de la información al interior de la entidad. Así mismo, informar al mayor nivel de detalle que deben cumplir y utilizar para proteger los componentes de los sistemas de la RNEC, en concordancia con la Norma Técnica Colombiana ISO-NTC-ISO/IEC 27001...
... La RNEC en agosto de 2014 aprobó el procedimiento para realizar desarrollo, mantenimiento y actualización de software, identificado con el código DP-GTI-DT001, con el objeto de desarrollar aplicaciones y proyectos que satisfagan las necesidades existentes y provenientes de la RNEC y que conduzcan a la agilización de las actividades, mejoramiento e innovación tecnológica, el cual contempla 21 actividades y define sus responsables.
Analizando el aplicativo SCR se evidencio  que fue objeto de actualizaciones y modificaciones, sin el cumplimiento de los establecido en el procedimiento citado, hecho que genera riesgo en el manejo y procesamiento de la información referente a la producción y recaudo reportado de las diferentes Registraduria Municipales y Especiales a las Delegaciones Departamentales y que en el 2014 superaron los $49.600 millones, que representan los ingresos del Fondo y la Base para el cumplimiento de sus objetivos misionales.
</v>
      </c>
      <c r="E111" s="38" t="str">
        <f>'[3]2018'!E22</f>
        <v>Las actualizaciones y/o modificaciones del aplicativo SCR, no se realizaron conforme al procedimiento establecido por la Gerencia de Informática para tal fin.</v>
      </c>
      <c r="F111" s="38" t="str">
        <f>'[3]2018'!F22</f>
        <v>Meta:  Socializar el formato Control de Cambios actualizado. F-GTI- AT-004</v>
      </c>
      <c r="G111" s="38" t="str">
        <f>'[3]2018'!G22</f>
        <v>Socializar mediante correo electrónico u oficio el formato Control de Cambios F-GTI- AT-004</v>
      </c>
      <c r="H111" s="38" t="str">
        <f>'[3]2018'!H22</f>
        <v>correo electrónico / oficio</v>
      </c>
      <c r="I111" s="38">
        <f>'[3]2018'!I22</f>
        <v>1</v>
      </c>
      <c r="J111" s="39">
        <f>'[3]2018'!J22</f>
        <v>42250</v>
      </c>
      <c r="K111" s="39">
        <f>'[3]2018'!K22</f>
        <v>42338</v>
      </c>
      <c r="L111" s="38">
        <f>'[3]2018'!L22</f>
        <v>12.571428571428571</v>
      </c>
      <c r="M111" s="40">
        <f>'[3]2018'!M22</f>
        <v>1</v>
      </c>
      <c r="N111" s="41">
        <f>'[3]2018'!N22</f>
        <v>1</v>
      </c>
      <c r="O111" s="38">
        <f>'[3]2018'!O22</f>
        <v>12.571428571428571</v>
      </c>
      <c r="P111" s="38">
        <f>'[3]2018'!P22</f>
        <v>12.571428571428571</v>
      </c>
      <c r="Q111" s="38">
        <f>'[3]2018'!Q22</f>
        <v>12.571428571428571</v>
      </c>
      <c r="R111" s="38" t="str">
        <f>'[3]2018'!R22</f>
        <v>CUMPLIDA</v>
      </c>
      <c r="S111" s="38" t="str">
        <f>'[3]2018'!S22</f>
        <v>GESTIÓN TECNOLÓGICA DE LA INFORMÁTICA</v>
      </c>
      <c r="T111" s="38" t="str">
        <f>'[3]2018'!T22</f>
        <v>NIVEL CENTRAL</v>
      </c>
      <c r="U111" s="42">
        <f>'[3]2018'!U22</f>
        <v>0</v>
      </c>
      <c r="V111" s="38">
        <f>'[3]2018'!V22</f>
        <v>2014</v>
      </c>
    </row>
    <row r="112" spans="1:22" s="43" customFormat="1" ht="99.95" customHeight="1" x14ac:dyDescent="0.25">
      <c r="A112" s="37">
        <f>'[3]2018'!A23</f>
        <v>8</v>
      </c>
      <c r="B112" s="38">
        <f>'[3]2018'!B23</f>
        <v>1401003</v>
      </c>
      <c r="C112" s="38" t="str">
        <f>'[3]2018'!C23</f>
        <v>A</v>
      </c>
      <c r="D112" s="38" t="str">
        <f>'[3]2018'!D23</f>
        <v>Planeación y Gestión de los Contratos 074 de 2010 y 105 de 2010. El Fondo suscribió el contrato No. 074 de 2010 con la firma Morpho Sucursal Colombia, el 27 de agosto de 2010, con el objeto de: modernización y optimización del proceso de identificación de</v>
      </c>
      <c r="E112" s="38" t="str">
        <f>'[3]2018'!E23</f>
        <v>Debilidades en la planeación y gestión del proyecto,</v>
      </c>
      <c r="F112" s="38" t="str">
        <f>'[3]2018'!F23</f>
        <v>Mejorar los mecanismos de seguimiento y control para requerir oportunamente del contratista el cumplimiento de las metas en las fechas establecidas de acuerdo a los cronogramas propuestos.</v>
      </c>
      <c r="G112" s="38" t="str">
        <f>'[3]2018'!G23</f>
        <v>Realizar control y seguimiento al cumpliento de los hitos establecidos en los cronogramas.</v>
      </c>
      <c r="H112" s="38" t="str">
        <f>'[3]2018'!H23</f>
        <v>Verificación de las etapas y actividades contratadas.</v>
      </c>
      <c r="I112" s="38">
        <f>'[3]2018'!I23</f>
        <v>1</v>
      </c>
      <c r="J112" s="39">
        <f>'[3]2018'!J23</f>
        <v>41124</v>
      </c>
      <c r="K112" s="39">
        <f>'[3]2018'!K23</f>
        <v>41488</v>
      </c>
      <c r="L112" s="38">
        <f>'[3]2018'!L23</f>
        <v>52</v>
      </c>
      <c r="M112" s="40">
        <f>'[3]2018'!M23</f>
        <v>1</v>
      </c>
      <c r="N112" s="41">
        <f>'[3]2018'!N23</f>
        <v>1</v>
      </c>
      <c r="O112" s="38">
        <f>'[3]2018'!O23</f>
        <v>52</v>
      </c>
      <c r="P112" s="38">
        <f>'[3]2018'!P23</f>
        <v>52</v>
      </c>
      <c r="Q112" s="38">
        <f>'[3]2018'!Q23</f>
        <v>52</v>
      </c>
      <c r="R112" s="38" t="str">
        <f>'[3]2018'!R23</f>
        <v>CUMPLIDA</v>
      </c>
      <c r="S112" s="38" t="str">
        <f>'[3]2018'!S23</f>
        <v>GESTIÓN TECNOLÓGICA DE LA INFORMÁTICA</v>
      </c>
      <c r="T112" s="38" t="str">
        <f>'[3]2018'!T23</f>
        <v>NIVEL CENTRAL</v>
      </c>
      <c r="U112" s="42">
        <f>'[3]2018'!U23</f>
        <v>0</v>
      </c>
      <c r="V112" s="38">
        <f>'[3]2018'!V23</f>
        <v>2011</v>
      </c>
    </row>
    <row r="113" spans="1:22" s="43" customFormat="1" ht="99.95" customHeight="1" x14ac:dyDescent="0.25">
      <c r="A113" s="37">
        <f>'[3]2018'!A24</f>
        <v>8</v>
      </c>
      <c r="B113" s="38">
        <f>'[3]2018'!B24</f>
        <v>1802002</v>
      </c>
      <c r="C113" s="38" t="str">
        <f>'[3]2018'!C24</f>
        <v>D</v>
      </c>
      <c r="D113" s="38" t="str">
        <f>'[3]2018'!D24</f>
        <v xml:space="preserve">Hallazgo No.8: Ejecución proyectos de inversión FRR (D) (proyecto equipos de cómputo)
En la evaluación de los indicadores, metas y ejecución de recursos en los proyectos de inversión, se estableció: 
• Nivel de ejecución
El Fondo Rotatorio tenía planeado para la realización de nueve proyectos de inversión en la vigencia 2012, los cuales buscaban contribuir con la misión de la Registraduría; no obstante, dichos proyectos no fueron desarrollados o su nivel de ejecución fue bajo.
Cuatro de estos proyectos presentaron ejecución inferior al 50% y entre ellos, uno tuvo nivel de ejecución del 0%. El promedio de ejecución fue el 63,64%.
• Ejecución real de proyectos
La formulación, ejecución y operación de los proyectos de inversión pública responde a un modelo de administración pública en el cual la gestión se enfoca hacia la obtención de resultados.
Según las normas de presupuesto, las entidades deben planear su ejecución presupuestal de tal manera que las apropiaciones presupuestales puedan ejecutarse en su totalidad durante la vigencia fiscal correspondiente.
Presupuestalmente, los proyectos analizados del Fondo Rotatorio de la Registraduría Nacional del Estado Civil presentan la siguiente ejecución, la cual es consistente con lo reportado en las fichas EBI a 31 de diciembre de 2012:
Al efectuar un análisis comparando los valores comprometidos en cada proyecto con los pagos realizados y las cuentas por pagar constituidas, se evidencia que la ejecución real de estos proyectos de inversión fue:
Lo anterior evidencia que la ejecución real de los proyectos del Fondo Rotatorio difiere de la ejecución presupuestal presentando niveles de eficiencia y eficacia irreales y conllevando así mismo a los riesgos descritos en la función de Advertencia No 2012EE81234  emitida por la Contraloría General de la República el 29 de noviembre de 2012. </v>
      </c>
      <c r="E113" s="38" t="str">
        <f>'[3]2018'!E24</f>
        <v xml:space="preserve">Esta situación evidencia debilidades en el ejercicio de la planeación y ejecución de los proyectos, en el sentido de optimizar los procesos y procedimientos de las áreas misionales y de apoyo, ya que la entidad tomó como justificante la función de advertencia de la CGR para detener y no continuar los procesos contractuales que la entidad había iniciado, </v>
      </c>
      <c r="F113" s="38" t="str">
        <f>'[3]2018'!F24</f>
        <v>Realizar el seguimiento de las actividades contratadas y el presupuesto ejecutado en virtud del proyecto de inversión Adquisición de equipos  para la vigencia 2013</v>
      </c>
      <c r="G113" s="38" t="str">
        <f>'[3]2018'!G24</f>
        <v>Meta 1: Diligenciamiento de un documento de control de ejecución de actividades del proyecto Adquisición de equipos para la vigencia 2013, por parte de GI</v>
      </c>
      <c r="H113" s="38" t="str">
        <f>'[3]2018'!H24</f>
        <v>Documento de control de ejecución de actividades del proyecto del Adquisición de equipos vigencia 2013</v>
      </c>
      <c r="I113" s="38">
        <f>'[3]2018'!I24</f>
        <v>2</v>
      </c>
      <c r="J113" s="39">
        <f>'[3]2018'!J24</f>
        <v>41487</v>
      </c>
      <c r="K113" s="39">
        <f>'[3]2018'!K24</f>
        <v>41609</v>
      </c>
      <c r="L113" s="38">
        <f>'[3]2018'!L24</f>
        <v>17.428571428571427</v>
      </c>
      <c r="M113" s="40">
        <f>'[3]2018'!M24</f>
        <v>2</v>
      </c>
      <c r="N113" s="41">
        <f>'[3]2018'!N24</f>
        <v>1</v>
      </c>
      <c r="O113" s="38">
        <f>'[3]2018'!O24</f>
        <v>17.428571428571427</v>
      </c>
      <c r="P113" s="38">
        <f>'[3]2018'!P24</f>
        <v>17.428571428571427</v>
      </c>
      <c r="Q113" s="38">
        <f>'[3]2018'!Q24</f>
        <v>17.428571428571427</v>
      </c>
      <c r="R113" s="38" t="str">
        <f>'[3]2018'!R24</f>
        <v>CUMPLIDA</v>
      </c>
      <c r="S113" s="38" t="str">
        <f>'[3]2018'!S24</f>
        <v>GESTIÓN TECNOLÓGICA DE LA INFORMÁTICA</v>
      </c>
      <c r="T113" s="38" t="str">
        <f>'[3]2018'!T24</f>
        <v>NIVEL CENTRAL</v>
      </c>
      <c r="U113" s="42">
        <f>'[3]2018'!U24</f>
        <v>0</v>
      </c>
      <c r="V113" s="38">
        <f>'[3]2018'!V24</f>
        <v>2012</v>
      </c>
    </row>
    <row r="114" spans="1:22" s="43" customFormat="1" ht="99.95" customHeight="1" x14ac:dyDescent="0.25">
      <c r="A114" s="37">
        <f>'[3]2018'!A25</f>
        <v>9</v>
      </c>
      <c r="B114" s="38">
        <f>'[3]2018'!B25</f>
        <v>1401002</v>
      </c>
      <c r="C114" s="38" t="str">
        <f>'[3]2018'!C25</f>
        <v>D</v>
      </c>
      <c r="D114" s="38" t="str">
        <f>'[3]2018'!D25</f>
        <v xml:space="preserve">Ejecución del proyecto (D).En el proyecto “Adquisición de Equipos de Cómputo para la Registraduría Nacional del Estado Civil”, viable por parte del Departamento Nacional de Planeación, mediante oficio DIFP-20112660001416, el 7 de abril de 2011, situación </v>
      </c>
      <c r="E114" s="38" t="str">
        <f>'[3]2018'!E25</f>
        <v>Debilidades de planeación, programación presupuestal, gestión y cumplimiento,</v>
      </c>
      <c r="F114" s="38" t="str">
        <f>'[3]2018'!F25</f>
        <v>Ejecución de las actividades del proyecto. Las cantidades se encuentran sujetas al estudio de mercados previo a la contratación y los contratos celebrados</v>
      </c>
      <c r="G114" s="38" t="str">
        <f>'[3]2018'!G25</f>
        <v>Ejecución de la actividades del proyecto acorde con los contratos celebrados</v>
      </c>
      <c r="H114" s="38" t="str">
        <f>'[3]2018'!H25</f>
        <v>Informes finales de los contratos ejecutados dentro del marco del proyecto</v>
      </c>
      <c r="I114" s="38">
        <f>'[3]2018'!I25</f>
        <v>2</v>
      </c>
      <c r="J114" s="39">
        <f>'[3]2018'!J25</f>
        <v>41585</v>
      </c>
      <c r="K114" s="39">
        <f>'[3]2018'!K25</f>
        <v>41639</v>
      </c>
      <c r="L114" s="38">
        <f>'[3]2018'!L25</f>
        <v>7.7142857142857144</v>
      </c>
      <c r="M114" s="40">
        <f>'[3]2018'!M25</f>
        <v>2</v>
      </c>
      <c r="N114" s="41">
        <f>'[3]2018'!N25</f>
        <v>1</v>
      </c>
      <c r="O114" s="38">
        <f>'[3]2018'!O25</f>
        <v>7.7142857142857144</v>
      </c>
      <c r="P114" s="38">
        <f>'[3]2018'!P25</f>
        <v>7.7142857142857144</v>
      </c>
      <c r="Q114" s="38">
        <f>'[3]2018'!Q25</f>
        <v>7.7142857142857144</v>
      </c>
      <c r="R114" s="38" t="str">
        <f>'[3]2018'!R25</f>
        <v>CUMPLIDA</v>
      </c>
      <c r="S114" s="38" t="str">
        <f>'[3]2018'!S25</f>
        <v>GESTIÓN TECNOLÓGICA DE LA INFORMÁTICA</v>
      </c>
      <c r="T114" s="38" t="str">
        <f>'[3]2018'!T25</f>
        <v>NIVEL CENTRAL</v>
      </c>
      <c r="U114" s="42">
        <f>'[3]2018'!U25</f>
        <v>0</v>
      </c>
      <c r="V114" s="38">
        <f>'[3]2018'!V25</f>
        <v>2011</v>
      </c>
    </row>
    <row r="115" spans="1:22" s="43" customFormat="1" ht="99.95" customHeight="1" x14ac:dyDescent="0.25">
      <c r="A115" s="37">
        <f>'[3]2018'!A26</f>
        <v>14</v>
      </c>
      <c r="B115" s="38" t="str">
        <f>'[3]2018'!B26</f>
        <v>N/A</v>
      </c>
      <c r="C115" s="38" t="str">
        <f>'[3]2018'!C26</f>
        <v>A</v>
      </c>
      <c r="D115" s="38" t="str">
        <f>'[3]2018'!D26</f>
        <v>Ejecución presupuestal proyectos de inversión.</v>
      </c>
      <c r="E115" s="38" t="str">
        <f>'[3]2018'!E26</f>
        <v>Se evidencias debilidades en la planeacion y ejecución presupuestal de los proyectos de inversión objeto de auditoria; toda vez que el FRRNEC para cumplir con los objetivos trazados determino que se requeria de $9.859 millones de pesos (apropiación) de los cuales se comprometio $6.764 millones (68.74%) es decir que $3.075 millones (31.25%) caducaron conforme al articulo 14 del Decreto 111 de 1996.  2).  En el proyecto de dotacion de un plan de contigencia no fueron comprometidos $991 millones de pesos por lo que no fueron cubiertos siete (7) meses de los 12 provistos para el servicio de respaldo de información de los programas incluidos dentro del proyecto de Modernización Tecnologica.</v>
      </c>
      <c r="F115" s="38" t="str">
        <f>'[3]2018'!F26</f>
        <v>Elaborar Anteproyecto para  cada vigencia y Estudios de necesidad y conveniencia que sean requeridos para la ejecucuón del mismo,</v>
      </c>
      <c r="G115" s="38" t="str">
        <f>'[3]2018'!G26</f>
        <v>Se realizaran los estudios de necesidad y conveniencia acorde a lo establecido a los proyectos de inversion para cada vigencia, contemplando un tiempo no minimo a cinco (5) meses para la ejecuciòn de los mismos.</v>
      </c>
      <c r="H115" s="38" t="str">
        <f>'[3]2018'!H26</f>
        <v>Estudios de necesidad y convenecia</v>
      </c>
      <c r="I115" s="38">
        <f>'[3]2018'!I26</f>
        <v>1</v>
      </c>
      <c r="J115" s="39">
        <f>'[3]2018'!J26</f>
        <v>42005</v>
      </c>
      <c r="K115" s="39">
        <f>'[3]2018'!K26</f>
        <v>42035</v>
      </c>
      <c r="L115" s="38">
        <f>'[3]2018'!L26</f>
        <v>4.2857142857142856</v>
      </c>
      <c r="M115" s="40">
        <f>'[3]2018'!M26</f>
        <v>1</v>
      </c>
      <c r="N115" s="41">
        <f>'[3]2018'!N26</f>
        <v>1</v>
      </c>
      <c r="O115" s="38">
        <f>'[3]2018'!O26</f>
        <v>4.2857142857142856</v>
      </c>
      <c r="P115" s="38">
        <f>'[3]2018'!P26</f>
        <v>4.2857142857142856</v>
      </c>
      <c r="Q115" s="38">
        <f>'[3]2018'!Q26</f>
        <v>4.2857142857142856</v>
      </c>
      <c r="R115" s="38" t="str">
        <f>'[3]2018'!R26</f>
        <v>CUMPLIDA</v>
      </c>
      <c r="S115" s="38" t="str">
        <f>'[3]2018'!S26</f>
        <v>GESTIÓN TECNOLÓGICA DE LA INFORMÁTICA</v>
      </c>
      <c r="T115" s="38" t="str">
        <f>'[3]2018'!T26</f>
        <v>NIVEL CENTRAL</v>
      </c>
      <c r="U115" s="42">
        <f>'[3]2018'!U26</f>
        <v>0</v>
      </c>
      <c r="V115" s="38">
        <f>'[3]2018'!V26</f>
        <v>2013</v>
      </c>
    </row>
    <row r="116" spans="1:22" s="43" customFormat="1" ht="99.95" customHeight="1" x14ac:dyDescent="0.25">
      <c r="A116" s="37">
        <f>'[3]2018'!A27</f>
        <v>14</v>
      </c>
      <c r="B116" s="38" t="str">
        <f>'[3]2018'!B27</f>
        <v>N/A</v>
      </c>
      <c r="C116" s="38" t="str">
        <f>'[3]2018'!C27</f>
        <v>A</v>
      </c>
      <c r="D116" s="38" t="str">
        <f>'[3]2018'!D27</f>
        <v>Sistema de Control de Recaudos SCR. Pág. 65 Informe CGR.  Al interior del Fondo se implementó el SCR software de solución Web, que permite la captura de información desde cada una de las 33 Delegaciones de la RNEC y sus respectivas Registradurías Municipales, relacionado con la producción detallada de cedulas de ciudadanía, tarjetas de identidad, cada una de ellas en términos de valor y unidades. Se genera una incertidumbre en el valor de los activos en cuantía indeterminada por falta de registro de este aplicativo, que se trata de la valoración de un bien intangible, controlable y explotable, tal como se establece en el Régimen contable para el tratamiento de los Activos Intangibles.</v>
      </c>
      <c r="E116" s="38" t="str">
        <f>'[3]2018'!E27</f>
        <v>El hallazgo se centra en las actividades desarrolladas directamente por la Coordinación de Recaudos, de la Dirección Financiera en cumplimiento de uno de los Objetivos Estratégicos relacionados con el SCR. Se observa que el valor señalado (según oficio  GI - 0390 de la gerencia de informática al Coordinador de Almacén) no incluye todas las actividades desarrolladas por la Oficina de Recaudos en el 2014.</v>
      </c>
      <c r="F116" s="38" t="str">
        <f>'[3]2018'!F27</f>
        <v>Meta 1:  Solicitar el Ingreso o Ingresos de los licencias que se adquieran a través de contratos suscritos en el segundo semestre de 2015 dentro del termino de ejecución de los mismos.</v>
      </c>
      <c r="G116" s="38" t="str">
        <f>'[3]2018'!G27</f>
        <v>Realizar el trámite de ingreso a Almacén a través de la Coordinación  de Almacen e Inventarios de las licecias a que haya lugar o que se consideren deben ser registrados en el aplicativo de manera oportuna y dentro de los terminos de ejecución contractual.</v>
      </c>
      <c r="H116" s="38" t="str">
        <f>'[3]2018'!H27</f>
        <v>Documentación de trámite (Oficios)</v>
      </c>
      <c r="I116" s="38">
        <f>'[3]2018'!I27</f>
        <v>1</v>
      </c>
      <c r="J116" s="39">
        <f>'[3]2018'!J27</f>
        <v>42250</v>
      </c>
      <c r="K116" s="39">
        <f>'[3]2018'!K27</f>
        <v>42369</v>
      </c>
      <c r="L116" s="38">
        <f>'[3]2018'!L27</f>
        <v>17</v>
      </c>
      <c r="M116" s="40">
        <f>'[3]2018'!M27</f>
        <v>100</v>
      </c>
      <c r="N116" s="41">
        <f>'[3]2018'!N27</f>
        <v>1</v>
      </c>
      <c r="O116" s="38">
        <f>'[3]2018'!O27</f>
        <v>17</v>
      </c>
      <c r="P116" s="38">
        <f>'[3]2018'!P27</f>
        <v>17</v>
      </c>
      <c r="Q116" s="38">
        <f>'[3]2018'!Q27</f>
        <v>17</v>
      </c>
      <c r="R116" s="38" t="str">
        <f>'[3]2018'!R27</f>
        <v>CUMPLIDA</v>
      </c>
      <c r="S116" s="38" t="str">
        <f>'[3]2018'!S27</f>
        <v>GESTIÓN TECNOLÓGICA DE LA INFORMÁTICA</v>
      </c>
      <c r="T116" s="38" t="str">
        <f>'[3]2018'!T27</f>
        <v>NIVEL CENTRAL</v>
      </c>
      <c r="U116" s="42">
        <f>'[3]2018'!U27</f>
        <v>0</v>
      </c>
      <c r="V116" s="38">
        <f>'[3]2018'!V27</f>
        <v>2014</v>
      </c>
    </row>
    <row r="117" spans="1:22" s="43" customFormat="1" ht="99.95" customHeight="1" x14ac:dyDescent="0.25">
      <c r="A117" s="37">
        <f>'[3]2018'!A28</f>
        <v>25</v>
      </c>
      <c r="B117" s="38">
        <f>'[3]2018'!B28</f>
        <v>1801002</v>
      </c>
      <c r="C117" s="38" t="str">
        <f>'[3]2018'!C28</f>
        <v>A</v>
      </c>
      <c r="D117" s="38" t="str">
        <f>'[3]2018'!D28</f>
        <v>Deudores - Multas. Las Resoluciones ejecutoriadas con motivo de las sanciones impuestas a los jurados de votación no se registran oportunamente, solo se hace un registro al final del año con base en el reporte de la Oficina de Jurisdicción Coactiva, lo que contraviene el principio de causación, entendido que cuando se genera el hecho económico se constituye en una obligación o un derecho exigible, que debe ser contabilizado en ese momento; además, no se tiene en cuenta que los actos administrativos ejecutoriados (Resoluciones) se constituyen en obligaciones ciertas, claras y actualmente exigibles, a cargo de los sancionados y a favor del Fondo, que prestan mérito ejecutivo y por tanto, son susceptibles de cobro. La situación mencionada origina que las Cuentas por Cobrar y los Ingresos de la entidad se encuentren subestimados en $5.280 millones, con la consecuente sobreestimación de la pérdida del ejercicio en la misma suma, la cual solo es registrada en Cuentas de Orden pero no en cuentas reales.</v>
      </c>
      <c r="E117" s="38" t="str">
        <f>'[3]2018'!E28</f>
        <v>Las multas impuestas a través de Resoluciones Ejecutoriadas son registradas en Cuentas de Orden a pesar de constituir un derecho cierto a favor del Fondo.</v>
      </c>
      <c r="F117" s="38" t="str">
        <f>'[3]2018'!F28</f>
        <v>Generar una herramienta que permita a las Delegaciones Departamentales realizar el cargue de información a fin de generar un reporte de deudores de saldos consistente</v>
      </c>
      <c r="G117" s="38" t="str">
        <f>'[3]2018'!G28</f>
        <v>Proveer una solución informática que permita a las Delegaciones Departamentales cargar la información de los deudores, para así generar un reporte de saldos consistente</v>
      </c>
      <c r="H117" s="38" t="str">
        <f>'[3]2018'!H28</f>
        <v>Solución informática que permita el cargue de la información a las Delegaciones Departamentales la información de deudores</v>
      </c>
      <c r="I117" s="38">
        <f>'[3]2018'!I28</f>
        <v>100</v>
      </c>
      <c r="J117" s="39">
        <f>'[3]2018'!J28</f>
        <v>41654</v>
      </c>
      <c r="K117" s="39">
        <f>'[3]2018'!K28</f>
        <v>41912</v>
      </c>
      <c r="L117" s="38">
        <f>'[3]2018'!L28</f>
        <v>36.857142857142854</v>
      </c>
      <c r="M117" s="40">
        <f>'[3]2018'!M28</f>
        <v>100</v>
      </c>
      <c r="N117" s="41">
        <f>'[3]2018'!N28</f>
        <v>1</v>
      </c>
      <c r="O117" s="38">
        <f>'[3]2018'!O28</f>
        <v>36.857142857142854</v>
      </c>
      <c r="P117" s="38">
        <f>'[3]2018'!P28</f>
        <v>36.857142857142854</v>
      </c>
      <c r="Q117" s="38">
        <f>'[3]2018'!Q28</f>
        <v>36.857142857142854</v>
      </c>
      <c r="R117" s="38" t="str">
        <f>'[3]2018'!R28</f>
        <v>CUMPLIDA</v>
      </c>
      <c r="S117" s="38" t="str">
        <f>'[3]2018'!S28</f>
        <v>GESTIÓN TECNOLÓGICA DE LA INFORMÁTICA</v>
      </c>
      <c r="T117" s="38" t="str">
        <f>'[3]2018'!T28</f>
        <v>NIVEL CENTRAL</v>
      </c>
      <c r="U117" s="42">
        <f>'[3]2018'!U28</f>
        <v>0</v>
      </c>
      <c r="V117" s="38">
        <f>'[3]2018'!V28</f>
        <v>2009</v>
      </c>
    </row>
    <row r="118" spans="1:22" s="43" customFormat="1" ht="99.95" customHeight="1" x14ac:dyDescent="0.25">
      <c r="A118" s="37">
        <f>'[4]2018'!A11</f>
        <v>1</v>
      </c>
      <c r="B118" s="38" t="str">
        <f>'[4]2018'!B11</f>
        <v>N/A</v>
      </c>
      <c r="C118" s="38" t="str">
        <f>'[4]2018'!C11</f>
        <v>A</v>
      </c>
      <c r="D118" s="38" t="str">
        <f>'[4]2018'!D11</f>
        <v>Informes de Supervisión:
Se presentan deficiencias en la supervisión de los contratos 035 y 011 de 2013, impidiendo la verificación periódica de las obligaciones contractuales y la indeterminación de los avances entre un periodo y otro.</v>
      </c>
      <c r="E118" s="38" t="str">
        <f>'[4]2018'!E11</f>
        <v>Debilidades en el seguimiento, supervisión e interventoria de los contratos 035 y 011 de 2013.</v>
      </c>
      <c r="F118" s="38" t="str">
        <f>'[4]2018'!F11</f>
        <v xml:space="preserve">Realizar seguimiento detallado y permanente de la entrega oportuna de los informes de seguimiento, supervisión e interventoria de los contratos, como a las obligaciones contractuales. </v>
      </c>
      <c r="G118" s="38" t="str">
        <f>'[4]2018'!G11</f>
        <v xml:space="preserve">Elaborar matriz de seguimiento y control que permiten la verificación de las obligaciones contractuales. </v>
      </c>
      <c r="H118" s="38" t="str">
        <f>'[4]2018'!H11</f>
        <v>Formato</v>
      </c>
      <c r="I118" s="38">
        <f>'[4]2018'!I11</f>
        <v>100</v>
      </c>
      <c r="J118" s="39">
        <f>'[4]2018'!J11</f>
        <v>42036</v>
      </c>
      <c r="K118" s="39">
        <f>'[4]2018'!K11</f>
        <v>42401</v>
      </c>
      <c r="L118" s="38">
        <f>'[4]2018'!L11</f>
        <v>52.142857142857146</v>
      </c>
      <c r="M118" s="40">
        <f>'[4]2018'!M11</f>
        <v>100</v>
      </c>
      <c r="N118" s="41">
        <f>'[4]2018'!N11</f>
        <v>1</v>
      </c>
      <c r="O118" s="38">
        <f>'[4]2018'!O11</f>
        <v>52.142857142857146</v>
      </c>
      <c r="P118" s="38">
        <f>'[4]2018'!P11</f>
        <v>52.142857142857146</v>
      </c>
      <c r="Q118" s="38">
        <f>'[4]2018'!Q11</f>
        <v>52.142857142857146</v>
      </c>
      <c r="R118" s="38" t="str">
        <f>'[4]2018'!R11</f>
        <v>CUMPLIDA</v>
      </c>
      <c r="S118" s="38" t="str">
        <f>'[4]2018'!S11</f>
        <v>IDENTIFICACIÓN</v>
      </c>
      <c r="T118" s="38" t="str">
        <f>'[4]2018'!T11</f>
        <v>NIVEL CENTRAL</v>
      </c>
      <c r="U118" s="42">
        <f>'[4]2018'!U11</f>
        <v>0</v>
      </c>
      <c r="V118" s="38">
        <f>'[4]2018'!V11</f>
        <v>2013</v>
      </c>
    </row>
    <row r="119" spans="1:22" s="43" customFormat="1" ht="99.95" customHeight="1" x14ac:dyDescent="0.25">
      <c r="A119" s="37">
        <f>'[4]2018'!A12</f>
        <v>10</v>
      </c>
      <c r="B119" s="38" t="str">
        <f>'[4]2018'!B12</f>
        <v>N/A</v>
      </c>
      <c r="C119" s="38" t="str">
        <f>'[4]2018'!C12</f>
        <v>A</v>
      </c>
      <c r="D119" s="38" t="str">
        <f>'[4]2018'!D12</f>
        <v xml:space="preserve">Proyectos de Inversión: 
El Fondo presentó una baja ejecución correspondiente al 78% dado por los bajos recursos comprometidos en el proyecto "Fortalecimiento del Registro Civil - Nacional" que fue del 9,43% planeado, como se estableció mediante la verificación de cuatro (4) proyectos por valor de 12.901 millones, cuya ejecución de 7.937,8 millones equivalente al 61,53% de los recursos de la muestra" </v>
      </c>
      <c r="E119" s="38" t="str">
        <f>'[4]2018'!E12</f>
        <v>Se declaró desierta la Licitación Publica FRR No. 007 de 2014 por factores del cumplimiento de los requisitos técnicos mínimos requeridos, por insuficiencia técnica de los proponentes, surgidos durante el proceso de calificación y observaciones de la licitación, como se puede constar en la Resolución No. 833 del 02 de diciembre de 2014 "Por la cual se declara desierta la Licitación Publica No. 007 de 2014 del Fondo Rotatorio de la Registraduria Nacional del Estado Civil".</v>
      </c>
      <c r="F119" s="38" t="str">
        <f>'[4]2018'!F12</f>
        <v>Culminar el proceso contractual para la ejecución de los proyectos de inversión, conforme a la normatividad vigente que regula estos procesos administrativos y los objetivos y metas propuestos.</v>
      </c>
      <c r="G119" s="38" t="str">
        <f>'[4]2018'!G12</f>
        <v>Culminar el proceso de selección objetiva, con base en la normatividad vigente, para ejecutar las actividades programadas en la vigencia 2015 del proyecto de Fortalecimiento del Registro Civil - Nacional.</v>
      </c>
      <c r="H119" s="38" t="str">
        <f>'[4]2018'!H12</f>
        <v>Informes Ejecutivos de Seguimiento al Proyecto de Inversión.</v>
      </c>
      <c r="I119" s="38">
        <f>'[4]2018'!I12</f>
        <v>12</v>
      </c>
      <c r="J119" s="39">
        <f>'[4]2018'!J12</f>
        <v>42254</v>
      </c>
      <c r="K119" s="39">
        <f>'[4]2018'!K12</f>
        <v>42620</v>
      </c>
      <c r="L119" s="38">
        <f>'[4]2018'!L12</f>
        <v>52.285714285714285</v>
      </c>
      <c r="M119" s="40">
        <f>'[4]2018'!M12</f>
        <v>12</v>
      </c>
      <c r="N119" s="41">
        <f>'[4]2018'!N12</f>
        <v>1</v>
      </c>
      <c r="O119" s="38">
        <f>'[4]2018'!O12</f>
        <v>52.285714285714285</v>
      </c>
      <c r="P119" s="38">
        <f>'[4]2018'!P12</f>
        <v>52.285714285714285</v>
      </c>
      <c r="Q119" s="38">
        <f>'[4]2018'!Q12</f>
        <v>52.285714285714285</v>
      </c>
      <c r="R119" s="38" t="str">
        <f>'[4]2018'!R12</f>
        <v>CUMPLIDA</v>
      </c>
      <c r="S119" s="38" t="str">
        <f>'[4]2018'!S12</f>
        <v>IDENTIFICACIÓN</v>
      </c>
      <c r="T119" s="38" t="str">
        <f>'[4]2018'!T12</f>
        <v>NIVEL CENTRAL</v>
      </c>
      <c r="U119" s="42">
        <f>'[4]2018'!U12</f>
        <v>0</v>
      </c>
      <c r="V119" s="38">
        <f>'[4]2018'!V12</f>
        <v>2014</v>
      </c>
    </row>
    <row r="120" spans="1:22" s="43" customFormat="1" ht="99.95" customHeight="1" x14ac:dyDescent="0.25">
      <c r="A120" s="37">
        <f>'[4]2018'!A13</f>
        <v>14</v>
      </c>
      <c r="B120" s="38" t="str">
        <f>'[4]2018'!B13</f>
        <v>N/A</v>
      </c>
      <c r="C120" s="38" t="str">
        <f>'[4]2018'!C13</f>
        <v>A</v>
      </c>
      <c r="D120" s="38" t="str">
        <f>'[4]2018'!D13</f>
        <v xml:space="preserve">Ejecución presupuestal proyectos de inversión:
Se evidencian debilidades en la ejecución presupuestal de los proyectos de inversión que afectaron la ejecución física de los mismos.
</v>
      </c>
      <c r="E120" s="38" t="str">
        <f>'[4]2018'!E13</f>
        <v xml:space="preserve">Deficiencias en la planeación consecuente con la ejecución presupuestal de los proyectos de inversión.
</v>
      </c>
      <c r="F120" s="38" t="str">
        <f>'[4]2018'!F13</f>
        <v>Proyectar adecuadamente el presupuesto de acuerdo a los principios de planeación, plan anual de caja y anualidad.</v>
      </c>
      <c r="G120" s="38" t="str">
        <f>'[4]2018'!G13</f>
        <v xml:space="preserve">Elaborar matriz de seguimiento y control que permitan la verificación de las obligaciones contractuales. </v>
      </c>
      <c r="H120" s="38" t="str">
        <f>'[4]2018'!H13</f>
        <v>Análisis y seguimiento periódico a la ejecución de los contratos mediante Matriz de seguimiento a los proyectos de inversión</v>
      </c>
      <c r="I120" s="38">
        <f>'[4]2018'!I13</f>
        <v>100</v>
      </c>
      <c r="J120" s="39">
        <f>'[4]2018'!J13</f>
        <v>42036</v>
      </c>
      <c r="K120" s="39">
        <f>'[4]2018'!K13</f>
        <v>42401</v>
      </c>
      <c r="L120" s="38">
        <f>'[4]2018'!L13</f>
        <v>52.142857142857146</v>
      </c>
      <c r="M120" s="40">
        <f>'[4]2018'!M13</f>
        <v>100</v>
      </c>
      <c r="N120" s="41">
        <f>'[4]2018'!N13</f>
        <v>1</v>
      </c>
      <c r="O120" s="38">
        <f>'[4]2018'!O13</f>
        <v>52.142857142857146</v>
      </c>
      <c r="P120" s="38">
        <f>'[4]2018'!P13</f>
        <v>52.142857142857146</v>
      </c>
      <c r="Q120" s="38">
        <f>'[4]2018'!Q13</f>
        <v>52.142857142857146</v>
      </c>
      <c r="R120" s="38" t="str">
        <f>'[4]2018'!R13</f>
        <v>CUMPLIDA</v>
      </c>
      <c r="S120" s="38" t="str">
        <f>'[4]2018'!S13</f>
        <v>IDENTIFICACIÓN</v>
      </c>
      <c r="T120" s="38" t="str">
        <f>'[4]2018'!T13</f>
        <v>NIVEL CENTRAL</v>
      </c>
      <c r="U120" s="42">
        <f>'[4]2018'!U13</f>
        <v>0</v>
      </c>
      <c r="V120" s="38">
        <f>'[4]2018'!V13</f>
        <v>2013</v>
      </c>
    </row>
    <row r="121" spans="1:22" s="43" customFormat="1" ht="99.95" customHeight="1" x14ac:dyDescent="0.25">
      <c r="A121" s="37">
        <f>'[4]2018'!A14</f>
        <v>17</v>
      </c>
      <c r="B121" s="38" t="str">
        <f>'[4]2018'!B14</f>
        <v>N/A</v>
      </c>
      <c r="C121" s="38" t="str">
        <f>'[4]2018'!C14</f>
        <v>A</v>
      </c>
      <c r="D121" s="38" t="str">
        <f>'[4]2018'!D14</f>
        <v xml:space="preserve">Metas Proyecto de Implementación fortalecimiento capacidad de respuesta atención a la población desplazada:
Se evidenció incumplimiento en las metas previstas para la vigencia 2013 en el proyecto. </v>
      </c>
      <c r="E121" s="38" t="str">
        <f>'[4]2018'!E14</f>
        <v xml:space="preserve">Deficiencia en la programación presupuestal especificamente en el cumplimiento de las metas de atención programadas para la vigencia 2013. </v>
      </c>
      <c r="F121" s="38" t="str">
        <f>'[4]2018'!F14</f>
        <v>Realizar seguimiento detallado y permanente a la ejecución de las jornada de Registro Civil e Identificación programadas.</v>
      </c>
      <c r="G121" s="38" t="str">
        <f>'[4]2018'!G14</f>
        <v xml:space="preserve">Jornadas de Registro Civil e Identificación </v>
      </c>
      <c r="H121" s="38" t="str">
        <f>'[4]2018'!H14</f>
        <v>Departamentos intervenidos</v>
      </c>
      <c r="I121" s="38">
        <f>'[4]2018'!I14</f>
        <v>26</v>
      </c>
      <c r="J121" s="39">
        <f>'[4]2018'!J14</f>
        <v>42036</v>
      </c>
      <c r="K121" s="39">
        <f>'[4]2018'!K14</f>
        <v>42401</v>
      </c>
      <c r="L121" s="38">
        <f>'[4]2018'!L14</f>
        <v>52.142857142857146</v>
      </c>
      <c r="M121" s="40">
        <f>'[4]2018'!M14</f>
        <v>26</v>
      </c>
      <c r="N121" s="41">
        <f>'[4]2018'!N14</f>
        <v>1</v>
      </c>
      <c r="O121" s="38">
        <f>'[4]2018'!O14</f>
        <v>52.142857142857146</v>
      </c>
      <c r="P121" s="38">
        <f>'[4]2018'!P14</f>
        <v>52.142857142857146</v>
      </c>
      <c r="Q121" s="38">
        <f>'[4]2018'!Q14</f>
        <v>52.142857142857146</v>
      </c>
      <c r="R121" s="38" t="str">
        <f>'[4]2018'!R14</f>
        <v>CUMPLIDA</v>
      </c>
      <c r="S121" s="38" t="str">
        <f>'[4]2018'!S14</f>
        <v>IDENTIFICACIÓN</v>
      </c>
      <c r="T121" s="38" t="str">
        <f>'[4]2018'!T14</f>
        <v>NIVEL CENTRAL</v>
      </c>
      <c r="U121" s="42">
        <f>'[4]2018'!U14</f>
        <v>0</v>
      </c>
      <c r="V121" s="38">
        <f>'[4]2018'!V14</f>
        <v>2013</v>
      </c>
    </row>
    <row r="122" spans="1:22" s="43" customFormat="1" ht="99.95" customHeight="1" x14ac:dyDescent="0.25">
      <c r="A122" s="37">
        <f>'[4]2018'!A15</f>
        <v>18</v>
      </c>
      <c r="B122" s="38" t="str">
        <f>'[4]2018'!B15</f>
        <v>N/A</v>
      </c>
      <c r="C122" s="38" t="str">
        <f>'[4]2018'!C15</f>
        <v>OI</v>
      </c>
      <c r="D122" s="38" t="str">
        <f>'[4]2018'!D15</f>
        <v xml:space="preserve">Aportes parafiscales:
Se evidenció incumplimiento de las obligaciones del contratista frente a los aportes parafiscales en los contratos 061 y 014 de 2010 y la adición, cuyo objeto era la prestación de servicios como auxiliar al interior de las jornadas de identificación.  </v>
      </c>
      <c r="E122" s="38" t="str">
        <f>'[4]2018'!E15</f>
        <v>Debilidades en la verificación del cumplimiento de las normas y especificaciones técnicas de los contratos, frente a los aportes parafiscales y los montos cancelados para la elaboración de las actas de liquidación.</v>
      </c>
      <c r="F122" s="38" t="str">
        <f>'[4]2018'!F15</f>
        <v>Realizar seguimiento detallado y permanente al pago de los aportes parafiscales</v>
      </c>
      <c r="G122" s="38" t="str">
        <f>'[4]2018'!G15</f>
        <v xml:space="preserve">Verificar el cumplimiento por parte de los contratistas respecto al pago de los aportes parafiscales conforme a la Ley  </v>
      </c>
      <c r="H122" s="38" t="str">
        <f>'[4]2018'!H15</f>
        <v>Planilla soporte de pagos</v>
      </c>
      <c r="I122" s="38">
        <f>'[4]2018'!I15</f>
        <v>100</v>
      </c>
      <c r="J122" s="39">
        <f>'[4]2018'!J15</f>
        <v>42036</v>
      </c>
      <c r="K122" s="39">
        <f>'[4]2018'!K15</f>
        <v>42401</v>
      </c>
      <c r="L122" s="38">
        <f>'[4]2018'!L15</f>
        <v>52.142857142857146</v>
      </c>
      <c r="M122" s="40">
        <f>'[4]2018'!M15</f>
        <v>100</v>
      </c>
      <c r="N122" s="41">
        <f>'[4]2018'!N15</f>
        <v>1</v>
      </c>
      <c r="O122" s="38">
        <f>'[4]2018'!O15</f>
        <v>52.142857142857146</v>
      </c>
      <c r="P122" s="38">
        <f>'[4]2018'!P15</f>
        <v>52.142857142857146</v>
      </c>
      <c r="Q122" s="38">
        <f>'[4]2018'!Q15</f>
        <v>52.142857142857146</v>
      </c>
      <c r="R122" s="38" t="str">
        <f>'[4]2018'!R15</f>
        <v>CUMPLIDA</v>
      </c>
      <c r="S122" s="38" t="str">
        <f>'[4]2018'!S15</f>
        <v>IDENTIFICACIÓN</v>
      </c>
      <c r="T122" s="38" t="str">
        <f>'[4]2018'!T15</f>
        <v>NIVEL CENTRAL</v>
      </c>
      <c r="U122" s="42">
        <f>'[4]2018'!U15</f>
        <v>0</v>
      </c>
      <c r="V122" s="38">
        <f>'[4]2018'!V15</f>
        <v>2013</v>
      </c>
    </row>
    <row r="123" spans="1:22" s="43" customFormat="1" ht="99.95" customHeight="1" x14ac:dyDescent="0.25">
      <c r="A123" s="37">
        <f>'[5]2018'!A11</f>
        <v>4</v>
      </c>
      <c r="B123" s="38" t="str">
        <f>'[5]2018'!B11</f>
        <v>N/A</v>
      </c>
      <c r="C123" s="38" t="str">
        <f>'[5]2018'!C11</f>
        <v>A</v>
      </c>
      <c r="D123" s="38" t="str">
        <f>'[5]2018'!D11</f>
        <v>Se evidencian debilidades en la formulación del Plan de Accción anual por cuanto 
a) la mayor parte de las acciones están orientadas a un deber ser de la organización y no a la coherencia con los objetivos
b)Siete actividades no guardan coherencia con los objetivos planteados en el Plan ni definen metas objeto de seguimiento</v>
      </c>
      <c r="E123" s="38" t="str">
        <f>'[5]2018'!E11</f>
        <v>La Entidad  considera que no existe una causa para este hallazgo debido a que para la formulación del Plan de Acción Institucional y el Plan de Acción Estratégico se aplicó la metodología que contiene la formulación de metas e indicadores que permiten la medición en el cumplimiento de las actividades programadas, en virtud de la autonomía institucional.</v>
      </c>
      <c r="F123" s="38" t="str">
        <f>'[5]2018'!F11</f>
        <v>No  es procedente</v>
      </c>
      <c r="G123" s="38" t="str">
        <f>'[5]2018'!G11</f>
        <v>No aplica</v>
      </c>
      <c r="H123" s="38" t="str">
        <f>'[5]2018'!H11</f>
        <v>No aplica</v>
      </c>
      <c r="I123" s="38">
        <f>'[5]2018'!I11</f>
        <v>1</v>
      </c>
      <c r="J123" s="39">
        <f>'[5]2018'!J11</f>
        <v>42005</v>
      </c>
      <c r="K123" s="39">
        <f>'[5]2018'!K11</f>
        <v>42005</v>
      </c>
      <c r="L123" s="38">
        <f>'[5]2018'!L11</f>
        <v>0</v>
      </c>
      <c r="M123" s="40">
        <f>'[5]2018'!M11</f>
        <v>1</v>
      </c>
      <c r="N123" s="41">
        <f>'[5]2018'!N11</f>
        <v>1</v>
      </c>
      <c r="O123" s="38">
        <f>'[5]2018'!O11</f>
        <v>0</v>
      </c>
      <c r="P123" s="38">
        <f>'[5]2018'!P11</f>
        <v>0</v>
      </c>
      <c r="Q123" s="38">
        <f>'[5]2018'!Q11</f>
        <v>0</v>
      </c>
      <c r="R123" s="38" t="str">
        <f>'[5]2018'!R11</f>
        <v>CUMPLIDA</v>
      </c>
      <c r="S123" s="38" t="str">
        <f>'[5]2018'!S11</f>
        <v>PLANEACIÓN Y DIRECCIONAMIENTO ESTRATÉGICO</v>
      </c>
      <c r="T123" s="38" t="str">
        <f>'[5]2018'!T11</f>
        <v>NIVEL CENTRAL</v>
      </c>
      <c r="U123" s="42">
        <f>'[5]2018'!U11</f>
        <v>0</v>
      </c>
      <c r="V123" s="38">
        <f>'[5]2018'!V11</f>
        <v>2013</v>
      </c>
    </row>
    <row r="124" spans="1:22" s="43" customFormat="1" ht="99.95" customHeight="1" x14ac:dyDescent="0.25">
      <c r="A124" s="37">
        <f>'[5]2018'!A12</f>
        <v>5</v>
      </c>
      <c r="B124" s="38" t="str">
        <f>'[5]2018'!B12</f>
        <v>N/A</v>
      </c>
      <c r="C124" s="38" t="str">
        <f>'[5]2018'!C12</f>
        <v>A</v>
      </c>
      <c r="D124" s="38" t="str">
        <f>'[5]2018'!D12</f>
        <v>Se evidencian debilidades en la formulación del Plan estratégico  del Fondo Rotatorio  por cuanto
a) En la formulación del Plan Estratégico no se definieron las metas y los indicadores
e) El Plan no indica de forma expresa cual es el alcance de la contribución del Fondo Rotatorio a los Objetivos Estratégico definidos para la RNEC  en el Plan Nacional de Desarrollo</v>
      </c>
      <c r="E124" s="38" t="str">
        <f>'[5]2018'!E12</f>
        <v xml:space="preserve">La Entidad  considera que no existe una causa para este hallazgo debido a que para la formulación del Plan Estratégico se aplicó la metodología que contiene la formulación de metas e indicadores que permiten la medición en el cumplimiento de las actividades programadas, en virtud de la autonomía institucional.
La Entidad se mantiene y reitera la posición expresada en el Oficio SG OP 411 del 7 de octubre de 2014 que se relaciona en el informe de Auditoría
</v>
      </c>
      <c r="F124" s="38" t="str">
        <f>'[5]2018'!F12</f>
        <v>No  es procedente</v>
      </c>
      <c r="G124" s="38" t="str">
        <f>'[5]2018'!G12</f>
        <v>No aplica</v>
      </c>
      <c r="H124" s="38" t="str">
        <f>'[5]2018'!H12</f>
        <v>No aplica</v>
      </c>
      <c r="I124" s="38">
        <f>'[5]2018'!I12</f>
        <v>1</v>
      </c>
      <c r="J124" s="39">
        <f>'[5]2018'!J12</f>
        <v>42005</v>
      </c>
      <c r="K124" s="39">
        <f>'[5]2018'!K12</f>
        <v>42005</v>
      </c>
      <c r="L124" s="38">
        <f>'[5]2018'!L12</f>
        <v>0</v>
      </c>
      <c r="M124" s="40">
        <f>'[5]2018'!M12</f>
        <v>1</v>
      </c>
      <c r="N124" s="41">
        <f>'[5]2018'!N12</f>
        <v>1</v>
      </c>
      <c r="O124" s="38">
        <f>'[5]2018'!O12</f>
        <v>0</v>
      </c>
      <c r="P124" s="38">
        <f>'[5]2018'!P12</f>
        <v>0</v>
      </c>
      <c r="Q124" s="38">
        <f>'[5]2018'!Q12</f>
        <v>0</v>
      </c>
      <c r="R124" s="38" t="str">
        <f>'[5]2018'!R12</f>
        <v>CUMPLIDA</v>
      </c>
      <c r="S124" s="38" t="str">
        <f>'[5]2018'!S12</f>
        <v>PLANEACIÓN Y DIRECCIONAMIENTO ESTRATÉGICO</v>
      </c>
      <c r="T124" s="38" t="str">
        <f>'[5]2018'!T12</f>
        <v>NIVEL CENTRAL</v>
      </c>
      <c r="U124" s="42">
        <f>'[5]2018'!U12</f>
        <v>0</v>
      </c>
      <c r="V124" s="38">
        <f>'[5]2018'!V12</f>
        <v>2013</v>
      </c>
    </row>
    <row r="125" spans="1:22" s="43" customFormat="1" ht="99.95" customHeight="1" x14ac:dyDescent="0.25">
      <c r="A125" s="37">
        <f>'[5]2018'!A13</f>
        <v>8</v>
      </c>
      <c r="B125" s="38">
        <f>'[5]2018'!B13</f>
        <v>1802002</v>
      </c>
      <c r="C125" s="38" t="str">
        <f>'[5]2018'!C13</f>
        <v>D</v>
      </c>
      <c r="D125" s="38" t="str">
        <f>'[5]2018'!D13</f>
        <v xml:space="preserve">Hallazgo No.8: Ejecución proyectos de inversión FRR (D) (proyecto equipos de cómputo)
En la evaluación de los indicadores, metas y ejecución de recursos en los proyectos de inversión, se estableció: 
• Nivel de ejecución
El Fondo Rotatorio tenía planeado para la realización de nueve proyectos de inversión en la vigencia 2012, los cuales buscaban contribuir con la misión de la Registraduría; no obstante, dichos proyectos no fueron desarrollados o su nivel de ejecución fue bajo.
Cuatro de estos proyectos presentaron ejecución inferior al 50% y entre ellos, uno tuvo nivel de ejecución del 0%. El promedio de ejecución fue el 63,64%.
• Ejecución real de proyectos
La formulación, ejecución y operación de los proyectos de inversión pública responde a un modelo de administración pública en el cual la gestión se enfoca hacia la obtención de resultados.
Según las normas de presupuesto, las entidades deben planear su ejecución presupuestal de tal manera que las apropiaciones presupuestales puedan ejecutarse en su totalidad durante la vigencia fiscal correspondiente.
Presupuestalmente, los proyectos analizados del Fondo Rotatorio de la Registraduría Nacional del Estado Civil presentan la siguiente ejecución, la cual es consistente con lo reportado en las fichas EBI a 31 de diciembre de 2012:
Al efectuar un análisis comparando los valores comprometidos en cada proyecto con los pagos realizados y las cuentas por pagar constituidas, se evidencia que la ejecución real de estos proyectos de inversión fue:
Lo anterior evidencia que la ejecución real de los proyectos del Fondo Rotatorio difiere de la ejecución presupuestal presentando niveles de eficiencia y eficacia irreales y conllevando así mismo a los riesgos descritos en la función de Advertencia No 2012EE81234  emitida por la Contraloría General de la República el 29 de noviembre de 2012. </v>
      </c>
      <c r="E125" s="38" t="str">
        <f>'[5]2018'!E13</f>
        <v xml:space="preserve">Esta situación evidencia debilidades en el ejercicio de la planeación y ejecución de los proyecto, en el sentido de optimizar los procesos y procedimientos de las áreas misionales y de apoyo, ya que la entidad tomó como justificante la función de advertencia de la CGR para detener y no continuar los procesos contractuales que la entidad había iniciado, </v>
      </c>
      <c r="F125" s="38" t="str">
        <f>'[5]2018'!F13</f>
        <v>Continuar con el seguimiento mensual sobre la ejecución presupuestal  de los proyectos de inversion con fuente de financiación  recursos propios de la vigencia.</v>
      </c>
      <c r="G125" s="38" t="str">
        <f>'[5]2018'!G13</f>
        <v xml:space="preserve">1- Presentar  informes de seguimiento mensual  al Despacho del señor Registrador sobre la ejecución presupuestal de los proyectos de inversión con fuente de financiación recursos propios </v>
      </c>
      <c r="H125" s="38" t="str">
        <f>'[5]2018'!H13</f>
        <v>Informes</v>
      </c>
      <c r="I125" s="38">
        <f>'[5]2018'!I13</f>
        <v>5</v>
      </c>
      <c r="J125" s="39">
        <f>'[5]2018'!J13</f>
        <v>41487</v>
      </c>
      <c r="K125" s="39">
        <f>'[5]2018'!K13</f>
        <v>41609</v>
      </c>
      <c r="L125" s="38">
        <f>'[5]2018'!L13</f>
        <v>17.428571428571427</v>
      </c>
      <c r="M125" s="40">
        <f>'[5]2018'!M13</f>
        <v>5</v>
      </c>
      <c r="N125" s="41">
        <f>'[5]2018'!N13</f>
        <v>1</v>
      </c>
      <c r="O125" s="38">
        <f>'[5]2018'!O13</f>
        <v>17.428571428571427</v>
      </c>
      <c r="P125" s="38">
        <f>'[5]2018'!P13</f>
        <v>17.428571428571427</v>
      </c>
      <c r="Q125" s="38">
        <f>'[5]2018'!Q13</f>
        <v>17.428571428571427</v>
      </c>
      <c r="R125" s="38" t="str">
        <f>'[5]2018'!R13</f>
        <v>CUMPLIDA</v>
      </c>
      <c r="S125" s="38" t="str">
        <f>'[5]2018'!S13</f>
        <v>PLANEACIÓN Y DIRECCIONAMIENTO ESTRATÉGICO</v>
      </c>
      <c r="T125" s="38" t="str">
        <f>'[5]2018'!T13</f>
        <v>NIVEL CENTRAL</v>
      </c>
      <c r="U125" s="42">
        <f>'[5]2018'!U13</f>
        <v>0</v>
      </c>
      <c r="V125" s="38">
        <f>'[5]2018'!V13</f>
        <v>2012</v>
      </c>
    </row>
    <row r="126" spans="1:22" s="43" customFormat="1" ht="99.95" customHeight="1" x14ac:dyDescent="0.25">
      <c r="A126" s="37">
        <f>'[5]2018'!A14</f>
        <v>8</v>
      </c>
      <c r="B126" s="38" t="str">
        <f>'[5]2018'!B14</f>
        <v>N/A</v>
      </c>
      <c r="C126" s="38" t="str">
        <f>'[5]2018'!C14</f>
        <v>D</v>
      </c>
      <c r="D126" s="38" t="str">
        <f>'[5]2018'!D14</f>
        <v>Se evidencian debilidades en la gestión de la formulación y elaboración del Mapa de Riesgos, y Plan Anticorrupción y de Atención al Ciudadano realizada por el Fondo Rotatorio de la Registraduría Nacional, por cuanto no se cuenta con un Mapa de Riesgos y Plan Anticorrupción conforme con los Macroprocesos y Procesos definidos para el.</v>
      </c>
      <c r="E126" s="38" t="str">
        <f>'[5]2018'!E14</f>
        <v>La Entidad a la fecha del desarrollo del proceso Auditor contaba con un Mapa de Riesgos de Corrupción y un Plan Anticorrupción y de Atención al Ciudadano Institucional  que abarcaba a la Registraduría Nacional del Estado Civil y al Fondo Rotatorio.</v>
      </c>
      <c r="F126" s="38" t="str">
        <f>'[5]2018'!F14</f>
        <v>1. Estructurar de manera independiente para el Fondo Rotatorio de la Registraduría Nacional del Estado Civil el Mapa de Riesgos de Corrupción y el Plan Anticorrupción y de Atención al Ciudadano</v>
      </c>
      <c r="G126" s="38" t="str">
        <f>'[5]2018'!G14</f>
        <v xml:space="preserve">
1.Remitir al representante por parte de la Alta Dirección del Fondo Rotatorio de la Registraduría Nacional del Estado Civil la metodología que adoptó la Entidad  para  el Mapa de Riesgos de Corrupción y el Plan Anticorrupción y de Atención al Ciudadano
</v>
      </c>
      <c r="H126" s="38" t="str">
        <f>'[5]2018'!H14</f>
        <v>Oficio remisorio con la Metodología aplicada para la construcción del Mapa de Riesgos y el Plan Anticorrupción y de Atención al Ciudadano</v>
      </c>
      <c r="I126" s="38">
        <f>'[5]2018'!I14</f>
        <v>1</v>
      </c>
      <c r="J126" s="39">
        <f>'[5]2018'!J14</f>
        <v>42011</v>
      </c>
      <c r="K126" s="39">
        <f>'[5]2018'!K14</f>
        <v>42035</v>
      </c>
      <c r="L126" s="38">
        <f>'[5]2018'!L14</f>
        <v>3.4285714285714284</v>
      </c>
      <c r="M126" s="40">
        <f>'[5]2018'!M14</f>
        <v>1</v>
      </c>
      <c r="N126" s="41">
        <f>'[5]2018'!N14</f>
        <v>1</v>
      </c>
      <c r="O126" s="38">
        <f>'[5]2018'!O14</f>
        <v>3.4285714285714284</v>
      </c>
      <c r="P126" s="38">
        <f>'[5]2018'!P14</f>
        <v>3.4285714285714284</v>
      </c>
      <c r="Q126" s="38">
        <f>'[5]2018'!Q14</f>
        <v>3.4285714285714284</v>
      </c>
      <c r="R126" s="38" t="str">
        <f>'[5]2018'!R14</f>
        <v>CUMPLIDA</v>
      </c>
      <c r="S126" s="38" t="str">
        <f>'[5]2018'!S14</f>
        <v>PLANEACIÓN Y DIRECCIONAMIENTO ESTRATÉGICO</v>
      </c>
      <c r="T126" s="38" t="str">
        <f>'[5]2018'!T14</f>
        <v>NIVEL CENTRAL</v>
      </c>
      <c r="U126" s="42">
        <f>'[5]2018'!U14</f>
        <v>0</v>
      </c>
      <c r="V126" s="38">
        <f>'[5]2018'!V14</f>
        <v>2013</v>
      </c>
    </row>
    <row r="127" spans="1:22" s="43" customFormat="1" ht="99.95" customHeight="1" x14ac:dyDescent="0.25">
      <c r="A127" s="37">
        <f>'[5]2018'!A15</f>
        <v>8</v>
      </c>
      <c r="B127" s="38" t="str">
        <f>'[5]2018'!B15</f>
        <v>N/A</v>
      </c>
      <c r="C127" s="38" t="str">
        <f>'[5]2018'!C15</f>
        <v>D</v>
      </c>
      <c r="D127" s="38" t="str">
        <f>'[5]2018'!D15</f>
        <v>Se evidencian debilidades en la gestión de la formulación y elaboración del Mapa de Riesgos, y Plan Anticorrupción y de Atención al Ciudadano realizada por el Fondo Rotatorio de la Registraduría Nacional, por cuanto no se cuenta con un Mapa de Riesgos y Plan Anticorrupción conforme con los Macroprocesos y Procesos definidos para el.</v>
      </c>
      <c r="E127" s="38" t="str">
        <f>'[5]2018'!E15</f>
        <v>La Entidad a la fecha del desarrollo del proceso Auditor contaba con un Mapa de Riesgos de Corrupción y un Plan Anticorrupción y de Atención al Ciudadano Institucional  que abarcaba a la Registraduría Nacional del Estado Civil y al Fondo Rotatorio.</v>
      </c>
      <c r="F127" s="38" t="str">
        <f>'[5]2018'!F15</f>
        <v>1. Estructurar de manera independiente para el Fondo Rotatorio de la Registraduría Nacional del Estado Civil el Mapa de Riesgos de Corrupción y el Plan Anticorrupción y de Atención al Ciudadano</v>
      </c>
      <c r="G127" s="38" t="str">
        <f>'[5]2018'!G15</f>
        <v>2. Consolidar el Mapa de Riesgos de Corrupción  y el Plan Anticorrupción y de Atención al Ciudadano del Fondo Rotatorio de la Registraduría Nacional del Estado Civil</v>
      </c>
      <c r="H127" s="38" t="str">
        <f>'[5]2018'!H15</f>
        <v>Documentos "Mapa de Riesgo"  y "Plan Anticorrupción y Atención al Ciudadano" del Fondo Rotatorio de la Registraduría Nacional del Estado Civil</v>
      </c>
      <c r="I127" s="38">
        <f>'[5]2018'!I15</f>
        <v>2</v>
      </c>
      <c r="J127" s="39">
        <f>'[5]2018'!J15</f>
        <v>42011</v>
      </c>
      <c r="K127" s="39">
        <f>'[5]2018'!K15</f>
        <v>42035</v>
      </c>
      <c r="L127" s="38">
        <f>'[5]2018'!L15</f>
        <v>3.4285714285714284</v>
      </c>
      <c r="M127" s="40">
        <f>'[5]2018'!M15</f>
        <v>2</v>
      </c>
      <c r="N127" s="41">
        <f>'[5]2018'!N15</f>
        <v>1</v>
      </c>
      <c r="O127" s="38">
        <f>'[5]2018'!O15</f>
        <v>3.4285714285714284</v>
      </c>
      <c r="P127" s="38">
        <f>'[5]2018'!P15</f>
        <v>3.4285714285714284</v>
      </c>
      <c r="Q127" s="38">
        <f>'[5]2018'!Q15</f>
        <v>3.4285714285714284</v>
      </c>
      <c r="R127" s="38" t="str">
        <f>'[5]2018'!R15</f>
        <v>CUMPLIDA</v>
      </c>
      <c r="S127" s="38" t="str">
        <f>'[5]2018'!S15</f>
        <v>PLANEACIÓN Y DIRECCIONAMIENTO ESTRATÉGICO</v>
      </c>
      <c r="T127" s="38" t="str">
        <f>'[5]2018'!T15</f>
        <v>NIVEL CENTRAL</v>
      </c>
      <c r="U127" s="42">
        <f>'[5]2018'!U15</f>
        <v>0</v>
      </c>
      <c r="V127" s="38">
        <f>'[5]2018'!V15</f>
        <v>2013</v>
      </c>
    </row>
    <row r="128" spans="1:22" s="43" customFormat="1" ht="99.95" customHeight="1" x14ac:dyDescent="0.25">
      <c r="A128" s="37">
        <f>'[5]2018'!A16</f>
        <v>10</v>
      </c>
      <c r="B128" s="38" t="str">
        <f>'[5]2018'!B16</f>
        <v>N/A</v>
      </c>
      <c r="C128" s="38" t="str">
        <f>'[5]2018'!C16</f>
        <v>A</v>
      </c>
      <c r="D128" s="38" t="str">
        <f>'[5]2018'!D16</f>
        <v>En el aplicativo DARUMA, Módulo de Indicadores, se evidencian las siguientes debilidades:
No se dio cumplimiento oportuno a la instrucción impartida en la circular 150 del 14 de noviembre de 2012, ya que los indicadores fueron registrados en el aplicativo a partir de septiembre de 2013
El seguimiento de dichos indicadores fue realizado de forma manual para los primeros tres trimestres del año 2013
Existen 1517 registros en el Módulo de Indicadores, de los cuales 96 reportan información de avance y no contienen fórmula; mientras que los 99 restantes muestran información de la fórmula pero su resultado es 0, lo que indica que no han sido utilizados.</v>
      </c>
      <c r="E128" s="38" t="str">
        <f>'[5]2018'!E16</f>
        <v>Dificultades presentadas en la operatividad de la aplicación y  falta de capacitación para los usuarios</v>
      </c>
      <c r="F128" s="38" t="str">
        <f>'[5]2018'!F16</f>
        <v>1. Brindar asesoría a los funcionarios responsables del registro de indicadores en el Módulo de Indicadores del aplicativo DARUMA</v>
      </c>
      <c r="G128" s="38" t="str">
        <f>'[5]2018'!G16</f>
        <v xml:space="preserve">1.Enviar los lineamientos y el Manual de Usuario del Módulo de Indicadores a los responsables de registro en el aplicativo DARUMA
</v>
      </c>
      <c r="H128" s="38" t="str">
        <f>'[5]2018'!H16</f>
        <v>Oficio remisorio con el Manual de Usuario, Módulo de Indicadores, del aplicativo DARUMA</v>
      </c>
      <c r="I128" s="38">
        <f>'[5]2018'!I16</f>
        <v>1</v>
      </c>
      <c r="J128" s="39">
        <f>'[5]2018'!J16</f>
        <v>42011</v>
      </c>
      <c r="K128" s="39">
        <f>'[5]2018'!K16</f>
        <v>42035</v>
      </c>
      <c r="L128" s="38">
        <f>'[5]2018'!L16</f>
        <v>3.4285714285714284</v>
      </c>
      <c r="M128" s="40">
        <f>'[5]2018'!M16</f>
        <v>1</v>
      </c>
      <c r="N128" s="41">
        <f>'[5]2018'!N16</f>
        <v>1</v>
      </c>
      <c r="O128" s="38">
        <f>'[5]2018'!O16</f>
        <v>3.4285714285714284</v>
      </c>
      <c r="P128" s="38">
        <f>'[5]2018'!P16</f>
        <v>3.4285714285714284</v>
      </c>
      <c r="Q128" s="38">
        <f>'[5]2018'!Q16</f>
        <v>3.4285714285714284</v>
      </c>
      <c r="R128" s="38" t="str">
        <f>'[5]2018'!R16</f>
        <v>CUMPLIDA</v>
      </c>
      <c r="S128" s="38" t="str">
        <f>'[5]2018'!S16</f>
        <v>PLANEACIÓN Y DIRECCIONAMIENTO ESTRATÉGICO</v>
      </c>
      <c r="T128" s="38" t="str">
        <f>'[5]2018'!T16</f>
        <v>NIVEL CENTRAL</v>
      </c>
      <c r="U128" s="42">
        <f>'[5]2018'!U16</f>
        <v>0</v>
      </c>
      <c r="V128" s="38">
        <f>'[5]2018'!V16</f>
        <v>2013</v>
      </c>
    </row>
    <row r="129" spans="1:22" s="43" customFormat="1" ht="99.95" customHeight="1" x14ac:dyDescent="0.25">
      <c r="A129" s="37">
        <f>'[5]2018'!A17</f>
        <v>10</v>
      </c>
      <c r="B129" s="38" t="str">
        <f>'[5]2018'!B17</f>
        <v>N/A</v>
      </c>
      <c r="C129" s="38" t="str">
        <f>'[5]2018'!C17</f>
        <v>A</v>
      </c>
      <c r="D129" s="38" t="str">
        <f>'[5]2018'!D17</f>
        <v>En el aplicativo DARUMA, Módulo de Indicadores, se evidencian las siguientes debilidades:
No se dio cumplimiento oportuno a la instrucción impartida en la circular 150 del 14 de noviembre de 2012, ya que los indicadores fueron registrados en el aplicativo a partir de septiembre de 2013
El seguimiento de dichos indicadores fue realizado de forma manual para los primeros tres trimestres del año 2013
Existen 1517 registros en el Módulo de Indicadores, de los cuales 96 reportan información de avance y no contienen fórmula; mientras que los 99 restantes muestran información de la fórmula pero su resultado es 0, lo que indica que no han sido utilizados.</v>
      </c>
      <c r="E129" s="38" t="str">
        <f>'[5]2018'!E17</f>
        <v>Dificultades presentadas en la operatividad de la aplicación y  falta de capacitación para los usuarios</v>
      </c>
      <c r="F129" s="38" t="str">
        <f>'[5]2018'!F17</f>
        <v>1. Brindar asesoría a los funcionarios responsables del registro de indicadores en el Módulo de Indicadores del aplicativo DARUMA</v>
      </c>
      <c r="G129" s="38" t="str">
        <f>'[5]2018'!G17</f>
        <v>2.Atender los requerimientos de los responsables del registro de indicadores en el aplicativo DARUMA</v>
      </c>
      <c r="H129" s="38" t="str">
        <f>'[5]2018'!H17</f>
        <v>Consultas atendidas</v>
      </c>
      <c r="I129" s="38">
        <f>'[5]2018'!I17</f>
        <v>100</v>
      </c>
      <c r="J129" s="39">
        <f>'[5]2018'!J17</f>
        <v>42011</v>
      </c>
      <c r="K129" s="39">
        <f>'[5]2018'!K17</f>
        <v>42369</v>
      </c>
      <c r="L129" s="38">
        <f>'[5]2018'!L17</f>
        <v>51.142857142857146</v>
      </c>
      <c r="M129" s="40">
        <f>'[5]2018'!M17</f>
        <v>100</v>
      </c>
      <c r="N129" s="41">
        <f>'[5]2018'!N17</f>
        <v>1</v>
      </c>
      <c r="O129" s="38">
        <f>'[5]2018'!O17</f>
        <v>51.142857142857146</v>
      </c>
      <c r="P129" s="38">
        <f>'[5]2018'!P17</f>
        <v>51.142857142857146</v>
      </c>
      <c r="Q129" s="38">
        <f>'[5]2018'!Q17</f>
        <v>51.142857142857146</v>
      </c>
      <c r="R129" s="38" t="str">
        <f>'[5]2018'!R17</f>
        <v>CUMPLIDA</v>
      </c>
      <c r="S129" s="38" t="str">
        <f>'[5]2018'!S17</f>
        <v>PLANEACIÓN Y DIRECCIONAMIENTO ESTRATÉGICO</v>
      </c>
      <c r="T129" s="38" t="str">
        <f>'[5]2018'!T17</f>
        <v>NIVEL CENTRAL</v>
      </c>
      <c r="U129" s="42">
        <f>'[5]2018'!U17</f>
        <v>0</v>
      </c>
      <c r="V129" s="38">
        <f>'[5]2018'!V17</f>
        <v>2013</v>
      </c>
    </row>
    <row r="130" spans="1:22" s="43" customFormat="1" ht="99.95" customHeight="1" x14ac:dyDescent="0.25">
      <c r="A130" s="37">
        <f>'[5]2018'!A18</f>
        <v>13</v>
      </c>
      <c r="B130" s="38" t="str">
        <f>'[5]2018'!B18</f>
        <v>N/A</v>
      </c>
      <c r="C130" s="38" t="str">
        <f>'[5]2018'!C18</f>
        <v>A</v>
      </c>
      <c r="D130" s="38" t="str">
        <f>'[5]2018'!D18</f>
        <v>Se evidencian debilidades de Control Interno relacionadas con el Procedimiento de Atención de Peticiones, Quejas y Reclamos asociados al Fondo Rotatorio debido a :
a) En la base de datos existen 282 registros relacionados con devolución de recursos, de los cuales 132 (46%) corresponden a información duplicada.
b) En 13 registros no informan fecha de salida que permita establecer el tiempo de atención
c) La base de datos no está organizada de forma que se pueda clasificar la información por tipo de solicitud ( petición, queja, reclamo, etc)
d) A 11 personas se les atiende las solicitudes entre 150 y 204 días, 21 personas la atención osciló entre 100 y 149 días. 47 personas entre 60 y 99 días, lo anterior quiere decir que 79 (59,84%) de las personas no son atendidas oportunamente.</v>
      </c>
      <c r="E130" s="38" t="str">
        <f>'[5]2018'!E18</f>
        <v xml:space="preserve">1.No aplicación adecuada del procedimiento administrativo para dar respuesta oportuna al ciudadano.
2.Falta de capacitación de los servidores públicos que conforman el Grupo de atención a las  PQRSDs y a los responsables de Procesos en la normatividad aplicable para suspender términos
3.Insuficiente seguimiento por parte de los responsables de procesos de las PQRSDs próximas a vencer.
</v>
      </c>
      <c r="F130" s="38" t="str">
        <f>'[5]2018'!F18</f>
        <v xml:space="preserve">1. Capacitar a los servidores públicos que conforman el Grupo de atención a las  PQRSDs y a los responsables de Procesos en el procedimiento adoptado por la Entidad y la normatividad aplicable
</v>
      </c>
      <c r="G130" s="38" t="str">
        <f>'[5]2018'!G18</f>
        <v xml:space="preserve">1.Solicitar la relación de funcionarios que atienden las PQRSD  tanto del nivel Central como desconcentrado para programar las capacitaciones. </v>
      </c>
      <c r="H130" s="38" t="str">
        <f>'[5]2018'!H18</f>
        <v>Oficio solicitando la relación de funcionarios que atienden PQRSDs</v>
      </c>
      <c r="I130" s="38">
        <f>'[5]2018'!I18</f>
        <v>1</v>
      </c>
      <c r="J130" s="39">
        <f>'[5]2018'!J18</f>
        <v>42026</v>
      </c>
      <c r="K130" s="39">
        <f>'[5]2018'!K18</f>
        <v>42034</v>
      </c>
      <c r="L130" s="38">
        <f>'[5]2018'!L18</f>
        <v>1.1428571428571428</v>
      </c>
      <c r="M130" s="40">
        <f>'[5]2018'!M18</f>
        <v>1</v>
      </c>
      <c r="N130" s="41">
        <f>'[5]2018'!N18</f>
        <v>1</v>
      </c>
      <c r="O130" s="38">
        <f>'[5]2018'!O18</f>
        <v>1.1428571428571428</v>
      </c>
      <c r="P130" s="38">
        <f>'[5]2018'!P18</f>
        <v>1.1428571428571428</v>
      </c>
      <c r="Q130" s="38">
        <f>'[5]2018'!Q18</f>
        <v>1.1428571428571428</v>
      </c>
      <c r="R130" s="38" t="str">
        <f>'[5]2018'!R18</f>
        <v>CUMPLIDA</v>
      </c>
      <c r="S130" s="38" t="str">
        <f>'[5]2018'!S18</f>
        <v>PLANEACIÓN Y DIRECCIONAMIENTO ESTRATÉGICO</v>
      </c>
      <c r="T130" s="38" t="str">
        <f>'[5]2018'!T18</f>
        <v>NIVEL CENTRAL</v>
      </c>
      <c r="U130" s="42">
        <f>'[5]2018'!U18</f>
        <v>0</v>
      </c>
      <c r="V130" s="38">
        <f>'[5]2018'!V18</f>
        <v>2013</v>
      </c>
    </row>
    <row r="131" spans="1:22" s="43" customFormat="1" ht="99.95" customHeight="1" x14ac:dyDescent="0.25">
      <c r="A131" s="37">
        <f>'[5]2018'!A19</f>
        <v>13</v>
      </c>
      <c r="B131" s="38" t="str">
        <f>'[5]2018'!B19</f>
        <v>N/A</v>
      </c>
      <c r="C131" s="38" t="str">
        <f>'[5]2018'!C19</f>
        <v>A</v>
      </c>
      <c r="D131" s="38" t="str">
        <f>'[5]2018'!D19</f>
        <v>Se evidencian debilidades de Control Interno relacionadas con el Procedimiento de Atención de Peticiones, Quejas y Reclamos asociados al Fondo Rotatorio debido a :
a) En la base de datos existen 282 registros relacionados con devolución de recursos, de los cuales 132 (46%) corresponden a información duplicada.
b) En 13 registros no informan fecha de salida que permita establecer el tiempo de atención
c) La base de datos no está organizada de forma que se pueda clasificar la información por tipo de solicitud ( petición, queja, reclamo, etc)
d) A 11 personas se les atiende las solicitudes entre 150 y 204 días, 21 personas la atención osciló entre 100 y 149 días. 47 personas entre 60 y 99 días, lo anterior quiere decir que 79 (59,84%) de las personas no son atendidas oportunamente.</v>
      </c>
      <c r="E131" s="38" t="str">
        <f>'[5]2018'!E19</f>
        <v xml:space="preserve">1.No aplicación adecuada del procedimiento administrativo para dar respuesta oportuna al ciudadano.
2.Falta de capacitación de los servidores públicos que conforman el Grupo de atención a las  PQRSDs y a los responsables de Procesos en la normatividad aplicable para suspender términos
3.Insuficiente seguimiento por parte de los responsables de procesos de las PQRSDs próximas a vencer.
</v>
      </c>
      <c r="F131" s="38" t="str">
        <f>'[5]2018'!F19</f>
        <v xml:space="preserve">1. Capacitar a los servidores públicos que conforman el Grupo de atención a las  PQRSDs y a los responsables de Procesos en el procedimiento adoptado por la Entidad y la normatividad aplicable
</v>
      </c>
      <c r="G131" s="38" t="str">
        <f>'[5]2018'!G19</f>
        <v xml:space="preserve">2. Solicitar a la Gerencia de Talento Humano la programación de capacitaciones para los funcionarios que atienden las PQRSDs de la Entidad </v>
      </c>
      <c r="H131" s="38" t="str">
        <f>'[5]2018'!H19</f>
        <v>Oficio solicitando la capacitación de los funcionarios que atienden las PQRSDs en la Entidad</v>
      </c>
      <c r="I131" s="38">
        <f>'[5]2018'!I19</f>
        <v>1</v>
      </c>
      <c r="J131" s="39">
        <f>'[5]2018'!J19</f>
        <v>42037</v>
      </c>
      <c r="K131" s="39">
        <f>'[5]2018'!K19</f>
        <v>42038</v>
      </c>
      <c r="L131" s="38">
        <f>'[5]2018'!L19</f>
        <v>0.14285714285714285</v>
      </c>
      <c r="M131" s="40">
        <f>'[5]2018'!M19</f>
        <v>1</v>
      </c>
      <c r="N131" s="41">
        <f>'[5]2018'!N19</f>
        <v>1</v>
      </c>
      <c r="O131" s="38">
        <f>'[5]2018'!O19</f>
        <v>0.14285714285714285</v>
      </c>
      <c r="P131" s="38">
        <f>'[5]2018'!P19</f>
        <v>0.14285714285714285</v>
      </c>
      <c r="Q131" s="38">
        <f>'[5]2018'!Q19</f>
        <v>0.14285714285714285</v>
      </c>
      <c r="R131" s="38" t="str">
        <f>'[5]2018'!R19</f>
        <v>CUMPLIDA</v>
      </c>
      <c r="S131" s="38" t="str">
        <f>'[5]2018'!S19</f>
        <v>PLANEACIÓN Y DIRECCIONAMIENTO ESTRATÉGICO</v>
      </c>
      <c r="T131" s="38" t="str">
        <f>'[5]2018'!T19</f>
        <v>NIVEL CENTRAL</v>
      </c>
      <c r="U131" s="42">
        <f>'[5]2018'!U19</f>
        <v>0</v>
      </c>
      <c r="V131" s="38">
        <f>'[5]2018'!V19</f>
        <v>2013</v>
      </c>
    </row>
    <row r="132" spans="1:22" s="43" customFormat="1" ht="99.95" customHeight="1" x14ac:dyDescent="0.25">
      <c r="A132" s="37">
        <f>'[5]2018'!A20</f>
        <v>13</v>
      </c>
      <c r="B132" s="38" t="str">
        <f>'[5]2018'!B20</f>
        <v>N/A</v>
      </c>
      <c r="C132" s="38" t="str">
        <f>'[5]2018'!C20</f>
        <v>A</v>
      </c>
      <c r="D132" s="38" t="str">
        <f>'[5]2018'!D20</f>
        <v>Se evidencian debilidades de Control Interno relacionadas con el Procedimiento de Atención de Peticiones, Quejas y Reclamos asociados al Fondo Rotatorio debido a :
a) En la base de datos existen 282 registros relacionados con devolución de recursos, de los cuales 132 (46%) corresponden a información duplicada.
b) En 13 registros no informan fecha de salida que permita establecer el tiempo de atención
c) La base de datos no está organizada de forma que se pueda clasificar la información por tipo de solicitud ( petición, queja, reclamo, etc)
d) A 11 personas se les atiende las solicitudes entre 150 y 204 días, 21 personas la atención osciló entre 100 y 149 días. 47 personas entre 60 y 99 días, lo anterior quiere decir que 79 (59,84%) de las personas no son atendidas oportunamente.</v>
      </c>
      <c r="E132" s="38" t="str">
        <f>'[5]2018'!E20</f>
        <v xml:space="preserve">1.No aplicación adecuada del procedimiento administrativo para dar respuesta oportuna al ciudadano.
2.Falta de capacitación de los servidores públicos que conforman el Grupo de atención a las  PQRSDs y a los responsables de Procesos en la normatividad aplicable para suspender términos
3.Insuficiente seguimiento por parte de los responsables de procesos de las PQRSDs próximas a vencer.
</v>
      </c>
      <c r="F132" s="38" t="str">
        <f>'[5]2018'!F20</f>
        <v xml:space="preserve">1. Capacitar a los servidores públicos que conforman el Grupo de atención a las  PQRSDs y a los responsables de Procesos en el procedimiento adoptado por la Entidad y la normatividad aplicable
</v>
      </c>
      <c r="G132" s="38" t="str">
        <f>'[5]2018'!G20</f>
        <v>3.Socializar nuevamente a los servidores públicos del grupo de PQRSDs la  Resolución 6890 del 12 de mayo de 2014 que establece el “Procedimiento para la atención de peticiones quejas reclamos sugerencias y denuncias”.</v>
      </c>
      <c r="H132" s="38" t="str">
        <f>'[5]2018'!H20</f>
        <v>Actividad de Socialización de la  Resolución 6890 del 12 de mayo de 2014</v>
      </c>
      <c r="I132" s="38">
        <f>'[5]2018'!I20</f>
        <v>1</v>
      </c>
      <c r="J132" s="39">
        <f>'[5]2018'!J20</f>
        <v>42025</v>
      </c>
      <c r="K132" s="39">
        <f>'[5]2018'!K20</f>
        <v>42032</v>
      </c>
      <c r="L132" s="38">
        <f>'[5]2018'!L20</f>
        <v>1</v>
      </c>
      <c r="M132" s="40">
        <f>'[5]2018'!M20</f>
        <v>1</v>
      </c>
      <c r="N132" s="41">
        <f>'[5]2018'!N20</f>
        <v>1</v>
      </c>
      <c r="O132" s="38">
        <f>'[5]2018'!O20</f>
        <v>1</v>
      </c>
      <c r="P132" s="38">
        <f>'[5]2018'!P20</f>
        <v>1</v>
      </c>
      <c r="Q132" s="38">
        <f>'[5]2018'!Q20</f>
        <v>1</v>
      </c>
      <c r="R132" s="38" t="str">
        <f>'[5]2018'!R20</f>
        <v>CUMPLIDA</v>
      </c>
      <c r="S132" s="38" t="str">
        <f>'[5]2018'!S20</f>
        <v>PLANEACIÓN Y DIRECCIONAMIENTO ESTRATÉGICO</v>
      </c>
      <c r="T132" s="38" t="str">
        <f>'[5]2018'!T20</f>
        <v>NIVEL CENTRAL</v>
      </c>
      <c r="U132" s="42">
        <f>'[5]2018'!U20</f>
        <v>0</v>
      </c>
      <c r="V132" s="38">
        <f>'[5]2018'!V20</f>
        <v>2013</v>
      </c>
    </row>
    <row r="133" spans="1:22" s="43" customFormat="1" ht="99.95" customHeight="1" x14ac:dyDescent="0.25">
      <c r="A133" s="37">
        <f>'[5]2018'!A21</f>
        <v>13</v>
      </c>
      <c r="B133" s="38" t="str">
        <f>'[5]2018'!B21</f>
        <v>N/A</v>
      </c>
      <c r="C133" s="38" t="str">
        <f>'[5]2018'!C21</f>
        <v>A</v>
      </c>
      <c r="D133" s="38" t="str">
        <f>'[5]2018'!D21</f>
        <v>Se evidencian debilidades de Control Interno relacionadas con el Procedimiento de Atención de Peticiones, Quejas y Reclamos asociados al Fondo Rotatorio debido a :
a) En la base de datos existen 282 registros relacionados con devolución de recursos, de los cuales 132 (46%) corresponden a información duplicada.
b) En 13 registros no informan fecha de salida que permita establecer el tiempo de atención
c) La base de datos no está organizada de forma que se pueda clasificar la información por tipo de solicitud ( petición, queja, reclamo, etc)
d) A 11 personas se les atiende las solicitudes entre 150 y 204 días, 21 personas la atención osciló entre 100 y 149 días. 47 personas entre 60 y 99 días, lo anterior quiere decir que 79 (59,84%) de las personas no son atendidas oportunamente.</v>
      </c>
      <c r="E133" s="38" t="str">
        <f>'[5]2018'!E21</f>
        <v xml:space="preserve">1.No aplicación adecuada del procedimiento administrativo para dar respuesta oportuna al ciudadano.
2.Falta de capacitación de los servidores públicos que conforman el Grupo de atención a las  PQRSDs y a los responsables de Procesos en la normatividad aplicable para suspender términos
3.Insuficiente seguimiento por parte de los responsables de procesos de las PQRSDs próximas a vencer.
</v>
      </c>
      <c r="F133" s="38" t="str">
        <f>'[5]2018'!F21</f>
        <v>2. Enviar reporte mensual a los responsables de Procesos sobre el estado de atención y gestión de las PQRSDs</v>
      </c>
      <c r="G133" s="38" t="str">
        <f>'[5]2018'!G21</f>
        <v>1.Enviar memorandos a los responsables de los procesos con los resultados del análisis del estado de las PQRSD</v>
      </c>
      <c r="H133" s="38" t="str">
        <f>'[5]2018'!H21</f>
        <v>Reportes mensuales</v>
      </c>
      <c r="I133" s="38">
        <f>'[5]2018'!I21</f>
        <v>11</v>
      </c>
      <c r="J133" s="39">
        <f>'[5]2018'!J21</f>
        <v>42048</v>
      </c>
      <c r="K133" s="39">
        <f>'[5]2018'!K21</f>
        <v>42353</v>
      </c>
      <c r="L133" s="38">
        <f>'[5]2018'!L21</f>
        <v>43.571428571428569</v>
      </c>
      <c r="M133" s="40">
        <f>'[5]2018'!M21</f>
        <v>11</v>
      </c>
      <c r="N133" s="41">
        <f>'[5]2018'!N21</f>
        <v>1</v>
      </c>
      <c r="O133" s="38">
        <f>'[5]2018'!O21</f>
        <v>43.571428571428569</v>
      </c>
      <c r="P133" s="38">
        <f>'[5]2018'!P21</f>
        <v>43.571428571428569</v>
      </c>
      <c r="Q133" s="38">
        <f>'[5]2018'!Q21</f>
        <v>43.571428571428569</v>
      </c>
      <c r="R133" s="38" t="str">
        <f>'[5]2018'!R21</f>
        <v>CUMPLIDA</v>
      </c>
      <c r="S133" s="38" t="str">
        <f>'[5]2018'!S21</f>
        <v>PLANEACIÓN Y DIRECCIONAMIENTO ESTRATÉGICO</v>
      </c>
      <c r="T133" s="38" t="str">
        <f>'[5]2018'!T21</f>
        <v>NIVEL CENTRAL</v>
      </c>
      <c r="U133" s="42">
        <f>'[5]2018'!U21</f>
        <v>0</v>
      </c>
      <c r="V133" s="38">
        <f>'[5]2018'!V21</f>
        <v>2013</v>
      </c>
    </row>
    <row r="134" spans="1:22" s="43" customFormat="1" ht="99.95" customHeight="1" x14ac:dyDescent="0.25">
      <c r="A134" s="37">
        <f>'[6]2018'!A11</f>
        <v>1</v>
      </c>
      <c r="B134" s="38">
        <f>'[6]2018'!B11</f>
        <v>1101002</v>
      </c>
      <c r="C134" s="38" t="str">
        <f>'[6]2018'!C11</f>
        <v>D</v>
      </c>
      <c r="D134" s="38" t="str">
        <f>'[6]2018'!D11</f>
        <v xml:space="preserve">Hallazgo No.1 Cumplimiento indicadores FRR (D) Para la vigencia 2011 el Fondo Rotatorio de la Registraduría formuló indicadores para medir la eficacia y la eficiencia de la gestión. s parámetros establecidos por la entidad, así: Cumplimiento de Indicadores
</v>
      </c>
      <c r="E134" s="38" t="str">
        <f>'[6]2018'!E11</f>
        <v>Lo anterior, evidencia deficiencias en la ejecución de los recursos</v>
      </c>
      <c r="F134" s="38" t="str">
        <f>'[6]2018'!F11</f>
        <v>PLAN DE EJECUCION DE RECURSOS</v>
      </c>
      <c r="G134" s="38" t="str">
        <f>'[6]2018'!G11</f>
        <v>1-Ejecutar reunion de socializacion de la actividad con la oficina adnistratva de la delegacion .</v>
      </c>
      <c r="H134" s="38" t="str">
        <f>'[6]2018'!H11</f>
        <v>Acta de reuniòn-</v>
      </c>
      <c r="I134" s="38">
        <f>'[6]2018'!I11</f>
        <v>1</v>
      </c>
      <c r="J134" s="39">
        <f>'[6]2018'!J11</f>
        <v>42251</v>
      </c>
      <c r="K134" s="39">
        <f>'[6]2018'!K11</f>
        <v>42617</v>
      </c>
      <c r="L134" s="38">
        <f>'[6]2018'!L11</f>
        <v>52.285714285714285</v>
      </c>
      <c r="M134" s="40">
        <f>'[6]2018'!M11</f>
        <v>1</v>
      </c>
      <c r="N134" s="41">
        <f>'[6]2018'!N11</f>
        <v>1</v>
      </c>
      <c r="O134" s="38">
        <f>'[6]2018'!O11</f>
        <v>52.285714285714285</v>
      </c>
      <c r="P134" s="38">
        <f>'[6]2018'!P11</f>
        <v>52.285714285714285</v>
      </c>
      <c r="Q134" s="38">
        <f>'[6]2018'!Q11</f>
        <v>52.285714285714285</v>
      </c>
      <c r="R134" s="38" t="str">
        <f>'[6]2018'!R11</f>
        <v>CUMPLIDA</v>
      </c>
      <c r="S134" s="38" t="str">
        <f>'[6]2018'!S11</f>
        <v>ATLANTICO</v>
      </c>
      <c r="T134" s="38" t="str">
        <f>'[6]2018'!T11</f>
        <v>GESTION ADMINISTRATIVA Y FINANCIERA</v>
      </c>
      <c r="U134" s="42">
        <f>'[6]2018'!U11</f>
        <v>0</v>
      </c>
      <c r="V134" s="38">
        <f>'[6]2018'!V11</f>
        <v>2011</v>
      </c>
    </row>
    <row r="135" spans="1:22" s="43" customFormat="1" ht="99.95" customHeight="1" x14ac:dyDescent="0.25">
      <c r="A135" s="37">
        <f>'[6]2018'!A12</f>
        <v>1</v>
      </c>
      <c r="B135" s="38">
        <f>'[6]2018'!B12</f>
        <v>1101002</v>
      </c>
      <c r="C135" s="38" t="str">
        <f>'[6]2018'!C12</f>
        <v>D</v>
      </c>
      <c r="D135" s="38" t="str">
        <f>'[6]2018'!D12</f>
        <v xml:space="preserve">Hallazgo No.1 Cumplimiento indicadores FRR (D) Para la vigencia 2011 el Fondo Rotatorio de la Registraduría formuló indicadores para medir la eficacia y la eficiencia de la gestión. s parámetros establecidos por la entidad, así: Cumplimiento de Indicadores
</v>
      </c>
      <c r="E135" s="38" t="str">
        <f>'[6]2018'!E12</f>
        <v>Lo anterior, evidencia deficiencias en la ejecución de los recursos</v>
      </c>
      <c r="F135" s="38" t="str">
        <f>'[6]2018'!F12</f>
        <v>PLAN DE EJECUCION DE RECURSOS</v>
      </c>
      <c r="G135" s="38" t="str">
        <f>'[6]2018'!G12</f>
        <v xml:space="preserve">2 Establecer necesidades de inversion anual. </v>
      </c>
      <c r="H135" s="38" t="str">
        <f>'[6]2018'!H12</f>
        <v>Plan de compras-</v>
      </c>
      <c r="I135" s="38">
        <f>'[6]2018'!I12</f>
        <v>1</v>
      </c>
      <c r="J135" s="39">
        <f>'[6]2018'!J12</f>
        <v>42251</v>
      </c>
      <c r="K135" s="39">
        <f>'[6]2018'!K12</f>
        <v>42617</v>
      </c>
      <c r="L135" s="38">
        <f>'[6]2018'!L12</f>
        <v>52.285714285714285</v>
      </c>
      <c r="M135" s="40">
        <f>'[6]2018'!M12</f>
        <v>1</v>
      </c>
      <c r="N135" s="41">
        <f>'[6]2018'!N12</f>
        <v>1</v>
      </c>
      <c r="O135" s="38">
        <f>'[6]2018'!O12</f>
        <v>52.285714285714285</v>
      </c>
      <c r="P135" s="38">
        <f>'[6]2018'!P12</f>
        <v>52.285714285714285</v>
      </c>
      <c r="Q135" s="38">
        <f>'[6]2018'!Q12</f>
        <v>52.285714285714285</v>
      </c>
      <c r="R135" s="38" t="str">
        <f>'[6]2018'!R12</f>
        <v>CUMPLIDA</v>
      </c>
      <c r="S135" s="38" t="str">
        <f>'[6]2018'!S12</f>
        <v>ATLANTICO</v>
      </c>
      <c r="T135" s="38" t="str">
        <f>'[6]2018'!T12</f>
        <v>GESTION ADMINISTRATIVA Y FINANCIERA</v>
      </c>
      <c r="U135" s="42">
        <f>'[6]2018'!U12</f>
        <v>0</v>
      </c>
      <c r="V135" s="38">
        <f>'[6]2018'!V12</f>
        <v>2011</v>
      </c>
    </row>
    <row r="136" spans="1:22" s="43" customFormat="1" ht="99.95" customHeight="1" x14ac:dyDescent="0.25">
      <c r="A136" s="37">
        <f>'[6]2018'!A13</f>
        <v>1</v>
      </c>
      <c r="B136" s="38">
        <f>'[6]2018'!B13</f>
        <v>1101002</v>
      </c>
      <c r="C136" s="38" t="str">
        <f>'[6]2018'!C13</f>
        <v>D</v>
      </c>
      <c r="D136" s="38" t="str">
        <f>'[6]2018'!D13</f>
        <v xml:space="preserve">Hallazgo No.1 Cumplimiento indicadores FRR (D) Para la vigencia 2011 el Fondo Rotatorio de la Registraduría formuló indicadores para medir la eficacia y la eficiencia de la gestión. s parámetros establecidos por la entidad, así: Cumplimiento de Indicadores
</v>
      </c>
      <c r="E136" s="38" t="str">
        <f>'[6]2018'!E13</f>
        <v>Lo anterior, evidencia deficiencias en la ejecución de los recursos</v>
      </c>
      <c r="F136" s="38" t="str">
        <f>'[6]2018'!F13</f>
        <v>PLAN DE EJECUCION DE RECURSOS</v>
      </c>
      <c r="G136" s="38" t="str">
        <f>'[6]2018'!G13</f>
        <v>3-Establecer  el cronograma y el  monto aproximado  de inversion.</v>
      </c>
      <c r="H136" s="38" t="str">
        <f>'[6]2018'!H13</f>
        <v xml:space="preserve"> cronograma-</v>
      </c>
      <c r="I136" s="38">
        <f>'[6]2018'!I13</f>
        <v>1</v>
      </c>
      <c r="J136" s="39">
        <f>'[6]2018'!J13</f>
        <v>42251</v>
      </c>
      <c r="K136" s="39">
        <f>'[6]2018'!K13</f>
        <v>42617</v>
      </c>
      <c r="L136" s="38">
        <f>'[6]2018'!L13</f>
        <v>52.285714285714285</v>
      </c>
      <c r="M136" s="40">
        <f>'[6]2018'!M13</f>
        <v>1</v>
      </c>
      <c r="N136" s="41">
        <f>'[6]2018'!N13</f>
        <v>1</v>
      </c>
      <c r="O136" s="38">
        <f>'[6]2018'!O13</f>
        <v>52.285714285714285</v>
      </c>
      <c r="P136" s="38">
        <f>'[6]2018'!P13</f>
        <v>0</v>
      </c>
      <c r="Q136" s="38">
        <f>'[6]2018'!Q13</f>
        <v>0</v>
      </c>
      <c r="R136" s="38" t="str">
        <f>'[6]2018'!R13</f>
        <v>CUMPLIDA</v>
      </c>
      <c r="S136" s="38" t="str">
        <f>'[6]2018'!S13</f>
        <v>ATLANTICO</v>
      </c>
      <c r="T136" s="38" t="str">
        <f>'[6]2018'!T13</f>
        <v>GESTION ADMINISTRATIVA Y FINANCIERA</v>
      </c>
      <c r="U136" s="42">
        <f>'[6]2018'!U13</f>
        <v>0</v>
      </c>
      <c r="V136" s="38">
        <f>'[6]2018'!V13</f>
        <v>2011</v>
      </c>
    </row>
    <row r="137" spans="1:22" s="43" customFormat="1" ht="99.95" customHeight="1" x14ac:dyDescent="0.25">
      <c r="A137" s="37">
        <f>'[6]2018'!A14</f>
        <v>1</v>
      </c>
      <c r="B137" s="38">
        <f>'[6]2018'!B14</f>
        <v>1101002</v>
      </c>
      <c r="C137" s="38" t="str">
        <f>'[6]2018'!C14</f>
        <v>D</v>
      </c>
      <c r="D137" s="38" t="str">
        <f>'[6]2018'!D14</f>
        <v xml:space="preserve">Hallazgo No.1 Cumplimiento indicadores FRR (D) Para la vigencia 2011 el Fondo Rotatorio de la Registraduría formuló indicadores para medir la eficacia y la eficiencia de la gestión. s parámetros establecidos por la entidad, así: Cumplimiento de Indicadores
</v>
      </c>
      <c r="E137" s="38" t="str">
        <f>'[6]2018'!E14</f>
        <v>Lo anterior, evidencia deficiencias en la ejecución de los recursos</v>
      </c>
      <c r="F137" s="38" t="str">
        <f>'[6]2018'!F14</f>
        <v>PLAN DE EJECUCION DE RECURSOS</v>
      </c>
      <c r="G137" s="38" t="str">
        <f>'[6]2018'!G14</f>
        <v>4- Definir el indicador de ejecucion del presupuesto.</v>
      </c>
      <c r="H137" s="38" t="str">
        <f>'[6]2018'!H14</f>
        <v>Acta de seguimiento mensual al presupuesto.</v>
      </c>
      <c r="I137" s="38">
        <f>'[6]2018'!I14</f>
        <v>12</v>
      </c>
      <c r="J137" s="39">
        <f>'[6]2018'!J14</f>
        <v>42251</v>
      </c>
      <c r="K137" s="39">
        <f>'[6]2018'!K14</f>
        <v>42617</v>
      </c>
      <c r="L137" s="38">
        <f>'[6]2018'!L14</f>
        <v>52.285714285714285</v>
      </c>
      <c r="M137" s="40">
        <f>'[6]2018'!M14</f>
        <v>12</v>
      </c>
      <c r="N137" s="41">
        <f>'[6]2018'!N14</f>
        <v>1</v>
      </c>
      <c r="O137" s="38">
        <f>'[6]2018'!O14</f>
        <v>52.285714285714285</v>
      </c>
      <c r="P137" s="38">
        <f>'[6]2018'!P14</f>
        <v>52.285714285714285</v>
      </c>
      <c r="Q137" s="38">
        <f>'[6]2018'!Q14</f>
        <v>52.285714285714285</v>
      </c>
      <c r="R137" s="38" t="str">
        <f>'[6]2018'!R14</f>
        <v>CUMPLIDA</v>
      </c>
      <c r="S137" s="38" t="str">
        <f>'[6]2018'!S14</f>
        <v>ATLANTICO</v>
      </c>
      <c r="T137" s="38" t="str">
        <f>'[6]2018'!T14</f>
        <v>GESTION ADMINISTRATIVA Y FINANCIERA</v>
      </c>
      <c r="U137" s="42">
        <f>'[6]2018'!U14</f>
        <v>0</v>
      </c>
      <c r="V137" s="38">
        <f>'[6]2018'!V14</f>
        <v>2011</v>
      </c>
    </row>
    <row r="138" spans="1:22" s="43" customFormat="1" ht="99.95" customHeight="1" x14ac:dyDescent="0.25">
      <c r="A138" s="37">
        <f>'[6]2018'!A15</f>
        <v>1</v>
      </c>
      <c r="B138" s="38">
        <f>'[6]2018'!B15</f>
        <v>1101002</v>
      </c>
      <c r="C138" s="38" t="str">
        <f>'[6]2018'!C15</f>
        <v>A D</v>
      </c>
      <c r="D138" s="38" t="str">
        <f>'[6]2018'!D15</f>
        <v xml:space="preserve">Hallazgo No.1 Cumplimiento indicadores FRR (D) Para la vigencia 2011 el Fondo Rotatorio de la Registraduría formuló indicadores para medir la eficacia y la eficiencia de la gestión. s parámetros establecidos por la entidad, así: Cumplimiento de Indicadores
</v>
      </c>
      <c r="E138" s="38" t="str">
        <f>'[6]2018'!E15</f>
        <v>Lo anterior, evidencia deficiencias en la ejecución de los recursos</v>
      </c>
      <c r="F138" s="38" t="str">
        <f>'[6]2018'!F15</f>
        <v>PLAN DE EJECUCION DE RECURSOS</v>
      </c>
      <c r="G138" s="38" t="str">
        <f>'[6]2018'!G15</f>
        <v xml:space="preserve">5- Reunion de control y seguimiento de ejecucion del presupuesto anual </v>
      </c>
      <c r="H138" s="38" t="str">
        <f>'[6]2018'!H15</f>
        <v xml:space="preserve"> Acta Anual de Seguimiento</v>
      </c>
      <c r="I138" s="38">
        <f>'[6]2018'!I15</f>
        <v>1</v>
      </c>
      <c r="J138" s="39">
        <f>'[6]2018'!J15</f>
        <v>42251</v>
      </c>
      <c r="K138" s="39">
        <f>'[6]2018'!K15</f>
        <v>42617</v>
      </c>
      <c r="L138" s="38">
        <f>'[6]2018'!L15</f>
        <v>52.285714285714285</v>
      </c>
      <c r="M138" s="40">
        <f>'[6]2018'!M15</f>
        <v>1</v>
      </c>
      <c r="N138" s="41">
        <f>'[6]2018'!N15</f>
        <v>1</v>
      </c>
      <c r="O138" s="38">
        <f>'[6]2018'!O15</f>
        <v>52.285714285714285</v>
      </c>
      <c r="P138" s="38">
        <f>'[6]2018'!P15</f>
        <v>52.285714285714285</v>
      </c>
      <c r="Q138" s="38">
        <f>'[6]2018'!Q15</f>
        <v>52.285714285714285</v>
      </c>
      <c r="R138" s="38" t="str">
        <f>'[6]2018'!R15</f>
        <v>CUMPLIDA</v>
      </c>
      <c r="S138" s="38" t="str">
        <f>'[6]2018'!S15</f>
        <v>ATLANTICO</v>
      </c>
      <c r="T138" s="38" t="str">
        <f>'[6]2018'!T15</f>
        <v>GESTION ADMINISTRATIVA Y FINANCIERA</v>
      </c>
      <c r="U138" s="42">
        <f>'[6]2018'!U15</f>
        <v>0</v>
      </c>
      <c r="V138" s="38">
        <f>'[6]2018'!V15</f>
        <v>2011</v>
      </c>
    </row>
    <row r="139" spans="1:22" s="43" customFormat="1" ht="99.95" customHeight="1" x14ac:dyDescent="0.25">
      <c r="A139" s="37">
        <f>'[7]2018'!A11</f>
        <v>1</v>
      </c>
      <c r="B139" s="38">
        <f>'[7]2018'!B11</f>
        <v>1101002</v>
      </c>
      <c r="C139" s="38" t="str">
        <f>'[7]2018'!C11</f>
        <v>A D</v>
      </c>
      <c r="D139" s="38" t="str">
        <f>'[7]2018'!D11</f>
        <v xml:space="preserve">Hallazgo No Cumplimiento indicadores FRR( D) Para la Vigencia 2011 el Fondo Rotatorio de la Registraduria formulo indicadores para medir la eficacia y la eficiencia de la gestion 5 parametros establecidos por la entidad; asi Cumplimiento de Indicadores </v>
      </c>
      <c r="E139" s="38" t="str">
        <f>'[7]2018'!E11</f>
        <v>Lo anterior evidencia deficiencias en la ejecucion de los recursos</v>
      </c>
      <c r="F139" s="38" t="str">
        <f>'[7]2018'!F11</f>
        <v>CORRECTIVA</v>
      </c>
      <c r="G139" s="38" t="str">
        <f>'[7]2018'!G11</f>
        <v>planificacion y ejecucion del presupuesto</v>
      </c>
      <c r="H139" s="38" t="str">
        <f>'[7]2018'!H11</f>
        <v>seguimiento</v>
      </c>
      <c r="I139" s="38">
        <f>'[7]2018'!I11</f>
        <v>4</v>
      </c>
      <c r="J139" s="39">
        <f>'[7]2018'!J11</f>
        <v>42251</v>
      </c>
      <c r="K139" s="39">
        <f>'[7]2018'!K11</f>
        <v>42616</v>
      </c>
      <c r="L139" s="38">
        <f>'[7]2018'!L11</f>
        <v>52.142857142857146</v>
      </c>
      <c r="M139" s="40">
        <f>'[7]2018'!M11</f>
        <v>4</v>
      </c>
      <c r="N139" s="41">
        <f>'[7]2018'!N11</f>
        <v>1</v>
      </c>
      <c r="O139" s="38">
        <f>'[7]2018'!O11</f>
        <v>52.142857142857146</v>
      </c>
      <c r="P139" s="38">
        <f>'[7]2018'!P11</f>
        <v>52.142857142857146</v>
      </c>
      <c r="Q139" s="38">
        <f>'[7]2018'!Q11</f>
        <v>52.142857142857146</v>
      </c>
      <c r="R139" s="38" t="str">
        <f>'[7]2018'!R11</f>
        <v>CUMPLIDA</v>
      </c>
      <c r="S139" s="38" t="str">
        <f>'[7]2018'!S11</f>
        <v>BOLIVAR</v>
      </c>
      <c r="T139" s="38" t="str">
        <f>'[7]2018'!T11</f>
        <v>GESTION ADMINISTRATIVA Y FINANCIERA</v>
      </c>
      <c r="U139" s="42">
        <f>'[7]2018'!U11</f>
        <v>0</v>
      </c>
      <c r="V139" s="38">
        <f>'[7]2018'!V11</f>
        <v>2011</v>
      </c>
    </row>
    <row r="140" spans="1:22" s="43" customFormat="1" ht="99.95" customHeight="1" x14ac:dyDescent="0.25">
      <c r="A140" s="37">
        <f>'[8]2018'!A11</f>
        <v>19</v>
      </c>
      <c r="B140" s="38" t="str">
        <f>'[8]2018'!B11</f>
        <v>N/A</v>
      </c>
      <c r="C140" s="38" t="str">
        <f>'[8]2018'!C11</f>
        <v>A</v>
      </c>
      <c r="D140" s="38" t="str">
        <f>'[8]2018'!D11</f>
        <v>Inconsitencia en el reporte de novedades en seguridad social a la Gerencia del Talento Humano por parte de la Delegación de Caquetá. El 27 de febrero de 2013 se informó que en julio y agosto de 2012 fueron girados los aportes en salud de dos(2) funcionarias a otra EPS distinta a la que se encontraban afiliadas.</v>
      </c>
      <c r="E140" s="38" t="str">
        <f>'[8]2018'!E11</f>
        <v>La falta de comunicación oportuna a la Oficina de Talento Humano de la Delegación  por parte de las funcionarias, de su interés de hacer traslados o cambios de EPS, ARS o FAP.</v>
      </c>
      <c r="F140" s="38" t="str">
        <f>'[8]2018'!F11</f>
        <v>Recavar sobre el cumplimiento de la Circular No. 080 del 02 de agosto de 2012, cuyo asunto es el de Comunicar e informar a los funcionarios de la Delegación de Caquetá el procedimiento para efectuar los traslados de EPS</v>
      </c>
      <c r="G140" s="38" t="str">
        <f>'[8]2018'!G11</f>
        <v xml:space="preserve">Emitir por parte de la Delegación Departamental de Caquetá Circular en la cual se socialice la circular 080 de agosto 02 de 2012 emanada de la Gerencia del Talento Humano </v>
      </c>
      <c r="H140" s="38" t="str">
        <f>'[8]2018'!H11</f>
        <v>Circular Emitida</v>
      </c>
      <c r="I140" s="38">
        <f>'[8]2018'!I11</f>
        <v>1</v>
      </c>
      <c r="J140" s="39">
        <f>'[8]2018'!J11</f>
        <v>42005</v>
      </c>
      <c r="K140" s="39">
        <f>'[8]2018'!K11</f>
        <v>42094</v>
      </c>
      <c r="L140" s="38">
        <f>'[8]2018'!L11</f>
        <v>12.714285714285714</v>
      </c>
      <c r="M140" s="40">
        <f>'[8]2018'!M11</f>
        <v>1</v>
      </c>
      <c r="N140" s="41">
        <f>'[8]2018'!N11</f>
        <v>1</v>
      </c>
      <c r="O140" s="38">
        <f>'[8]2018'!O11</f>
        <v>12.714285714285714</v>
      </c>
      <c r="P140" s="38">
        <f>'[8]2018'!P11</f>
        <v>12.714285714285714</v>
      </c>
      <c r="Q140" s="38">
        <f>'[8]2018'!Q11</f>
        <v>12.714285714285714</v>
      </c>
      <c r="R140" s="38" t="str">
        <f>'[8]2018'!R11</f>
        <v>CUMPLIDA</v>
      </c>
      <c r="S140" s="38" t="str">
        <f>'[8]2018'!S11</f>
        <v>CAQUETA</v>
      </c>
      <c r="T140" s="38" t="str">
        <f>'[8]2018'!T11</f>
        <v>GESTIÓN DEL TALENTO HUMANO</v>
      </c>
      <c r="U140" s="42">
        <f>'[8]2018'!U11</f>
        <v>0</v>
      </c>
      <c r="V140" s="38">
        <f>'[8]2018'!V11</f>
        <v>2013</v>
      </c>
    </row>
    <row r="141" spans="1:22" s="43" customFormat="1" ht="99.95" customHeight="1" x14ac:dyDescent="0.25">
      <c r="A141" s="37">
        <f>'[9]2018'!A11</f>
        <v>13</v>
      </c>
      <c r="B141" s="38">
        <f>'[9]2018'!B11</f>
        <v>1402007</v>
      </c>
      <c r="C141" s="38" t="str">
        <f>'[9]2018'!C11</f>
        <v>D</v>
      </c>
      <c r="D141" s="38" t="str">
        <f>'[9]2018'!D11</f>
        <v>Publicidad de la Contratación (D). Los mecanismos diseñados para evitar la omisión del cumplimiento del principio de Publicidad de la contratación estatal, en los procedimientos que se desarrollan en los contratos derivados del Proyecto “Implementación pr</v>
      </c>
      <c r="E141" s="38" t="str">
        <f>'[9]2018'!E11</f>
        <v>Inobservancia a las normas que regulan el principio de Publicidad de la actividad contractual estatal,</v>
      </c>
      <c r="F141" s="38" t="str">
        <f>'[9]2018'!F11</f>
        <v>Fortalecer al funcionario encargado de la publicación en el Secop, de las normas que regulan el principio de la publicidad contractual</v>
      </c>
      <c r="G141" s="38" t="str">
        <f>'[9]2018'!G11</f>
        <v>Solicitar apoyo a la oficina juridica, de oficinas centrales para que se capacite a la Delegación sobre el procedimientos y etapas de los contratos a ingresar en la publicación del SECOP</v>
      </c>
      <c r="H141" s="38" t="str">
        <f>'[9]2018'!H11</f>
        <v>Capacitaciones</v>
      </c>
      <c r="I141" s="38">
        <f>'[9]2018'!I11</f>
        <v>2</v>
      </c>
      <c r="J141" s="39">
        <f>'[9]2018'!J11</f>
        <v>42005</v>
      </c>
      <c r="K141" s="39">
        <f>'[9]2018'!K11</f>
        <v>42185</v>
      </c>
      <c r="L141" s="38">
        <f>'[9]2018'!L11</f>
        <v>25.714285714285715</v>
      </c>
      <c r="M141" s="40">
        <f>'[9]2018'!M11</f>
        <v>2</v>
      </c>
      <c r="N141" s="41">
        <f>'[9]2018'!N11</f>
        <v>1</v>
      </c>
      <c r="O141" s="38">
        <f>'[9]2018'!O11</f>
        <v>25.714285714285715</v>
      </c>
      <c r="P141" s="38">
        <f>'[9]2018'!P11</f>
        <v>25.714285714285715</v>
      </c>
      <c r="Q141" s="38">
        <f>'[9]2018'!Q11</f>
        <v>25.714285714285715</v>
      </c>
      <c r="R141" s="38" t="str">
        <f>'[9]2018'!R11</f>
        <v>CUMPLIDA</v>
      </c>
      <c r="S141" s="38" t="str">
        <f>'[9]2018'!S11</f>
        <v>CESAR</v>
      </c>
      <c r="T141" s="38" t="str">
        <f>'[9]2018'!T11</f>
        <v>GESTIÓN JURÍDICA</v>
      </c>
      <c r="U141" s="42">
        <f>'[9]2018'!U11</f>
        <v>0</v>
      </c>
      <c r="V141" s="38">
        <f>'[9]2018'!V11</f>
        <v>2011</v>
      </c>
    </row>
    <row r="142" spans="1:22" s="43" customFormat="1" ht="99.95" customHeight="1" x14ac:dyDescent="0.25">
      <c r="A142" s="37" t="str">
        <f>'[10]2018'!A11</f>
        <v>12</v>
      </c>
      <c r="B142" s="38">
        <f>'[10]2018'!B11</f>
        <v>1404003</v>
      </c>
      <c r="C142" s="38" t="str">
        <f>'[10]2018'!C11</f>
        <v>A</v>
      </c>
      <c r="D142" s="38" t="str">
        <f>'[10]2018'!D11</f>
        <v>Garantías Contratación del Proyecto. La ejecución de los procedimientos de control interno diseñados para el monitoreo de la aprobación de las garantías del Proyecto “Mejoramiento y mantenimiento de infraestructura administrativa a nivel nacional”, presen</v>
      </c>
      <c r="E142" s="38" t="str">
        <f>'[10]2018'!E11</f>
        <v>Debido a que las garantías pueden no cumplir con los requisitos para amparar posibles siniestros derivados de la ejecución contractual.</v>
      </c>
      <c r="F142" s="38" t="str">
        <f>'[10]2018'!F11</f>
        <v>Seguir aprobando las garantías de los contratos y aprobar las modificaciones a las garantias.</v>
      </c>
      <c r="G142" s="38" t="str">
        <f>'[10]2018'!G11</f>
        <v>Elaborar acta trimestral por parte de la Oficina Jurídica de la Delegación, en la que se hará la verificación y seguimiento de la aprobación de las garantías y de la aprobación de las modificaciones a las garantías.</v>
      </c>
      <c r="H142" s="38" t="str">
        <f>'[10]2018'!H11</f>
        <v xml:space="preserve">Acta trimestral                 </v>
      </c>
      <c r="I142" s="38">
        <f>'[10]2018'!I11</f>
        <v>4</v>
      </c>
      <c r="J142" s="39">
        <f>'[10]2018'!J11</f>
        <v>41183</v>
      </c>
      <c r="K142" s="39">
        <f>'[10]2018'!K11</f>
        <v>41547</v>
      </c>
      <c r="L142" s="38">
        <f>'[10]2018'!L11</f>
        <v>52</v>
      </c>
      <c r="M142" s="40">
        <f>'[10]2018'!M11</f>
        <v>4</v>
      </c>
      <c r="N142" s="41">
        <f>'[10]2018'!N11</f>
        <v>1</v>
      </c>
      <c r="O142" s="38">
        <f>'[10]2018'!O11</f>
        <v>52</v>
      </c>
      <c r="P142" s="38">
        <f>'[10]2018'!P11</f>
        <v>52</v>
      </c>
      <c r="Q142" s="38">
        <f>'[10]2018'!Q11</f>
        <v>52</v>
      </c>
      <c r="R142" s="38" t="str">
        <f>'[10]2018'!R11</f>
        <v>CUMPLIDA</v>
      </c>
      <c r="S142" s="38" t="str">
        <f>'[10]2018'!S11</f>
        <v>CUNDINAMARCA</v>
      </c>
      <c r="T142" s="38" t="str">
        <f>'[10]2018'!T11</f>
        <v>GESTIÓN JURÍDICA</v>
      </c>
      <c r="U142" s="42">
        <f>'[10]2018'!U11</f>
        <v>0</v>
      </c>
      <c r="V142" s="38">
        <f>'[10]2018'!V11</f>
        <v>2011</v>
      </c>
    </row>
    <row r="143" spans="1:22" s="43" customFormat="1" ht="99.95" customHeight="1" x14ac:dyDescent="0.25">
      <c r="A143" s="37">
        <f>'[11]2018'!A11</f>
        <v>19</v>
      </c>
      <c r="B143" s="38" t="str">
        <f>'[11]2018'!B11</f>
        <v>N/A</v>
      </c>
      <c r="C143" s="38" t="str">
        <f>'[11]2018'!C11</f>
        <v>A</v>
      </c>
      <c r="D143" s="38" t="str">
        <f>'[11]2018'!D11</f>
        <v xml:space="preserve">Aportes  equivocados a la  seguridad  social </v>
      </c>
      <c r="E143" s="38" t="str">
        <f>'[11]2018'!E11</f>
        <v>La  delegacion  por  error involuntario al momento de la  afiliacion  consigno los  aportes de  seguridad social de una  funcionaria en la  EPS equivocada</v>
      </c>
      <c r="F143" s="38" t="str">
        <f>'[11]2018'!F11</f>
        <v>velar  por que se utilicen  mecanimos de verificacion    y utilizar Herramientas  tecnologicas que permitan  constatar que la informacion sea la correcta</v>
      </c>
      <c r="G143" s="38" t="str">
        <f>'[11]2018'!G11</f>
        <v>solicitar a la  persona  que se va  a vincular  certificacion  de la ultima entidad donde estuvo afiliada utilizando las  herramientas tecnologicas de  certificacados en linea, o en la oficina de cada entidad prestadora de servicios</v>
      </c>
      <c r="H143" s="38" t="str">
        <f>'[11]2018'!H11</f>
        <v xml:space="preserve">El control  de  la consulta  sea  efectiva </v>
      </c>
      <c r="I143" s="38">
        <f>'[11]2018'!I11</f>
        <v>1</v>
      </c>
      <c r="J143" s="39">
        <f>'[11]2018'!J11</f>
        <v>42036</v>
      </c>
      <c r="K143" s="39">
        <f>'[11]2018'!K11</f>
        <v>42368</v>
      </c>
      <c r="L143" s="38">
        <f>'[11]2018'!L11</f>
        <v>47.428571428571431</v>
      </c>
      <c r="M143" s="40">
        <f>'[11]2018'!M11</f>
        <v>1</v>
      </c>
      <c r="N143" s="41">
        <f>'[11]2018'!N11</f>
        <v>1</v>
      </c>
      <c r="O143" s="38">
        <f>'[11]2018'!O11</f>
        <v>47.428571428571431</v>
      </c>
      <c r="P143" s="38">
        <f>'[11]2018'!P11</f>
        <v>47.428571428571431</v>
      </c>
      <c r="Q143" s="38">
        <f>'[11]2018'!Q11</f>
        <v>47.428571428571431</v>
      </c>
      <c r="R143" s="38" t="str">
        <f>'[11]2018'!R11</f>
        <v>CUMPLIDA</v>
      </c>
      <c r="S143" s="38" t="str">
        <f>'[11]2018'!S11</f>
        <v>GUAVIARE</v>
      </c>
      <c r="T143" s="38" t="str">
        <f>'[11]2018'!T11</f>
        <v>GESTIÓN DEL TALENTO HUMANO</v>
      </c>
      <c r="U143" s="42">
        <f>'[11]2018'!U11</f>
        <v>0</v>
      </c>
      <c r="V143" s="38">
        <f>'[11]2018'!V11</f>
        <v>2013</v>
      </c>
    </row>
    <row r="144" spans="1:22" s="43" customFormat="1" ht="99.95" customHeight="1" x14ac:dyDescent="0.25">
      <c r="A144" s="37">
        <f>'[12]2018'!A11</f>
        <v>1</v>
      </c>
      <c r="B144" s="38">
        <f>'[12]2018'!B11</f>
        <v>1101002</v>
      </c>
      <c r="C144" s="38" t="str">
        <f>'[12]2018'!C11</f>
        <v>A D</v>
      </c>
      <c r="D144" s="38" t="str">
        <f>'[12]2018'!D11</f>
        <v xml:space="preserve">Hallazgo No.1 Cumplimiento indicadores FRR (D) Para la vigencia 2011 el Fondo Rotatorio de la Registraduría formuló indicadores para medir la eficacia y la eficiencia de la gestión. s parámetros establecidos por la entidad, así: Cumplimiento de Indicadores
</v>
      </c>
      <c r="E144" s="38" t="str">
        <f>'[12]2018'!E11</f>
        <v>Lo anterior, evidencia deficiencias en la ejecución de los recursos</v>
      </c>
      <c r="F144" s="38" t="str">
        <f>'[12]2018'!F11</f>
        <v>Fortalecimiento de la planeación y ejecución de los rubros presupuestales asignados a la Delegación Departamental  con la coordinación y apoyo oportuno del nivel central en la elaboración de los estudios técnicos y las especificaciones técnicas necesarios para adelantar procesos de contratación de mejoramiento de la infraestructura.</v>
      </c>
      <c r="G144" s="38" t="str">
        <f>'[12]2018'!G11</f>
        <v>Elaborar y Formular los indicadores para medir la efectividad de la Gestion realizada  en el 2011, con los rubros presupuestados asignados para mantenimientos de sedes de la RNEC en la Guajira.</v>
      </c>
      <c r="H144" s="38" t="str">
        <f>'[12]2018'!H11</f>
        <v>Informe</v>
      </c>
      <c r="I144" s="38">
        <f>'[12]2018'!I11</f>
        <v>1</v>
      </c>
      <c r="J144" s="39">
        <f>'[12]2018'!J11</f>
        <v>42251</v>
      </c>
      <c r="K144" s="39">
        <f>'[12]2018'!K11</f>
        <v>42369</v>
      </c>
      <c r="L144" s="38">
        <f>'[12]2018'!L11</f>
        <v>16.857142857142858</v>
      </c>
      <c r="M144" s="40">
        <f>'[12]2018'!M11</f>
        <v>17</v>
      </c>
      <c r="N144" s="41">
        <f>'[12]2018'!N11</f>
        <v>1</v>
      </c>
      <c r="O144" s="38">
        <f>'[12]2018'!O11</f>
        <v>16.857142857142858</v>
      </c>
      <c r="P144" s="38">
        <f>'[12]2018'!P11</f>
        <v>16.857142857142858</v>
      </c>
      <c r="Q144" s="38">
        <f>'[12]2018'!Q11</f>
        <v>16.857142857142858</v>
      </c>
      <c r="R144" s="38" t="str">
        <f>'[12]2018'!R11</f>
        <v>CUMPLIDA</v>
      </c>
      <c r="S144" s="38" t="str">
        <f>'[12]2018'!S11</f>
        <v>LA GUAJIRA</v>
      </c>
      <c r="T144" s="38" t="str">
        <f>'[12]2018'!T11</f>
        <v>GESTION ADMINISTRATIVA Y FINANCIERA</v>
      </c>
      <c r="U144" s="42">
        <f>'[12]2018'!U11</f>
        <v>0</v>
      </c>
      <c r="V144" s="38">
        <f>'[12]2018'!V11</f>
        <v>2011</v>
      </c>
    </row>
    <row r="145" spans="1:22" s="43" customFormat="1" ht="99.95" customHeight="1" x14ac:dyDescent="0.25">
      <c r="A145" s="37">
        <f>'[12]2018'!A12</f>
        <v>1</v>
      </c>
      <c r="B145" s="38">
        <f>'[12]2018'!B12</f>
        <v>1101002</v>
      </c>
      <c r="C145" s="38" t="str">
        <f>'[12]2018'!C12</f>
        <v>A D</v>
      </c>
      <c r="D145" s="38" t="str">
        <f>'[12]2018'!D12</f>
        <v xml:space="preserve">Hallazgo No.1 Cumplimiento indicadores FRR (D) Para la vigencia 2011 el Fondo Rotatorio de la Registraduría formuló indicadores para medir la eficacia y la eficiencia de la gestión. s parámetros establecidos por la entidad, así: Cumplimiento de Indicadores
</v>
      </c>
      <c r="E145" s="38" t="str">
        <f>'[12]2018'!E12</f>
        <v>Lo anterior, evidencia deficiencias en la ejecución de los recursos</v>
      </c>
      <c r="F145" s="38" t="str">
        <f>'[12]2018'!F12</f>
        <v>Fortalecimiento de la planeación y ejecución de los rubros presupuestales asignados a la Delegación Departamental  con la coordinación y apoyo oportuno del nivel central en la elaboración de los estudios técnicos y las especificaciones técnicas necesarios para adelantar procesos de contratación de mejoramiento de la infraestructura.</v>
      </c>
      <c r="G145" s="38" t="str">
        <f>'[12]2018'!G12</f>
        <v>Definir el indicador  de ejecucion del presupuesto</v>
      </c>
      <c r="H145" s="38" t="str">
        <f>'[12]2018'!H12</f>
        <v>Acta de seguimiento semestrales</v>
      </c>
      <c r="I145" s="38">
        <f>'[12]2018'!I12</f>
        <v>1</v>
      </c>
      <c r="J145" s="39">
        <f>'[12]2018'!J12</f>
        <v>42248</v>
      </c>
      <c r="K145" s="39">
        <f>'[12]2018'!K12</f>
        <v>42735</v>
      </c>
      <c r="L145" s="38">
        <f>'[12]2018'!L12</f>
        <v>69.571428571428569</v>
      </c>
      <c r="M145" s="40">
        <f>'[12]2018'!M12</f>
        <v>100</v>
      </c>
      <c r="N145" s="41">
        <f>'[12]2018'!N12</f>
        <v>1</v>
      </c>
      <c r="O145" s="38">
        <f>'[12]2018'!O12</f>
        <v>69.571428571428569</v>
      </c>
      <c r="P145" s="38">
        <f>'[12]2018'!P12</f>
        <v>69.571428571428569</v>
      </c>
      <c r="Q145" s="38">
        <f>'[12]2018'!Q12</f>
        <v>69.571428571428569</v>
      </c>
      <c r="R145" s="38" t="str">
        <f>'[12]2018'!R12</f>
        <v>CUMPLIDA</v>
      </c>
      <c r="S145" s="38" t="str">
        <f>'[12]2018'!S12</f>
        <v>LA GUAJIRA</v>
      </c>
      <c r="T145" s="38" t="str">
        <f>'[12]2018'!T12</f>
        <v>GESTION ADMINISTRATIVA Y FINANCIERA</v>
      </c>
      <c r="U145" s="42">
        <f>'[12]2018'!U12</f>
        <v>0</v>
      </c>
      <c r="V145" s="38">
        <f>'[12]2018'!V12</f>
        <v>2011</v>
      </c>
    </row>
    <row r="146" spans="1:22" s="43" customFormat="1" ht="99.95" customHeight="1" x14ac:dyDescent="0.25">
      <c r="A146" s="37">
        <f>'[12]2018'!A13</f>
        <v>1</v>
      </c>
      <c r="B146" s="38">
        <f>'[12]2018'!B13</f>
        <v>1101002</v>
      </c>
      <c r="C146" s="38" t="str">
        <f>'[12]2018'!C13</f>
        <v>A D</v>
      </c>
      <c r="D146" s="38" t="str">
        <f>'[12]2018'!D13</f>
        <v xml:space="preserve">Hallazgo No.1 Cumplimiento indicadores FRR (D) Para la vigencia 2011 el Fondo Rotatorio de la Registraduría formuló indicadores para medir la eficacia y la eficiencia de la gestión. s parámetros establecidos por la entidad, así: Cumplimiento de Indicadores
</v>
      </c>
      <c r="E146" s="38" t="str">
        <f>'[12]2018'!E13</f>
        <v>Lo anterior, evidencia deficiencias en la ejecución de los recursos</v>
      </c>
      <c r="F146" s="38" t="str">
        <f>'[12]2018'!F13</f>
        <v>Fortalecimiento de la planeación y ejecución de los rubros presupuestales asignados a la Delegación Departamental  con la coordinación y apoyo oportuno del nivel central en la elaboración de los estudios técnicos y las especificaciones técnicas necesarios para adelantar procesos de contratación de mejoramiento de la infraestructura.</v>
      </c>
      <c r="G146" s="38" t="str">
        <f>'[12]2018'!G13</f>
        <v>Reunion de control y seguimiento de ejecucion dep ´presupuesto anual.</v>
      </c>
      <c r="H146" s="38" t="str">
        <f>'[12]2018'!H13</f>
        <v>Acta anual de seguimiento</v>
      </c>
      <c r="I146" s="38">
        <f>'[12]2018'!I13</f>
        <v>1</v>
      </c>
      <c r="J146" s="39">
        <f>'[12]2018'!J13</f>
        <v>42248</v>
      </c>
      <c r="K146" s="39">
        <f>'[12]2018'!K13</f>
        <v>42735</v>
      </c>
      <c r="L146" s="38">
        <f>'[12]2018'!L13</f>
        <v>69.571428571428569</v>
      </c>
      <c r="M146" s="40">
        <f>'[12]2018'!M13</f>
        <v>100</v>
      </c>
      <c r="N146" s="41">
        <f>'[12]2018'!N13</f>
        <v>1</v>
      </c>
      <c r="O146" s="38">
        <f>'[12]2018'!O13</f>
        <v>69.571428571428569</v>
      </c>
      <c r="P146" s="38">
        <f>'[12]2018'!P13</f>
        <v>69.571428571428569</v>
      </c>
      <c r="Q146" s="38">
        <f>'[12]2018'!Q13</f>
        <v>69.571428571428569</v>
      </c>
      <c r="R146" s="38" t="str">
        <f>'[12]2018'!R13</f>
        <v>CUMPLIDA</v>
      </c>
      <c r="S146" s="38" t="str">
        <f>'[12]2018'!S13</f>
        <v>LA GUAJIRA</v>
      </c>
      <c r="T146" s="38" t="str">
        <f>'[12]2018'!T13</f>
        <v>GESTION ADMINISTRATIVA Y FINANCIERA</v>
      </c>
      <c r="U146" s="42">
        <f>'[12]2018'!U13</f>
        <v>0</v>
      </c>
      <c r="V146" s="38">
        <f>'[12]2018'!V13</f>
        <v>2011</v>
      </c>
    </row>
    <row r="147" spans="1:22" s="43" customFormat="1" ht="99.95" customHeight="1" x14ac:dyDescent="0.25">
      <c r="A147" s="37">
        <f>'[13]2018'!A11</f>
        <v>2</v>
      </c>
      <c r="B147" s="38">
        <f>'[13]2018'!B11</f>
        <v>1405004</v>
      </c>
      <c r="C147" s="38" t="str">
        <f>'[13]2018'!C11</f>
        <v>A D</v>
      </c>
      <c r="D147" s="38" t="str">
        <f>'[13]2018'!D11</f>
        <v>Hallazgo No. 2: Supervisión Contratos Delegación del Magdalena(D). En la Delegación del Magdalena durante la vigencia de 2011 se adelantaron procesos contractuales que presentan las siguientes situaciones:  En el contrato de obra de suministro e instalación No. 002 de 2011, por $75.840744, cuyo objeto es el suministro e instalación de sistema de oficina abierta y muebles de atención a la</v>
      </c>
      <c r="E147" s="38" t="str">
        <f>'[13]2018'!E11</f>
        <v>Deficiencia en la labor de supervisión que se realiza a la ejecución contractual en la Delegación del Magdalena</v>
      </c>
      <c r="F147" s="38" t="str">
        <f>'[13]2018'!F11</f>
        <v>Dar cumplimiento al Manual de funciones de los supervisores e interventores contenidos en las Resoluciones RNEC No. 307 de 2009, 2876 del 2006 y FRRN No. 065 del 2006</v>
      </c>
      <c r="G147" s="38" t="str">
        <f>'[13]2018'!G11</f>
        <v>Socializar mediante mesa de trabajo a los funcionarios de la Delegacion  que intervienen en el proceso de contratacion  el manual que adopto la entidad junto con la normatividad en contratacion estatal , con el fin de dar cumplimiento al principio de la planeacion.</v>
      </c>
      <c r="H147" s="38" t="str">
        <f>'[13]2018'!H11</f>
        <v>Socializacion</v>
      </c>
      <c r="I147" s="38">
        <f>'[13]2018'!I11</f>
        <v>1</v>
      </c>
      <c r="J147" s="39">
        <f>'[13]2018'!J11</f>
        <v>42278</v>
      </c>
      <c r="K147" s="39">
        <f>'[13]2018'!K11</f>
        <v>42614</v>
      </c>
      <c r="L147" s="38">
        <f>'[13]2018'!L11</f>
        <v>48</v>
      </c>
      <c r="M147" s="40">
        <f>'[13]2018'!M11</f>
        <v>1</v>
      </c>
      <c r="N147" s="41">
        <f>'[13]2018'!N11</f>
        <v>1</v>
      </c>
      <c r="O147" s="38">
        <f>'[13]2018'!O11</f>
        <v>48</v>
      </c>
      <c r="P147" s="38">
        <f>'[13]2018'!P11</f>
        <v>48</v>
      </c>
      <c r="Q147" s="38">
        <f>'[13]2018'!Q11</f>
        <v>48</v>
      </c>
      <c r="R147" s="38" t="str">
        <f>'[13]2018'!R11</f>
        <v>CUMPLIDA</v>
      </c>
      <c r="S147" s="38" t="str">
        <f>'[13]2018'!S11</f>
        <v>MAGDALENA</v>
      </c>
      <c r="T147" s="38" t="str">
        <f>'[13]2018'!T11</f>
        <v>GESTIÓN JURÍDICA</v>
      </c>
      <c r="U147" s="42">
        <f>'[13]2018'!U11</f>
        <v>0</v>
      </c>
      <c r="V147" s="38">
        <f>'[13]2018'!V11</f>
        <v>2011</v>
      </c>
    </row>
    <row r="148" spans="1:22" s="43" customFormat="1" ht="99.95" customHeight="1" x14ac:dyDescent="0.25">
      <c r="A148" s="37">
        <f>'[13]2018'!A12</f>
        <v>3</v>
      </c>
      <c r="B148" s="38">
        <f>'[13]2018'!B12</f>
        <v>1401006</v>
      </c>
      <c r="C148" s="38" t="str">
        <f>'[13]2018'!C12</f>
        <v>A D</v>
      </c>
      <c r="D148" s="38" t="str">
        <f>'[13]2018'!D12</f>
        <v>Hallazgo No. 3: Planeación contractual Delegación del Magdalena (D)                                                                                                         En desarrollo de la fase precontractual de dos procesos contractuales de la Delegación de Magdalena, durante la vigencia 2011, se establecieron las siguientes situaciones:                                                                                                                                                           Para la suspensión del contrato MCRN-21-005-RNEC con el objeto de contratar la adecuación y mantenimiento del sistema eléctrico (cableado interno) de la Delegación, se establecieron items que por su generalidad, no permiten determinar las cantidades con las que se ejecutaría el objeto contractual.                                                                                                       Para el proceso contractual No.001 de 2011, cuyo objeto era la adecuación y mantenimiento de Registraduría Especial de Santa Marta y Delegación Departamental del Magdalena en el cual impermeabilización parcial de la cubierta, reparación de baños y adecuación de servicios sanitarios para discapacitados, se presentan deficiencias en la proyección de las cantidades de obra a contratar, toda vez que las dimensiones de las instalaciones sanitarias no corresponden a las cantidades que se contrataron.  El contrato tiene tres acttividades principales: impermeabilización de la cubierta, adecuación de servicios sanitarios para discapacitados y reparación de baños de damas y caballeros. Con cargo a esta última actividad se incluyeron items de pañetes allanados sobre cielo losa por 105m, estuco sobre cielo losa por 105m, pintura vinilos sobre muros por 295.9m, pintura vinilo sobre cielo losa por 150m, y demolición y reparación molduras en yeso sobre cielo raso y muros por 50m, los cuales no corresponden a las dimensiones de los baños a reparar.</v>
      </c>
      <c r="E148" s="38" t="str">
        <f>'[13]2018'!E12</f>
        <v>Lo anterior evidencia deficiencia en el proceso de planeación contractual que se desarrolla en la Delegación.</v>
      </c>
      <c r="F148" s="38" t="str">
        <f>'[13]2018'!F12</f>
        <v>Analizar los antecedentes del contrato (Estudios de factibilidad, viabilidad y diseños), de acuerdo con las necesidades que se presenten en la Delegación Departamental del Magdalena.</v>
      </c>
      <c r="G148" s="38" t="str">
        <f>'[13]2018'!G12</f>
        <v>Consolidar y priorizar las necesidades halladas que exijan el análisis y el estudio tendientes a fijar mecanismos económicos, transparentes y adecuados que satisfagan las mismas.</v>
      </c>
      <c r="H148" s="38" t="str">
        <f>'[13]2018'!H12</f>
        <v>Estudio de necesidad y conveniencia basados en el principio de la planeación del contrato estatal</v>
      </c>
      <c r="I148" s="38">
        <f>'[13]2018'!I12</f>
        <v>3</v>
      </c>
      <c r="J148" s="39">
        <f>'[13]2018'!J12</f>
        <v>41365</v>
      </c>
      <c r="K148" s="39">
        <f>'[13]2018'!K12</f>
        <v>41578</v>
      </c>
      <c r="L148" s="38">
        <f>'[13]2018'!L12</f>
        <v>30.428571428571427</v>
      </c>
      <c r="M148" s="40">
        <f>'[13]2018'!M12</f>
        <v>3</v>
      </c>
      <c r="N148" s="41">
        <f>'[13]2018'!N12</f>
        <v>1</v>
      </c>
      <c r="O148" s="38">
        <f>'[13]2018'!O12</f>
        <v>30.428571428571427</v>
      </c>
      <c r="P148" s="38">
        <f>'[13]2018'!P12</f>
        <v>30.428571428571427</v>
      </c>
      <c r="Q148" s="38">
        <f>'[13]2018'!Q12</f>
        <v>30.428571428571427</v>
      </c>
      <c r="R148" s="38" t="str">
        <f>'[13]2018'!R12</f>
        <v>CUMPLIDA</v>
      </c>
      <c r="S148" s="38" t="str">
        <f>'[13]2018'!S12</f>
        <v>MAGDALENA</v>
      </c>
      <c r="T148" s="38" t="str">
        <f>'[13]2018'!T12</f>
        <v>GESTIÓN JURÍDICA</v>
      </c>
      <c r="U148" s="42">
        <f>'[13]2018'!U12</f>
        <v>0</v>
      </c>
      <c r="V148" s="38">
        <f>'[13]2018'!V12</f>
        <v>2011</v>
      </c>
    </row>
    <row r="149" spans="1:22" s="43" customFormat="1" ht="99.95" customHeight="1" x14ac:dyDescent="0.25">
      <c r="A149" s="37">
        <f>'[13]2018'!A13</f>
        <v>13</v>
      </c>
      <c r="B149" s="38">
        <f>'[13]2018'!B13</f>
        <v>1402007</v>
      </c>
      <c r="C149" s="38" t="str">
        <f>'[13]2018'!C13</f>
        <v>D</v>
      </c>
      <c r="D149" s="38" t="str">
        <f>'[13]2018'!D13</f>
        <v>Publicidad de la Contratación (D). Los mecanismos diseñados para evitar la omisión del cumplimiento del principio de Publicidad de la contratación estatal, en los procedimientos que se desarrollan en los contratos derivados del Proyecto “Implementación pr</v>
      </c>
      <c r="E149" s="38" t="str">
        <f>'[13]2018'!E13</f>
        <v>Inobservancia a las normas que regulan el principio de Publicidad de la actividad contractual estatal,</v>
      </c>
      <c r="F149" s="38" t="str">
        <f>'[13]2018'!F13</f>
        <v>Fortalecimiento de la Planeacion, coordinacion y apoyo para el desarrollo de proyectos de la contratacion de la delegacion Departamental del Magdalena con la oficina de Contratacion del Nivel central.</v>
      </c>
      <c r="G149" s="38" t="str">
        <f>'[13]2018'!G13</f>
        <v>Los Delegados Departamentales solicitaran al nivel central capacitar a todos los funcionarios que hacen parte de la contratacion en todas sus etapas, con el fin de conocer el manual de contratacion adoptado por la entidad.</v>
      </c>
      <c r="H149" s="38" t="str">
        <f>'[13]2018'!H13</f>
        <v>Capacitacion</v>
      </c>
      <c r="I149" s="38">
        <f>'[13]2018'!I13</f>
        <v>1</v>
      </c>
      <c r="J149" s="39">
        <f>'[13]2018'!J13</f>
        <v>42278</v>
      </c>
      <c r="K149" s="39">
        <f>'[13]2018'!K13</f>
        <v>42614</v>
      </c>
      <c r="L149" s="38">
        <f>'[13]2018'!L13</f>
        <v>48</v>
      </c>
      <c r="M149" s="40">
        <f>'[13]2018'!M13</f>
        <v>1</v>
      </c>
      <c r="N149" s="41">
        <f>'[13]2018'!N13</f>
        <v>1</v>
      </c>
      <c r="O149" s="38">
        <f>'[13]2018'!O13</f>
        <v>48</v>
      </c>
      <c r="P149" s="38">
        <f>'[13]2018'!P13</f>
        <v>48</v>
      </c>
      <c r="Q149" s="38">
        <f>'[13]2018'!Q13</f>
        <v>48</v>
      </c>
      <c r="R149" s="38" t="str">
        <f>'[13]2018'!R13</f>
        <v>CUMPLIDA</v>
      </c>
      <c r="S149" s="38" t="str">
        <f>'[13]2018'!S13</f>
        <v>MAGDALENA</v>
      </c>
      <c r="T149" s="38" t="str">
        <f>'[13]2018'!T13</f>
        <v>GESTIÓN JURÍDICA</v>
      </c>
      <c r="U149" s="42">
        <f>'[13]2018'!U13</f>
        <v>0</v>
      </c>
      <c r="V149" s="38">
        <f>'[13]2018'!V13</f>
        <v>2011</v>
      </c>
    </row>
    <row r="150" spans="1:22" s="43" customFormat="1" ht="99.95" customHeight="1" x14ac:dyDescent="0.25">
      <c r="A150" s="37">
        <f>'[13]2018'!A14</f>
        <v>13</v>
      </c>
      <c r="B150" s="38">
        <f>'[13]2018'!B14</f>
        <v>1402007</v>
      </c>
      <c r="C150" s="38" t="str">
        <f>'[13]2018'!C14</f>
        <v>D</v>
      </c>
      <c r="D150" s="38" t="str">
        <f>'[13]2018'!D14</f>
        <v>Publicidad de la Contratación (D). Los mecanismos diseñados para evitar la omisión del cumplimiento del principio de Publicidad de la contratación estatal, en los procedimientos que se desarrollan en los contratos derivados del Proyecto “Implementación pr</v>
      </c>
      <c r="E150" s="38" t="str">
        <f>'[13]2018'!E14</f>
        <v>Inobservancia a las normas que regulan el principio de Publicidad de la actividad contractual estatal,</v>
      </c>
      <c r="F150" s="38" t="str">
        <f>'[13]2018'!F14</f>
        <v>Fortalecimiento de la Planeacion, coordinacion y apoyo para el desarrollo de proyectos de la contratacion de la delegacion Departamental del Magdalena con la oficina de Contratacion del Nivel central.</v>
      </c>
      <c r="G150" s="38" t="str">
        <f>'[13]2018'!G14</f>
        <v xml:space="preserve">Verificar el cumplimiento y aplicación de las normas de contratacion estatal y comprobar la publicación en la Página Web del SECOP. </v>
      </c>
      <c r="H150" s="38" t="str">
        <f>'[13]2018'!H14</f>
        <v xml:space="preserve">Publicación de los contratos en la pagina Web del SECOP        </v>
      </c>
      <c r="I150" s="38">
        <f>'[13]2018'!I14</f>
        <v>100</v>
      </c>
      <c r="J150" s="39">
        <f>'[13]2018'!J14</f>
        <v>42278</v>
      </c>
      <c r="K150" s="39">
        <f>'[13]2018'!K14</f>
        <v>42614</v>
      </c>
      <c r="L150" s="38">
        <f>'[13]2018'!L14</f>
        <v>48</v>
      </c>
      <c r="M150" s="40">
        <f>'[13]2018'!M14</f>
        <v>100</v>
      </c>
      <c r="N150" s="41">
        <f>'[13]2018'!N14</f>
        <v>1</v>
      </c>
      <c r="O150" s="38">
        <f>'[13]2018'!O14</f>
        <v>48</v>
      </c>
      <c r="P150" s="38">
        <f>'[13]2018'!P14</f>
        <v>48</v>
      </c>
      <c r="Q150" s="38">
        <f>'[13]2018'!Q14</f>
        <v>48</v>
      </c>
      <c r="R150" s="38" t="str">
        <f>'[13]2018'!R14</f>
        <v>CUMPLIDA</v>
      </c>
      <c r="S150" s="38" t="str">
        <f>'[13]2018'!S14</f>
        <v>MAGDALENA</v>
      </c>
      <c r="T150" s="38" t="str">
        <f>'[13]2018'!T14</f>
        <v>GESTIÓN JURÍDICA</v>
      </c>
      <c r="U150" s="42">
        <f>'[13]2018'!U14</f>
        <v>0</v>
      </c>
      <c r="V150" s="38">
        <f>'[13]2018'!V14</f>
        <v>2011</v>
      </c>
    </row>
    <row r="151" spans="1:22" s="43" customFormat="1" ht="99.95" customHeight="1" x14ac:dyDescent="0.25">
      <c r="A151" s="37">
        <f>'[13]2018'!A15</f>
        <v>19</v>
      </c>
      <c r="B151" s="38" t="str">
        <f>'[13]2018'!B15</f>
        <v>N/A</v>
      </c>
      <c r="C151" s="38" t="str">
        <f>'[13]2018'!C15</f>
        <v>A</v>
      </c>
      <c r="D151" s="38" t="str">
        <f>'[13]2018'!D15</f>
        <v>Aportes a la Seguridad Social: La Delegacion del Magdalena informa a la Gerencia del Talento Humano el 4 de marzo de 2013, respecto de una funcionaria que efectuó cambio de EPS según carta de aprobacion de traslado del 15 de junio de 2012; sin embargo, los aportes de junio, julio, agosto y septiembre fueron realizados a la EPS anterior.</v>
      </c>
      <c r="E151" s="38" t="str">
        <f>'[13]2018'!E15</f>
        <v>Existen deficiencias en el reporte de novedades a la Gerencia del Talento del Nivel Central por parte de la Delegacion del Magdalena</v>
      </c>
      <c r="F151" s="38" t="str">
        <f>'[13]2018'!F15</f>
        <v>Los Delegados Departamentales deben realizar seguimiento constante a traves de la oficina de control interno, a las novedades de EPS de los funcionarios para que estas sean informadas a las oficinas correspondientes para el tramite respectivo.</v>
      </c>
      <c r="G151" s="38" t="str">
        <f>'[13]2018'!G15</f>
        <v>Realizar seguimiento mensual al registro de las novedades de EPS</v>
      </c>
      <c r="H151" s="38" t="str">
        <f>'[13]2018'!H15</f>
        <v>Evidencias</v>
      </c>
      <c r="I151" s="38">
        <f>'[13]2018'!I15</f>
        <v>100</v>
      </c>
      <c r="J151" s="39">
        <f>'[13]2018'!J15</f>
        <v>42036</v>
      </c>
      <c r="K151" s="39">
        <f>'[13]2018'!K15</f>
        <v>42369</v>
      </c>
      <c r="L151" s="38">
        <f>'[13]2018'!L15</f>
        <v>47.571428571428569</v>
      </c>
      <c r="M151" s="40">
        <f>'[13]2018'!M15</f>
        <v>100</v>
      </c>
      <c r="N151" s="41">
        <f>'[13]2018'!N15</f>
        <v>1</v>
      </c>
      <c r="O151" s="38">
        <f>'[13]2018'!O15</f>
        <v>47.571428571428569</v>
      </c>
      <c r="P151" s="38">
        <f>'[13]2018'!P15</f>
        <v>47.571428571428569</v>
      </c>
      <c r="Q151" s="38">
        <f>'[13]2018'!Q15</f>
        <v>47.571428571428569</v>
      </c>
      <c r="R151" s="38" t="str">
        <f>'[13]2018'!R15</f>
        <v>CUMPLIDA</v>
      </c>
      <c r="S151" s="38" t="str">
        <f>'[13]2018'!S15</f>
        <v>MAGDALENA</v>
      </c>
      <c r="T151" s="38" t="str">
        <f>'[13]2018'!T15</f>
        <v>GESTIÓN DEL TALENTO HUMANO</v>
      </c>
      <c r="U151" s="42">
        <f>'[13]2018'!U15</f>
        <v>0</v>
      </c>
      <c r="V151" s="38">
        <f>'[13]2018'!V15</f>
        <v>2013</v>
      </c>
    </row>
    <row r="152" spans="1:22" s="43" customFormat="1" ht="99.95" customHeight="1" x14ac:dyDescent="0.25">
      <c r="A152" s="37">
        <f>'[14]2018'!A11</f>
        <v>1</v>
      </c>
      <c r="B152" s="38">
        <f>'[14]2018'!B11</f>
        <v>1101002</v>
      </c>
      <c r="C152" s="38" t="str">
        <f>'[14]2018'!C11</f>
        <v>A D</v>
      </c>
      <c r="D152" s="38" t="str">
        <f>'[14]2018'!D11</f>
        <v xml:space="preserve">Hallazgo No.1 Cumplimiento indicadores FRR (D) Para la vigencia 2011 el Fondo Rotatorio de la Registraduría formuló indicadores para medir la eficacia y la eficiencia de la gestión. s parámetros establecidos por la entidad, así: Cumplimiento de Indicadores
</v>
      </c>
      <c r="E152" s="38" t="str">
        <f>'[14]2018'!E11</f>
        <v>Lo anterior, evidencia deficiencias en la ejecución de los recursos</v>
      </c>
      <c r="F152" s="38" t="str">
        <f>'[14]2018'!F11</f>
        <v>PLAN DE EJECUCION DE RECURSOS</v>
      </c>
      <c r="G152" s="38" t="str">
        <f>'[14]2018'!G11</f>
        <v>1-Ejecutar reunion de socializacion de la actividad con la oficina administratIva de la delegacion .</v>
      </c>
      <c r="H152" s="38" t="str">
        <f>'[14]2018'!H11</f>
        <v>Acta de reuniòn -</v>
      </c>
      <c r="I152" s="38">
        <f>'[14]2018'!I11</f>
        <v>1</v>
      </c>
      <c r="J152" s="39">
        <f>'[14]2018'!J11</f>
        <v>42251</v>
      </c>
      <c r="K152" s="39">
        <f>'[14]2018'!K11</f>
        <v>42617</v>
      </c>
      <c r="L152" s="38">
        <f>'[14]2018'!L11</f>
        <v>52.285714285714285</v>
      </c>
      <c r="M152" s="40">
        <f>'[14]2018'!M11</f>
        <v>1</v>
      </c>
      <c r="N152" s="41">
        <f>'[14]2018'!N11</f>
        <v>1</v>
      </c>
      <c r="O152" s="38">
        <f>'[14]2018'!O11</f>
        <v>52.285714285714285</v>
      </c>
      <c r="P152" s="38">
        <f>'[14]2018'!P11</f>
        <v>52.285714285714285</v>
      </c>
      <c r="Q152" s="38">
        <f>'[14]2018'!Q11</f>
        <v>52.285714285714285</v>
      </c>
      <c r="R152" s="38" t="str">
        <f>'[14]2018'!R11</f>
        <v>CUMPLIDA</v>
      </c>
      <c r="S152" s="38" t="str">
        <f>'[14]2018'!S11</f>
        <v>META</v>
      </c>
      <c r="T152" s="38" t="str">
        <f>'[14]2018'!T11</f>
        <v>GESTION ADMINISTRATIVA Y FINANCIERA</v>
      </c>
      <c r="U152" s="42">
        <f>'[14]2018'!U11</f>
        <v>0</v>
      </c>
      <c r="V152" s="38">
        <f>'[14]2018'!V11</f>
        <v>2011</v>
      </c>
    </row>
    <row r="153" spans="1:22" s="43" customFormat="1" ht="99.95" customHeight="1" x14ac:dyDescent="0.25">
      <c r="A153" s="37">
        <f>'[14]2018'!A12</f>
        <v>1</v>
      </c>
      <c r="B153" s="38">
        <f>'[14]2018'!B12</f>
        <v>1101002</v>
      </c>
      <c r="C153" s="38" t="str">
        <f>'[14]2018'!C12</f>
        <v>A D</v>
      </c>
      <c r="D153" s="38" t="str">
        <f>'[14]2018'!D12</f>
        <v xml:space="preserve">Hallazgo No.1 Cumplimiento indicadores FRR (D) Para la vigencia 2011 el Fondo Rotatorio de la Registraduría formuló indicadores para medir la eficacia y la eficiencia de la gestión. s parámetros establecidos por la entidad, así: Cumplimiento de Indicadores
</v>
      </c>
      <c r="E153" s="38" t="str">
        <f>'[14]2018'!E12</f>
        <v>Lo anterior, evidencia deficiencias en la ejecución de los recursos</v>
      </c>
      <c r="F153" s="38" t="str">
        <f>'[14]2018'!F12</f>
        <v>PLAN DE EJECUCION DE RECURSOS</v>
      </c>
      <c r="G153" s="38" t="str">
        <f>'[14]2018'!G12</f>
        <v xml:space="preserve">2 Identificar la destinación de las necesidades de inversion anual. </v>
      </c>
      <c r="H153" s="38" t="str">
        <f>'[14]2018'!H12</f>
        <v>Plan de compras -</v>
      </c>
      <c r="I153" s="38">
        <f>'[14]2018'!I12</f>
        <v>1</v>
      </c>
      <c r="J153" s="39">
        <f>'[14]2018'!J12</f>
        <v>42251</v>
      </c>
      <c r="K153" s="39">
        <f>'[14]2018'!K12</f>
        <v>42617</v>
      </c>
      <c r="L153" s="38">
        <f>'[14]2018'!L12</f>
        <v>52.285714285714285</v>
      </c>
      <c r="M153" s="40">
        <f>'[14]2018'!M12</f>
        <v>1</v>
      </c>
      <c r="N153" s="41">
        <f>'[14]2018'!N12</f>
        <v>1</v>
      </c>
      <c r="O153" s="38">
        <f>'[14]2018'!O12</f>
        <v>52.285714285714285</v>
      </c>
      <c r="P153" s="38">
        <f>'[14]2018'!P12</f>
        <v>52.285714285714285</v>
      </c>
      <c r="Q153" s="38">
        <f>'[14]2018'!Q12</f>
        <v>52.285714285714285</v>
      </c>
      <c r="R153" s="38" t="str">
        <f>'[14]2018'!R12</f>
        <v>CUMPLIDA</v>
      </c>
      <c r="S153" s="38" t="str">
        <f>'[14]2018'!S12</f>
        <v>META</v>
      </c>
      <c r="T153" s="38" t="str">
        <f>'[14]2018'!T12</f>
        <v>GESTION ADMINISTRATIVA Y FINANCIERA</v>
      </c>
      <c r="U153" s="42">
        <f>'[14]2018'!U12</f>
        <v>0</v>
      </c>
      <c r="V153" s="38">
        <f>'[14]2018'!V12</f>
        <v>2011</v>
      </c>
    </row>
    <row r="154" spans="1:22" s="43" customFormat="1" ht="99.95" customHeight="1" x14ac:dyDescent="0.25">
      <c r="A154" s="37">
        <f>'[14]2018'!A13</f>
        <v>1</v>
      </c>
      <c r="B154" s="38">
        <f>'[14]2018'!B13</f>
        <v>1101002</v>
      </c>
      <c r="C154" s="38" t="str">
        <f>'[14]2018'!C13</f>
        <v>A D</v>
      </c>
      <c r="D154" s="38" t="str">
        <f>'[14]2018'!D13</f>
        <v xml:space="preserve">Hallazgo No.1 Cumplimiento indicadores FRR (D) Para la vigencia 2011 el Fondo Rotatorio de la Registraduría formuló indicadores para medir la eficacia y la eficiencia de la gestión. s parámetros establecidos por la entidad, así: Cumplimiento de Indicadores
</v>
      </c>
      <c r="E154" s="38" t="str">
        <f>'[14]2018'!E13</f>
        <v>Lo anterior, evidencia deficiencias en la ejecución de los recursos</v>
      </c>
      <c r="F154" s="38" t="str">
        <f>'[14]2018'!F13</f>
        <v>PLAN DE EJECUCION DE RECURSOS</v>
      </c>
      <c r="G154" s="38" t="str">
        <f>'[14]2018'!G13</f>
        <v>3-Establecer  el cronograma y el  monto aproximado  de inversion.</v>
      </c>
      <c r="H154" s="38" t="str">
        <f>'[14]2018'!H13</f>
        <v xml:space="preserve"> Cronograma-</v>
      </c>
      <c r="I154" s="38">
        <f>'[14]2018'!I13</f>
        <v>1</v>
      </c>
      <c r="J154" s="39">
        <f>'[14]2018'!J13</f>
        <v>42251</v>
      </c>
      <c r="K154" s="39">
        <f>'[14]2018'!K13</f>
        <v>42617</v>
      </c>
      <c r="L154" s="38">
        <f>'[14]2018'!L13</f>
        <v>52.285714285714285</v>
      </c>
      <c r="M154" s="40">
        <f>'[14]2018'!M13</f>
        <v>1</v>
      </c>
      <c r="N154" s="41">
        <f>'[14]2018'!N13</f>
        <v>1</v>
      </c>
      <c r="O154" s="38">
        <f>'[14]2018'!O13</f>
        <v>52.285714285714285</v>
      </c>
      <c r="P154" s="38">
        <f>'[14]2018'!P13</f>
        <v>52.285714285714285</v>
      </c>
      <c r="Q154" s="38">
        <f>'[14]2018'!Q13</f>
        <v>52.285714285714285</v>
      </c>
      <c r="R154" s="38" t="str">
        <f>'[14]2018'!R13</f>
        <v>CUMPLIDA</v>
      </c>
      <c r="S154" s="38" t="str">
        <f>'[14]2018'!S13</f>
        <v>META</v>
      </c>
      <c r="T154" s="38" t="str">
        <f>'[14]2018'!T13</f>
        <v>GESTION ADMINISTRATIVA Y FINANCIERA</v>
      </c>
      <c r="U154" s="42">
        <f>'[14]2018'!U13</f>
        <v>0</v>
      </c>
      <c r="V154" s="38">
        <f>'[14]2018'!V13</f>
        <v>2011</v>
      </c>
    </row>
    <row r="155" spans="1:22" s="43" customFormat="1" ht="99.95" customHeight="1" x14ac:dyDescent="0.25">
      <c r="A155" s="37">
        <f>'[14]2018'!A14</f>
        <v>1</v>
      </c>
      <c r="B155" s="38">
        <f>'[14]2018'!B14</f>
        <v>1101002</v>
      </c>
      <c r="C155" s="38" t="str">
        <f>'[14]2018'!C14</f>
        <v>A D</v>
      </c>
      <c r="D155" s="38" t="str">
        <f>'[14]2018'!D14</f>
        <v xml:space="preserve">Hallazgo No.1 Cumplimiento indicadores FRR (D) Para la vigencia 2011 el Fondo Rotatorio de la Registraduría formuló indicadores para medir la eficacia y la eficiencia de la gestión. s parámetros establecidos por la entidad, así: Cumplimiento de Indicadores
</v>
      </c>
      <c r="E155" s="38" t="str">
        <f>'[14]2018'!E14</f>
        <v>Lo anterior, evidencia deficiencias en la ejecución de los recursos</v>
      </c>
      <c r="F155" s="38" t="str">
        <f>'[14]2018'!F14</f>
        <v>PLAN DE EJECUCION DE RECURSOS</v>
      </c>
      <c r="G155" s="38" t="str">
        <f>'[14]2018'!G14</f>
        <v>4- Definir el indicador de ejecucion del presupuesto.</v>
      </c>
      <c r="H155" s="38" t="str">
        <f>'[14]2018'!H14</f>
        <v>Acta de seguimiento mensual al presupuesto.</v>
      </c>
      <c r="I155" s="38">
        <f>'[14]2018'!I14</f>
        <v>12</v>
      </c>
      <c r="J155" s="39">
        <f>'[14]2018'!J14</f>
        <v>42251</v>
      </c>
      <c r="K155" s="39">
        <f>'[14]2018'!K14</f>
        <v>42617</v>
      </c>
      <c r="L155" s="38">
        <f>'[14]2018'!L14</f>
        <v>52.285714285714285</v>
      </c>
      <c r="M155" s="40">
        <f>'[14]2018'!M14</f>
        <v>12</v>
      </c>
      <c r="N155" s="41">
        <f>'[14]2018'!N14</f>
        <v>1</v>
      </c>
      <c r="O155" s="38">
        <f>'[14]2018'!O14</f>
        <v>52.285714285714285</v>
      </c>
      <c r="P155" s="38">
        <f>'[14]2018'!P14</f>
        <v>52.285714285714285</v>
      </c>
      <c r="Q155" s="38">
        <f>'[14]2018'!Q14</f>
        <v>52.285714285714285</v>
      </c>
      <c r="R155" s="38" t="str">
        <f>'[14]2018'!R14</f>
        <v>CUMPLIDA</v>
      </c>
      <c r="S155" s="38" t="str">
        <f>'[14]2018'!S14</f>
        <v>META</v>
      </c>
      <c r="T155" s="38" t="str">
        <f>'[14]2018'!T14</f>
        <v>GESTION ADMINISTRATIVA Y FINANCIERA</v>
      </c>
      <c r="U155" s="42">
        <f>'[14]2018'!U14</f>
        <v>0</v>
      </c>
      <c r="V155" s="38">
        <f>'[14]2018'!V14</f>
        <v>2011</v>
      </c>
    </row>
    <row r="156" spans="1:22" s="43" customFormat="1" ht="99.95" customHeight="1" x14ac:dyDescent="0.25">
      <c r="A156" s="37">
        <f>'[14]2018'!A15</f>
        <v>1</v>
      </c>
      <c r="B156" s="38">
        <f>'[14]2018'!B15</f>
        <v>1101002</v>
      </c>
      <c r="C156" s="38" t="str">
        <f>'[14]2018'!C15</f>
        <v>A D</v>
      </c>
      <c r="D156" s="38" t="str">
        <f>'[14]2018'!D15</f>
        <v xml:space="preserve">Hallazgo No.1 Cumplimiento indicadores FRR (D) Para la vigencia 2011 el Fondo Rotatorio de la Registraduría formuló indicadores para medir la eficacia y la eficiencia de la gestión. s parámetros establecidos por la entidad, así: Cumplimiento de Indicadores
</v>
      </c>
      <c r="E156" s="38" t="str">
        <f>'[14]2018'!E15</f>
        <v>Lo anterior, evidencia deficiencias en la ejecución de los recursos</v>
      </c>
      <c r="F156" s="38" t="str">
        <f>'[14]2018'!F15</f>
        <v>PLAN DE EJECUCION DE RECURSOS</v>
      </c>
      <c r="G156" s="38" t="str">
        <f>'[14]2018'!G15</f>
        <v xml:space="preserve">5- Reunion de control y seguimiento de ejecucion del presupuesto anual </v>
      </c>
      <c r="H156" s="38" t="str">
        <f>'[14]2018'!H15</f>
        <v xml:space="preserve"> Acta Anual de Seguimiento</v>
      </c>
      <c r="I156" s="38">
        <f>'[14]2018'!I15</f>
        <v>1</v>
      </c>
      <c r="J156" s="39">
        <f>'[14]2018'!J15</f>
        <v>42251</v>
      </c>
      <c r="K156" s="39">
        <f>'[14]2018'!K15</f>
        <v>42617</v>
      </c>
      <c r="L156" s="38">
        <f>'[14]2018'!L15</f>
        <v>52.285714285714285</v>
      </c>
      <c r="M156" s="40">
        <f>'[14]2018'!M15</f>
        <v>1</v>
      </c>
      <c r="N156" s="41">
        <f>'[14]2018'!N15</f>
        <v>1</v>
      </c>
      <c r="O156" s="38">
        <f>'[14]2018'!O15</f>
        <v>52.285714285714285</v>
      </c>
      <c r="P156" s="38">
        <f>'[14]2018'!P15</f>
        <v>52.285714285714285</v>
      </c>
      <c r="Q156" s="38">
        <f>'[14]2018'!Q15</f>
        <v>52.285714285714285</v>
      </c>
      <c r="R156" s="38" t="str">
        <f>'[14]2018'!R15</f>
        <v>CUMPLIDA</v>
      </c>
      <c r="S156" s="38" t="str">
        <f>'[14]2018'!S15</f>
        <v>META</v>
      </c>
      <c r="T156" s="38" t="str">
        <f>'[14]2018'!T15</f>
        <v>GESTION ADMINISTRATIVA Y FINANCIERA</v>
      </c>
      <c r="U156" s="42">
        <f>'[14]2018'!U15</f>
        <v>0</v>
      </c>
      <c r="V156" s="38">
        <f>'[14]2018'!V15</f>
        <v>2011</v>
      </c>
    </row>
    <row r="157" spans="1:22" s="43" customFormat="1" ht="99.95" customHeight="1" x14ac:dyDescent="0.25">
      <c r="A157" s="37">
        <f>'[15]2018'!A11</f>
        <v>13</v>
      </c>
      <c r="B157" s="38">
        <f>'[15]2018'!B11</f>
        <v>1402007</v>
      </c>
      <c r="C157" s="38" t="str">
        <f>'[15]2018'!C11</f>
        <v>D</v>
      </c>
      <c r="D157" s="38" t="str">
        <f>'[15]2018'!D11</f>
        <v>PUBLICIDAD DE LA CONTRATACION: Los mecanismos diseñados para evitar la omision del cumplimiento del principio de Publicidad de la Contratacion Estatal, en los procedimientos que se desarrollan en los contratos derivados del Proyecto "Implementacion Programa de servicio al Ciudadano Nacional" y del Proyecto "Mejoramiento y mantenimiento de infraestructura administrativa a nivel nacional",</v>
      </c>
      <c r="E157" s="38" t="str">
        <f>'[15]2018'!E11</f>
        <v>Inobservancia a las normas que regulan el principio de Publicidad de la actividad contractual estatal.</v>
      </c>
      <c r="F157" s="38" t="str">
        <f>'[15]2018'!F11</f>
        <v>Registrar oportunamente las suspensiones de contratos en la pagina web del Portal institucional del sistema de contratacion Estatal SECOP</v>
      </c>
      <c r="G157" s="38" t="str">
        <f>'[15]2018'!G11</f>
        <v>Informe mensual sobre el cumplimiento de la publicacion en el SECOP  de los procesos contractuales  realizados  en la Delegacion de Nariño, de conformidad al Decreto Unico Reglamentario 1082 del 26 de mayo de 2015</v>
      </c>
      <c r="H157" s="38" t="str">
        <f>'[15]2018'!H11</f>
        <v>informes</v>
      </c>
      <c r="I157" s="38">
        <f>'[15]2018'!I11</f>
        <v>12</v>
      </c>
      <c r="J157" s="39">
        <f>'[15]2018'!J11</f>
        <v>42249</v>
      </c>
      <c r="K157" s="39">
        <f>'[15]2018'!K11</f>
        <v>42615</v>
      </c>
      <c r="L157" s="38">
        <f>'[15]2018'!L11</f>
        <v>52.285714285714285</v>
      </c>
      <c r="M157" s="40">
        <f>'[15]2018'!M11</f>
        <v>12</v>
      </c>
      <c r="N157" s="41">
        <f>'[15]2018'!N11</f>
        <v>1</v>
      </c>
      <c r="O157" s="38">
        <f>'[15]2018'!O11</f>
        <v>52.285714285714285</v>
      </c>
      <c r="P157" s="38">
        <f>'[15]2018'!P11</f>
        <v>52.285714285714285</v>
      </c>
      <c r="Q157" s="38">
        <f>'[15]2018'!Q11</f>
        <v>52.285714285714285</v>
      </c>
      <c r="R157" s="38" t="str">
        <f>'[15]2018'!R11</f>
        <v>CUMPLIDA</v>
      </c>
      <c r="S157" s="38" t="str">
        <f>'[15]2018'!S11</f>
        <v>NARIÑO</v>
      </c>
      <c r="T157" s="38" t="str">
        <f>'[15]2018'!T11</f>
        <v>GESTIÓN JURÍDICA</v>
      </c>
      <c r="U157" s="42">
        <f>'[15]2018'!U11</f>
        <v>0</v>
      </c>
      <c r="V157" s="38">
        <f>'[15]2018'!V11</f>
        <v>2011</v>
      </c>
    </row>
    <row r="158" spans="1:22" s="43" customFormat="1" ht="99.95" customHeight="1" x14ac:dyDescent="0.25">
      <c r="A158" s="37">
        <f>'[16]2018'!A11</f>
        <v>13</v>
      </c>
      <c r="B158" s="38">
        <f>'[16]2018'!B11</f>
        <v>1402007</v>
      </c>
      <c r="C158" s="38" t="str">
        <f>'[16]2018'!C11</f>
        <v>D</v>
      </c>
      <c r="D158" s="38" t="str">
        <f>'[16]2018'!D11</f>
        <v>Publicidad de la Contratación (D). Los mecanismos diseñados para evitar la omisión del cumplimiento del principio de Publicidad de la contratación estatal, en los procedimientos que se desarrollan en los contratos derivados del Proyecto “Implementación pr</v>
      </c>
      <c r="E158" s="38" t="str">
        <f>'[16]2018'!E11</f>
        <v>Inobservancia a las normas que regulan el principio de Publicidad de la actividad contractual estatal,</v>
      </c>
      <c r="F158" s="38" t="str">
        <f>'[16]2018'!F11</f>
        <v xml:space="preserve">Cumplimiento puntual de las diferentes actividades de los procesos contractuales según lo reflejado en los cronogramas publicado s en la pagiga web del SECOP.          </v>
      </c>
      <c r="G158" s="38" t="str">
        <f>'[16]2018'!G11</f>
        <v xml:space="preserve">Elaborar cronogramas en cada proceso contractual, verificar el cumplimiento estricto de los mismos y comprobar la publicación en la Página Web del SECOP. </v>
      </c>
      <c r="H158" s="38" t="str">
        <f>'[16]2018'!H11</f>
        <v xml:space="preserve">Publicación de los contratos en la pagina Web del SECOP        </v>
      </c>
      <c r="I158" s="38">
        <f>'[16]2018'!I11</f>
        <v>100</v>
      </c>
      <c r="J158" s="39">
        <f>'[16]2018'!J11</f>
        <v>42248</v>
      </c>
      <c r="K158" s="39">
        <f>'[16]2018'!K11</f>
        <v>42614</v>
      </c>
      <c r="L158" s="38">
        <f>'[16]2018'!L11</f>
        <v>52.285714285714285</v>
      </c>
      <c r="M158" s="40">
        <f>'[16]2018'!M11</f>
        <v>100</v>
      </c>
      <c r="N158" s="41">
        <f>'[16]2018'!N11</f>
        <v>1</v>
      </c>
      <c r="O158" s="38">
        <f>'[16]2018'!O11</f>
        <v>52.285714285714285</v>
      </c>
      <c r="P158" s="38">
        <f>'[16]2018'!P11</f>
        <v>52.285714285714285</v>
      </c>
      <c r="Q158" s="38">
        <f>'[16]2018'!Q11</f>
        <v>52.285714285714285</v>
      </c>
      <c r="R158" s="38" t="str">
        <f>'[16]2018'!R11</f>
        <v>CUMPLIDA</v>
      </c>
      <c r="S158" s="38" t="str">
        <f>'[16]2018'!S11</f>
        <v>PUTUMAYO</v>
      </c>
      <c r="T158" s="38" t="str">
        <f>'[16]2018'!T11</f>
        <v>GESTIÓN JURÍDICA</v>
      </c>
      <c r="U158" s="42">
        <f>'[16]2018'!U11</f>
        <v>0</v>
      </c>
      <c r="V158" s="38">
        <f>'[16]2018'!V11</f>
        <v>2011</v>
      </c>
    </row>
    <row r="159" spans="1:22" s="43" customFormat="1" ht="99.95" customHeight="1" x14ac:dyDescent="0.25">
      <c r="A159" s="38">
        <f>'[17]2018'!A11</f>
        <v>1</v>
      </c>
      <c r="B159" s="38">
        <f>'[17]2018'!B11</f>
        <v>1101002</v>
      </c>
      <c r="C159" s="38" t="str">
        <f>'[17]2018'!C11</f>
        <v>A D</v>
      </c>
      <c r="D159" s="38" t="str">
        <f>'[17]2018'!D11</f>
        <v>Cumplimiento indicadores FRR (D) Para la vigencia 2011 el Fondo Rotatorio de la Registraduría formuló indicadores para medir la eficacia y la eficiencia de la gestión. Parámetros establecidos por la entidad, así: Cumplimiento de indicadores</v>
      </c>
      <c r="E159" s="38" t="str">
        <f>'[17]2018'!E11</f>
        <v>Lo anterior, evidencia deficiencias en la ejecución de los recursos</v>
      </c>
      <c r="F159" s="38" t="str">
        <f>'[17]2018'!F11</f>
        <v>Verificar que la delegación de Santander, a través de la proyección del plan de compras vigencia 2015, dé cumplimiento al gasto total del rubro presupuestal asignado para tal fin, teniendo en cuenta que su ejecución para un mayor control se planificó, con una periocidad mensual</v>
      </c>
      <c r="G159" s="38" t="str">
        <f>'[17]2018'!G11</f>
        <v xml:space="preserve">Ejecutar contratos de mínima cuantía, por el monto asignado a la delegación de Santander y cuyo objetivo sea el de suplir las necesidades presentadas en cada una de sus dependencias  </v>
      </c>
      <c r="H159" s="38" t="str">
        <f>'[17]2018'!H11</f>
        <v>Contratos mínima cuantía</v>
      </c>
      <c r="I159" s="38">
        <f>'[17]2018'!I11</f>
        <v>1</v>
      </c>
      <c r="J159" s="39">
        <f>'[17]2018'!J11</f>
        <v>42262</v>
      </c>
      <c r="K159" s="39">
        <f>'[17]2018'!K11</f>
        <v>42368</v>
      </c>
      <c r="L159" s="38">
        <f>'[17]2018'!L11</f>
        <v>15.142857142857142</v>
      </c>
      <c r="M159" s="40">
        <f>'[17]2018'!M11</f>
        <v>100</v>
      </c>
      <c r="N159" s="41">
        <f>'[17]2018'!N11</f>
        <v>1</v>
      </c>
      <c r="O159" s="38">
        <f>'[17]2018'!O11</f>
        <v>15.142857142857142</v>
      </c>
      <c r="P159" s="38">
        <f>'[17]2018'!P11</f>
        <v>15.142857142857142</v>
      </c>
      <c r="Q159" s="38">
        <f>'[17]2018'!Q11</f>
        <v>15.142857142857142</v>
      </c>
      <c r="R159" s="38" t="str">
        <f>'[17]2018'!R11</f>
        <v>CUMPLIDA</v>
      </c>
      <c r="S159" s="38" t="str">
        <f>'[17]2018'!S11</f>
        <v>SANTANDER</v>
      </c>
      <c r="T159" s="38" t="str">
        <f>'[17]2018'!T11</f>
        <v>GESTION ADMINISTRATIVA Y FINANCIERA</v>
      </c>
      <c r="U159" s="42">
        <f>'[17]2018'!U11</f>
        <v>0</v>
      </c>
      <c r="V159" s="38">
        <f>'[17]2018'!V11</f>
        <v>2011</v>
      </c>
    </row>
    <row r="160" spans="1:22" ht="15.75" thickBot="1" x14ac:dyDescent="0.3">
      <c r="A160" s="44"/>
      <c r="B160" s="45"/>
      <c r="C160" s="45"/>
      <c r="D160" s="45"/>
      <c r="E160" s="45"/>
      <c r="F160" s="45"/>
      <c r="G160" s="45"/>
      <c r="H160" s="45"/>
      <c r="I160" s="45"/>
      <c r="J160" s="45"/>
      <c r="K160" s="45"/>
      <c r="L160" s="46">
        <f>SUM(L11:L159)</f>
        <v>4907.4285714285779</v>
      </c>
      <c r="M160" s="45"/>
      <c r="N160" s="47"/>
      <c r="O160" s="46">
        <f>SUM(O11:O159)</f>
        <v>4855.1428571428623</v>
      </c>
      <c r="P160" s="46">
        <f>SUM(P11:P159)</f>
        <v>4802.8571428571486</v>
      </c>
      <c r="Q160" s="48">
        <f>SUM(Q11:Q159)</f>
        <v>4802.8571428571486</v>
      </c>
      <c r="T160" s="49"/>
      <c r="U160" s="49"/>
      <c r="V160" s="50"/>
    </row>
    <row r="161" spans="1:22" x14ac:dyDescent="0.25">
      <c r="A161" s="51" t="s">
        <v>34</v>
      </c>
      <c r="B161" s="52"/>
      <c r="C161" s="52"/>
      <c r="D161" s="52"/>
      <c r="E161" s="52"/>
      <c r="F161" s="52"/>
      <c r="G161" s="52"/>
      <c r="H161" s="52"/>
      <c r="I161" s="52"/>
      <c r="J161" s="52"/>
      <c r="K161" s="52"/>
      <c r="L161" s="52"/>
      <c r="M161" s="52"/>
      <c r="N161" s="53"/>
      <c r="O161" s="54"/>
      <c r="P161" s="55"/>
      <c r="Q161" s="55"/>
      <c r="R161" s="56"/>
      <c r="S161" s="56"/>
      <c r="T161" s="57"/>
      <c r="U161" s="57"/>
      <c r="V161" s="28"/>
    </row>
    <row r="162" spans="1:22" x14ac:dyDescent="0.25">
      <c r="A162" s="58"/>
      <c r="B162" s="59"/>
      <c r="C162" s="59"/>
      <c r="D162" s="56"/>
      <c r="E162" s="56"/>
      <c r="F162" s="56"/>
      <c r="G162" s="56"/>
      <c r="H162" s="56"/>
      <c r="I162" s="60"/>
      <c r="J162" s="56"/>
      <c r="K162" s="56"/>
      <c r="L162" s="56"/>
      <c r="M162" s="56"/>
      <c r="N162" s="56"/>
      <c r="O162" s="56"/>
      <c r="P162" s="56"/>
      <c r="Q162" s="56"/>
      <c r="R162" s="56"/>
      <c r="S162" s="56"/>
      <c r="T162" s="57"/>
      <c r="U162" s="57"/>
      <c r="V162" s="28"/>
    </row>
    <row r="163" spans="1:22" x14ac:dyDescent="0.25">
      <c r="A163" s="58"/>
      <c r="B163" s="59"/>
      <c r="C163" s="59"/>
      <c r="D163" s="56"/>
      <c r="E163" s="56"/>
      <c r="F163" s="56"/>
      <c r="G163" s="56"/>
      <c r="H163" s="56"/>
      <c r="I163" s="61" t="s">
        <v>35</v>
      </c>
      <c r="J163" s="56"/>
      <c r="K163" s="56"/>
      <c r="L163" s="56"/>
      <c r="M163" s="56"/>
      <c r="N163" s="56"/>
      <c r="O163" s="56"/>
      <c r="P163" s="56"/>
      <c r="Q163" s="56"/>
      <c r="R163" s="57"/>
      <c r="S163" s="56"/>
      <c r="T163" s="57"/>
      <c r="U163" s="57"/>
      <c r="V163" s="28"/>
    </row>
    <row r="164" spans="1:22" x14ac:dyDescent="0.25">
      <c r="A164" s="58"/>
      <c r="B164" s="59"/>
      <c r="C164" s="59"/>
      <c r="D164" s="56"/>
      <c r="E164" s="56"/>
      <c r="F164" s="56"/>
      <c r="G164" s="56"/>
      <c r="H164" s="56"/>
      <c r="I164" s="60" t="s">
        <v>36</v>
      </c>
      <c r="J164" s="56"/>
      <c r="K164" s="56"/>
      <c r="L164" s="56"/>
      <c r="M164" s="56"/>
      <c r="N164" s="56"/>
      <c r="O164" s="56"/>
      <c r="P164" s="56"/>
      <c r="Q164" s="56"/>
      <c r="R164" s="56"/>
      <c r="S164" s="56"/>
      <c r="T164" s="57"/>
      <c r="U164" s="57"/>
      <c r="V164" s="28"/>
    </row>
    <row r="165" spans="1:22" x14ac:dyDescent="0.25">
      <c r="A165" s="58"/>
      <c r="B165" s="59"/>
      <c r="C165" s="59"/>
      <c r="D165" s="56"/>
      <c r="E165" s="56"/>
      <c r="F165" s="56"/>
      <c r="G165" s="56"/>
      <c r="H165" s="56"/>
      <c r="I165" s="60" t="s">
        <v>37</v>
      </c>
      <c r="J165" s="56"/>
      <c r="K165" s="56"/>
      <c r="L165" s="56"/>
      <c r="M165" s="56"/>
      <c r="N165" s="56"/>
      <c r="O165" s="56"/>
      <c r="P165" s="56"/>
      <c r="Q165" s="56"/>
      <c r="R165" s="56"/>
      <c r="S165" s="56"/>
      <c r="T165" s="57"/>
      <c r="U165" s="57"/>
      <c r="V165" s="28"/>
    </row>
    <row r="166" spans="1:22" x14ac:dyDescent="0.25">
      <c r="A166" s="58"/>
      <c r="B166" s="59"/>
      <c r="C166" s="59"/>
      <c r="D166" s="56"/>
      <c r="E166" s="56"/>
      <c r="F166" s="56"/>
      <c r="G166" s="56"/>
      <c r="H166" s="56"/>
      <c r="I166" s="60"/>
      <c r="J166" s="56"/>
      <c r="K166" s="56"/>
      <c r="L166" s="56"/>
      <c r="M166" s="56"/>
      <c r="N166" s="56"/>
      <c r="O166" s="56"/>
      <c r="P166" s="56"/>
      <c r="Q166" s="56"/>
      <c r="R166" s="56"/>
      <c r="S166" s="56"/>
      <c r="T166" s="57"/>
      <c r="U166" s="57"/>
      <c r="V166" s="28"/>
    </row>
    <row r="167" spans="1:22" ht="15.75" thickBot="1" x14ac:dyDescent="0.3">
      <c r="A167" s="62"/>
      <c r="B167" s="63"/>
      <c r="C167" s="63"/>
      <c r="D167" s="64"/>
      <c r="E167" s="64"/>
      <c r="F167" s="56"/>
      <c r="G167" s="64"/>
      <c r="H167" s="64"/>
      <c r="I167" s="65"/>
      <c r="J167" s="64"/>
      <c r="K167" s="64"/>
      <c r="L167" s="64"/>
      <c r="M167" s="64"/>
      <c r="N167" s="64"/>
      <c r="O167" s="64"/>
      <c r="P167" s="64"/>
      <c r="Q167" s="64"/>
      <c r="R167" s="64"/>
      <c r="S167" s="56"/>
      <c r="T167" s="57"/>
      <c r="U167" s="57"/>
      <c r="V167" s="28"/>
    </row>
    <row r="168" spans="1:22" ht="15.75" thickBot="1" x14ac:dyDescent="0.3">
      <c r="A168" s="83" t="s">
        <v>38</v>
      </c>
      <c r="B168" s="84"/>
      <c r="C168" s="84"/>
      <c r="D168" s="84"/>
      <c r="E168" s="85"/>
      <c r="F168" s="66"/>
      <c r="G168" s="67"/>
      <c r="H168" s="68"/>
      <c r="I168" s="68"/>
      <c r="J168" s="68"/>
      <c r="K168" s="68"/>
      <c r="L168" s="68"/>
      <c r="M168" s="68"/>
      <c r="N168" s="68"/>
      <c r="O168" s="68"/>
      <c r="P168" s="68"/>
      <c r="Q168" s="68"/>
      <c r="R168" s="69"/>
      <c r="S168" s="56"/>
      <c r="T168" s="57"/>
      <c r="U168" s="57"/>
      <c r="V168" s="28"/>
    </row>
    <row r="169" spans="1:22" ht="15.75" thickBot="1" x14ac:dyDescent="0.3">
      <c r="A169" s="96"/>
      <c r="B169" s="97"/>
      <c r="C169" s="97"/>
      <c r="D169" s="97"/>
      <c r="E169" s="97"/>
      <c r="F169" s="70"/>
      <c r="G169" s="67" t="s">
        <v>39</v>
      </c>
      <c r="H169" s="68"/>
      <c r="I169" s="68"/>
      <c r="J169" s="68"/>
      <c r="K169" s="68"/>
      <c r="L169" s="68"/>
      <c r="M169" s="68"/>
      <c r="N169" s="68"/>
      <c r="O169" s="68"/>
      <c r="P169" s="68"/>
      <c r="Q169" s="68"/>
      <c r="R169" s="69"/>
      <c r="S169" s="56"/>
      <c r="T169" s="57"/>
      <c r="U169" s="57"/>
      <c r="V169" s="28"/>
    </row>
    <row r="170" spans="1:22" ht="15.75" thickBot="1" x14ac:dyDescent="0.3">
      <c r="A170" s="98"/>
      <c r="B170" s="99"/>
      <c r="C170" s="71"/>
      <c r="D170" s="100" t="s">
        <v>40</v>
      </c>
      <c r="E170" s="101"/>
      <c r="F170" s="66"/>
      <c r="G170" s="72" t="s">
        <v>41</v>
      </c>
      <c r="H170" s="73"/>
      <c r="I170" s="73"/>
      <c r="J170" s="73"/>
      <c r="K170" s="73"/>
      <c r="L170" s="73"/>
      <c r="M170" s="73"/>
      <c r="N170" s="73"/>
      <c r="O170" s="102" t="s">
        <v>42</v>
      </c>
      <c r="P170" s="102"/>
      <c r="Q170" s="102"/>
      <c r="R170" s="74">
        <f>+Q160</f>
        <v>4802.8571428571486</v>
      </c>
      <c r="S170" s="56"/>
      <c r="T170" s="57"/>
      <c r="U170" s="57"/>
      <c r="V170" s="28"/>
    </row>
    <row r="171" spans="1:22" ht="15.75" thickBot="1" x14ac:dyDescent="0.3">
      <c r="A171" s="98"/>
      <c r="B171" s="99"/>
      <c r="C171" s="71"/>
      <c r="D171" s="100" t="s">
        <v>43</v>
      </c>
      <c r="E171" s="101"/>
      <c r="F171" s="66"/>
      <c r="G171" s="75" t="s">
        <v>44</v>
      </c>
      <c r="H171" s="76"/>
      <c r="I171" s="76"/>
      <c r="J171" s="76"/>
      <c r="K171" s="76"/>
      <c r="L171" s="76"/>
      <c r="M171" s="76"/>
      <c r="N171" s="76"/>
      <c r="O171" s="103" t="s">
        <v>45</v>
      </c>
      <c r="P171" s="103"/>
      <c r="Q171" s="103"/>
      <c r="R171" s="77">
        <f>SUM(L11:L159)</f>
        <v>4907.4285714285779</v>
      </c>
      <c r="S171" s="56"/>
      <c r="T171" s="57"/>
      <c r="U171" s="57"/>
      <c r="V171" s="28"/>
    </row>
    <row r="172" spans="1:22" ht="39.950000000000003" customHeight="1" thickBot="1" x14ac:dyDescent="0.3">
      <c r="A172" s="98"/>
      <c r="B172" s="99"/>
      <c r="C172" s="71"/>
      <c r="D172" s="100" t="s">
        <v>46</v>
      </c>
      <c r="E172" s="101"/>
      <c r="F172" s="66"/>
      <c r="G172" s="72" t="s">
        <v>47</v>
      </c>
      <c r="H172" s="73"/>
      <c r="I172" s="73"/>
      <c r="J172" s="73"/>
      <c r="K172" s="73"/>
      <c r="L172" s="73"/>
      <c r="M172" s="73"/>
      <c r="N172" s="73"/>
      <c r="O172" s="104" t="s">
        <v>48</v>
      </c>
      <c r="P172" s="104"/>
      <c r="Q172" s="105"/>
      <c r="R172" s="78">
        <f>IF(P160=0,0,+P160/R170)</f>
        <v>1</v>
      </c>
      <c r="S172" s="106" t="s">
        <v>49</v>
      </c>
      <c r="T172" s="107"/>
      <c r="U172" s="107"/>
      <c r="V172" s="108"/>
    </row>
    <row r="173" spans="1:22" ht="39.950000000000003" customHeight="1" thickBot="1" x14ac:dyDescent="0.3">
      <c r="A173" s="79"/>
      <c r="B173" s="80"/>
      <c r="C173" s="80"/>
      <c r="D173" s="81"/>
      <c r="E173" s="81"/>
      <c r="F173" s="82"/>
      <c r="G173" s="75" t="s">
        <v>50</v>
      </c>
      <c r="H173" s="76"/>
      <c r="I173" s="76"/>
      <c r="J173" s="76"/>
      <c r="K173" s="76"/>
      <c r="L173" s="76"/>
      <c r="M173" s="76"/>
      <c r="N173" s="76"/>
      <c r="O173" s="109" t="s">
        <v>51</v>
      </c>
      <c r="P173" s="109"/>
      <c r="Q173" s="110"/>
      <c r="R173" s="78">
        <f>IF(O160=0,0,+O160/R171)</f>
        <v>0.98934559850954795</v>
      </c>
      <c r="S173" s="111" t="s">
        <v>52</v>
      </c>
      <c r="T173" s="112"/>
      <c r="U173" s="112"/>
      <c r="V173" s="113"/>
    </row>
  </sheetData>
  <autoFilter ref="A10:V161" xr:uid="{00000000-0009-0000-0000-000005000000}"/>
  <mergeCells count="19">
    <mergeCell ref="A172:B172"/>
    <mergeCell ref="D172:E172"/>
    <mergeCell ref="O172:Q172"/>
    <mergeCell ref="S172:V172"/>
    <mergeCell ref="O173:Q173"/>
    <mergeCell ref="S173:V173"/>
    <mergeCell ref="A169:E169"/>
    <mergeCell ref="A170:B170"/>
    <mergeCell ref="D170:E170"/>
    <mergeCell ref="O170:Q170"/>
    <mergeCell ref="A171:B171"/>
    <mergeCell ref="D171:E171"/>
    <mergeCell ref="O171:Q171"/>
    <mergeCell ref="A168:E168"/>
    <mergeCell ref="A1:Q1"/>
    <mergeCell ref="A2:Q2"/>
    <mergeCell ref="A3:Q3"/>
    <mergeCell ref="P8:Q8"/>
    <mergeCell ref="P9:Q9"/>
  </mergeCells>
  <conditionalFormatting sqref="R11:R159">
    <cfRule type="containsText" dxfId="12" priority="13" operator="containsText" text="EN PROCESO">
      <formula>NOT(ISERROR(SEARCH("EN PROCESO",R11)))</formula>
    </cfRule>
    <cfRule type="containsText" dxfId="11" priority="14" operator="containsText" text="PROXIMA A VENCER">
      <formula>NOT(ISERROR(SEARCH("PROXIMA A VENCER",R11)))</formula>
    </cfRule>
    <cfRule type="containsText" dxfId="10" priority="15" operator="containsText" text="VENCIDA">
      <formula>NOT(ISERROR(SEARCH("VENCIDA",R11)))</formula>
    </cfRule>
    <cfRule type="containsText" dxfId="9" priority="16" operator="containsText" text="CUMPLIDA">
      <formula>NOT(ISERROR(SEARCH("CUMPLIDA",R11)))</formula>
    </cfRule>
  </conditionalFormatting>
  <conditionalFormatting sqref="R172">
    <cfRule type="iconSet" priority="9">
      <iconSet iconSet="3Symbols">
        <cfvo type="percent" val="0"/>
        <cfvo type="num" val="0.5"/>
        <cfvo type="num" val="1"/>
      </iconSet>
    </cfRule>
    <cfRule type="cellIs" dxfId="8" priority="10" operator="equal">
      <formula>1</formula>
    </cfRule>
    <cfRule type="cellIs" dxfId="7" priority="11" operator="lessThan">
      <formula>0.5</formula>
    </cfRule>
    <cfRule type="cellIs" dxfId="6" priority="12" operator="greaterThanOrEqual">
      <formula>0.5</formula>
    </cfRule>
  </conditionalFormatting>
  <conditionalFormatting sqref="R173">
    <cfRule type="iconSet" priority="5">
      <iconSet iconSet="3Symbols">
        <cfvo type="percent" val="0"/>
        <cfvo type="num" val="0.5"/>
        <cfvo type="num" val="1"/>
      </iconSet>
    </cfRule>
    <cfRule type="cellIs" dxfId="5" priority="6" operator="equal">
      <formula>1</formula>
    </cfRule>
    <cfRule type="cellIs" dxfId="4" priority="7" operator="lessThan">
      <formula>0.5</formula>
    </cfRule>
    <cfRule type="cellIs" dxfId="3" priority="8" operator="greaterThanOrEqual">
      <formula>0.5</formula>
    </cfRule>
  </conditionalFormatting>
  <conditionalFormatting sqref="N11:N159">
    <cfRule type="iconSet" priority="1">
      <iconSet iconSet="3Symbols">
        <cfvo type="percent" val="0"/>
        <cfvo type="percent" val="0.5"/>
        <cfvo type="percent" val="1"/>
      </iconSet>
    </cfRule>
    <cfRule type="cellIs" dxfId="2" priority="2" operator="equal">
      <formula>1</formula>
    </cfRule>
    <cfRule type="cellIs" dxfId="1" priority="3" operator="lessThan">
      <formula>0.5</formula>
    </cfRule>
    <cfRule type="cellIs" dxfId="0" priority="4" operator="greaterThanOrEqual">
      <formula>0.5</formula>
    </cfRule>
  </conditionalFormatting>
  <dataValidations count="1">
    <dataValidation type="list" allowBlank="1" showInputMessage="1" showErrorMessage="1" sqref="P9:Q9" xr:uid="{36E01C9B-5532-4F0E-9BD1-579BF9435040}">
      <formula1>$AK$2:$AK$9</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Consolidado FRR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Sachiko Bibiana Iisuka Hernandez</dc:creator>
  <cp:lastModifiedBy>Sachiko Bibiana Iisuka Hernandez</cp:lastModifiedBy>
  <dcterms:created xsi:type="dcterms:W3CDTF">2020-01-27T23:17:47Z</dcterms:created>
  <dcterms:modified xsi:type="dcterms:W3CDTF">2020-02-18T15:00:56Z</dcterms:modified>
</cp:coreProperties>
</file>