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A 2020\ACTUALIZACIONES\MAYO 8 DE 2020\"/>
    </mc:Choice>
  </mc:AlternateContent>
  <bookViews>
    <workbookView xWindow="0" yWindow="0" windowWidth="24000" windowHeight="9600"/>
  </bookViews>
  <sheets>
    <sheet name="RNEC NF" sheetId="4" r:id="rId1"/>
  </sheets>
  <definedNames>
    <definedName name="_xlnm._FilterDatabase" localSheetId="0" hidden="1">'RNEC NF'!$A$4:$K$66</definedName>
    <definedName name="_xlnm.Print_Area" localSheetId="0">'RNEC NF'!$A$1:$K$85</definedName>
    <definedName name="_xlnm.Print_Titles" localSheetId="0">'RNEC NF'!$4:$4</definedName>
  </definedNames>
  <calcPr calcId="162913"/>
</workbook>
</file>

<file path=xl/calcChain.xml><?xml version="1.0" encoding="utf-8"?>
<calcChain xmlns="http://schemas.openxmlformats.org/spreadsheetml/2006/main">
  <c r="H69" i="4" l="1"/>
  <c r="H74" i="4" l="1"/>
  <c r="G83" i="4" l="1"/>
  <c r="H73" i="4"/>
  <c r="H72" i="4"/>
  <c r="H71" i="4"/>
  <c r="H68" i="4" l="1"/>
  <c r="H48" i="4" l="1"/>
  <c r="H81" i="4" l="1"/>
  <c r="H79" i="4"/>
  <c r="H83" i="4" l="1"/>
  <c r="H19" i="4"/>
  <c r="G62" i="4" l="1"/>
  <c r="G76" i="4" s="1"/>
  <c r="G85" i="4" s="1"/>
  <c r="H54" i="4" l="1"/>
  <c r="H55" i="4"/>
  <c r="H56" i="4"/>
  <c r="H59" i="4"/>
  <c r="H57" i="4"/>
  <c r="H62" i="4"/>
  <c r="H63" i="4"/>
  <c r="H64" i="4"/>
  <c r="H66" i="4"/>
  <c r="H53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21" i="4"/>
  <c r="H8" i="4"/>
  <c r="H9" i="4"/>
  <c r="H10" i="4"/>
  <c r="H11" i="4"/>
  <c r="H12" i="4"/>
  <c r="H13" i="4"/>
  <c r="H15" i="4"/>
  <c r="H16" i="4"/>
  <c r="H17" i="4"/>
  <c r="H18" i="4"/>
  <c r="H6" i="4"/>
  <c r="H76" i="4" l="1"/>
  <c r="H85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G51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<sst xmlns="http://schemas.openxmlformats.org/spreadsheetml/2006/main" count="558" uniqueCount="202">
  <si>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</si>
  <si>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</si>
  <si>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</si>
  <si>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</si>
  <si>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</si>
  <si>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</si>
  <si>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</si>
  <si>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</si>
  <si>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</si>
  <si>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</si>
  <si>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</si>
  <si>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</si>
  <si>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</si>
  <si>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</si>
  <si>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</si>
  <si>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</si>
  <si>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</si>
  <si>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</si>
  <si>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</si>
  <si>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</si>
  <si>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</si>
  <si>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</si>
  <si>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</si>
  <si>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</si>
  <si>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</si>
  <si>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</si>
  <si>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</si>
  <si>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</si>
  <si>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</si>
  <si>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</si>
  <si>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</si>
  <si>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</si>
  <si>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</si>
  <si>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</si>
  <si>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</si>
  <si>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</si>
  <si>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</si>
  <si>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</si>
  <si>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</si>
  <si>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</si>
  <si>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</si>
  <si>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</si>
  <si>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</si>
  <si>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</si>
  <si>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</si>
  <si>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</si>
  <si>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</si>
  <si>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</si>
  <si>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</si>
  <si>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MANTENIMIENTO PREVENTIVO Y CORRECTIVO DE LA CANCHA DE FUTBOL 5</t>
  </si>
  <si>
    <t>COORDINACIÓN MANTENIMIENTO Y CONSTRUCCIONES
JAVIER HORACIO PACHON ALDANA
EXT. 1308-1409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</si>
  <si>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</si>
  <si>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</si>
  <si>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</si>
  <si>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</si>
  <si>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</si>
  <si>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</si>
  <si>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</si>
  <si>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</si>
  <si>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</si>
  <si>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</si>
  <si>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</si>
  <si>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</si>
  <si>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</si>
  <si>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</si>
  <si>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</si>
  <si>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</si>
  <si>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</si>
  <si>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</si>
  <si>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</si>
  <si>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</si>
  <si>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</si>
  <si>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</si>
  <si>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</si>
  <si>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</si>
  <si>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</si>
  <si>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>46181501
46181504
46181528
46181533
46181604
46181704
46181804
46181902
46182002
46182201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</si>
  <si>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</si>
  <si>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</si>
  <si>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</si>
  <si>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</si>
  <si>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</si>
  <si>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</si>
  <si>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</si>
  <si>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</si>
  <si>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</si>
  <si>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</si>
  <si>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</si>
  <si>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</si>
  <si>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</si>
  <si>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</si>
  <si>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</si>
  <si>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</si>
  <si>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</si>
  <si>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</si>
  <si>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</si>
  <si>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</si>
  <si>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</si>
  <si>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</si>
  <si>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</si>
  <si>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</si>
  <si>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</si>
  <si>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CINCO MESES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</si>
  <si>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</si>
  <si>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</si>
  <si>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</si>
  <si>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</si>
  <si>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</si>
  <si>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</si>
  <si>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</si>
  <si>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</si>
  <si>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>CONTRATAR EL APOYO LOGÍSTICO PARA LA REALIZACIÓN DE ACTIVIDADES DE BIENESTAR,  CULTURALES,  RECREATIVAS Y DEPORTIVAS, DIRIGIDAS A LOS SERVIDORES DE LAS DELEGACIONES DEPARTAMENTALES.</t>
  </si>
  <si>
    <t>CONTRATAR LA ADQUISICIÓN DE INSUMOS PARA LOS BOTIQUINES DE LAS REGISTRADURÍAS MUNICIPALES DE LA ENTIDAD A NIVEL NACIONAL, ASÍ COMO SUSTANCIAS ANTISÉPTICAS, MATERIAL DE CURACIÓN Y DEMÁS ELEMENTOS PARA EL SERVICIO DE PRIMEROS AUXILIOS DE LA SEDE CENTRAL.</t>
  </si>
  <si>
    <t xml:space="preserve">CONTRATAR LAS EVALUACIONES MEDICO OCUPACIONALES PARA LOS SERVIDORES DE LA ORGANIZACIÓN ELECTORAL A NIVEL NACIONAL. </t>
  </si>
  <si>
    <t>CONTRATAR LA ADQUISICIÓN DE ELEMENTOS DE PROTECCIÓN PERSONAL PARA LOS SERVIDORES PÚBLICOS DE LA ORGANIZACIÓN ELECTORAL. Y  DOTACIÓN DE LA BRIGADA DE EMERGENCIAS DE LA ENTIDAD.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</si>
  <si>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</si>
  <si>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</si>
  <si>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</si>
  <si>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</si>
  <si>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</si>
  <si>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</si>
  <si>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</si>
  <si>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</si>
  <si>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</si>
  <si>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</si>
  <si>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</si>
  <si>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</si>
  <si>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</si>
  <si>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</si>
  <si>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</si>
  <si>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</si>
  <si>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</si>
  <si>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</si>
  <si>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</si>
  <si>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</si>
  <si>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</si>
  <si>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</si>
  <si>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</si>
  <si>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</si>
  <si>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</si>
  <si>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</si>
  <si>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</si>
  <si>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LA ADQUISICIÓN DE RADIOS PORTÁTILES DE COMUNICACIÓN DIGITALES DE DOS VÍAS PARA LAS COMUNICACIONES INTERNAS EN LA SEDE CENTRAL DE LA REGISTRADURÍA NACIONAL DEL ESTADO CIVIL.</t>
  </si>
  <si>
    <t>CONTRATAR   LOS SERVICIOS DE CAPACITACIÓN  QUE POR DEMANDA SE REQUIERAN PARA LOS SERVIDORES PÚBLICOS DE LA REGISTRADURÍA NACIONAL DEL ESTADO CIVIL DEL NIVEL CENTRAL Y DESCONCENTRADO.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</si>
  <si>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</si>
  <si>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</si>
  <si>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>42311500
42312400</t>
  </si>
  <si>
    <t xml:space="preserve">
43211714
44103206</t>
  </si>
  <si>
    <t>76121903
76121904
76122203</t>
  </si>
  <si>
    <t>72102900
72103300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</si>
  <si>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</si>
  <si>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</si>
  <si>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</si>
  <si>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</si>
  <si>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</si>
  <si>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40101701
46191601
50202301
56101500
56101700
72101506
72101507
72101511
72101516
72154066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</si>
  <si>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</si>
  <si>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</si>
  <si>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</si>
  <si>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</si>
  <si>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</si>
  <si>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</si>
  <si>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</si>
  <si>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</si>
  <si>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</si>
  <si>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</si>
  <si>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</si>
  <si>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</si>
  <si>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</si>
  <si>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</si>
  <si>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</si>
  <si>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PRESTACION DE SERVICIOS PROFESIONALES A LA OFICINA JURIDICA Y SECRETARIA GENERAL DE LA REGISTRADURIA NACIONAL DEL ESTADO CIVIL</t>
  </si>
  <si>
    <t>27 DE MARZO DE 2020</t>
  </si>
  <si>
    <t>43211700
44121700
78101800
81111500
81112400
81112000
81111800
81141900
82121500
93111600</t>
  </si>
  <si>
    <t>SIETE MESES</t>
  </si>
  <si>
    <t>REGISTRADOR DELEGADO EN LO ELECTORAL / GERENTE DE INFORMATICA - TEL: 2202880 EXT 1302-1525</t>
  </si>
  <si>
    <t>ADQUISICIÓN DE KITS DE SALUBRIDAD PARA LOS FUNCIONARIOS DE LA REGISTRADURÍA NACIONAL DEL ESTADO CIVIL A NIVEL NACIONAL</t>
  </si>
  <si>
    <t>OCHO DIAS</t>
  </si>
  <si>
    <t>URGENCIA MANIFIESTA</t>
  </si>
  <si>
    <t>COORDINACION ALMACEN E INVENTARIOS - TEL: 2202880 EXT 1040</t>
  </si>
  <si>
    <t>CONTRATAR  PARA LA REGISTRADURÍA NACIONAL  DEL ESTADO CIVIL LOS BIENES Y SERVICIOS NECESARIOS PARA LA ORGANIZACIÓN Y REALIZACIÓN DEL PROCESO ELECTORAL DE LOS CONSEJOS MUNICIPALES, LOCALES Y DISTRITALES DE JUVENTUD</t>
  </si>
  <si>
    <t>42132200
14111700
53131600</t>
  </si>
  <si>
    <t>ADICIÓN PRESUPUESTAL</t>
  </si>
  <si>
    <t>Gerente Talento Humano: ext. 1467 
Coordinadora Desarrollo Integral: ext. 1469</t>
  </si>
  <si>
    <t>Gerente Talento Humano: ext. 1467 
Ptofesional Viáticos y Gastos de Viaje Ext. 1924.                        
Nota: En el valor señalado no están incluidos los recursos del Consejo Nacional Electoral.</t>
  </si>
  <si>
    <t>CUARENTA Y CINCO DIAS</t>
  </si>
  <si>
    <t>CUATRO MESES</t>
  </si>
  <si>
    <t>CONTRATAR EL SUMINISTRO DE TIQUETES AÉREOS  PARA GARANTIZAR EL DESPLAZAMIENTO DE LOS SERVIDORES PÚBLICOS Y CONTRATISTAS DE LA ORGANIZACIÓN ELECTORAL, A NIVEL NACIONAL  EN EL MARCO DE LAS ELECCIONES DE CONSEJOS MUNCIPALES Y LOCALES DE JUVENTUD.</t>
  </si>
  <si>
    <t>CONTRATAR EL APOYO LOGÍSTICO PARA LA REALIZACIÓN DE ACTIVIDADES DE CAPACITACIÓN RELACIONADAS CON EL PROCESO DE INSCRIPCIÓN DE CANDIDATOS Y JURADOS DE VOTACIÓN, EN EL MARCO DE LAS ELECCIONES DE CONSEJOS MUNICIPALES Y LOCALES DE JUVENTUD.</t>
  </si>
  <si>
    <t>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2020.</t>
  </si>
  <si>
    <t>INVITACIÓN PUBLICA</t>
  </si>
  <si>
    <t>ACUERDO MARCO</t>
  </si>
  <si>
    <t>CONTRATAR LA PRESTACIÓN DE SERVICIOS DE APOYO LOGÍSTICO  PARA LA REALIZACIÓN DEL PROGRAMA DE BIENESTAR SOCIAL DIRIGIDO A LOS SERVIDORES PÚBLICOS DE LA "ORGANIZACIÓN ELECTORAL"  Y SU NÚCLEO FAMILIAR, DE LA SEDE CENTRAL, REGISTRADURÍA DISTRITAL Y DELGACIÓN CUNDINAMARCA.</t>
  </si>
  <si>
    <t>SEPTIEMBRE</t>
  </si>
  <si>
    <t xml:space="preserve">CONTRATACIÓN DIRECTA </t>
  </si>
  <si>
    <t>90111500
90121500
90111600
80141600
82101800</t>
  </si>
  <si>
    <t>CONTRATAR LA PRESTACIÓN DE SERVICIOS PARA LA CREACIÓN DE ESTRATEGIAS DE COMUNICACIÓN, COMPRA ESPACIOS EN MEDIOS DE COMUNICACIÓN MASIVOS, INTERNET Y/O MEDIOS NO CONVENCIONALES Y PRESTAR EL APOYO LOGÍSTICO NECESARIO PARA LA REALIZACIÓN DE LAS JORNADAS PEDAGÓGICAS REQUERIDAS PARA LAS ELECCIONES DE CONSEJOS MUNICIPALES, LOCALES Y DISTRITALES DE JUVENTUD.</t>
  </si>
  <si>
    <t>MANTENIMIENTO PREVENTIVO Y CORRECTIVO DEL MANTO IMPERMEABILIZADO CON FOIL DE ALUMINIO Y MUROS PERIMETRALES, PARA LAS TERRAZAS DEL EDIFICIO DONDE FUNCIONA LA SEDE CENTRAL DE LA REGISTRADURÍA NACIONAL DEL ESTADO CIVIL, UBICADO EN LA AVENIDA CALLE 26 NO. 50 – 51 EN LA CIUDAD DE BOGOTÁ.</t>
  </si>
  <si>
    <t>CONTRATAR BAJO EL SISTEMA DE PRECIOS UNITARIOS FIJOS SIN FORMULA DE REAJUSTE EL MANTENIMIENTO DE LA CARPETA ASFALTICA POR REPARCHEO PARA EL AREA DEL PARQUEADERO DE LA RNEC - SEDE CAN</t>
  </si>
  <si>
    <t>ADQUISICIÓN DE ELEMENTOS DE PROTECCIÓN PERSONAL Y DE DESINFECCIÓN PARA LOS FUNCIONARIOS Y CONTRATISTAS QUE LABORAN EN LA REGISTRADURÍA NACIONAL DEL ESTADO CIVIL A NIVEL NACIONAL.</t>
  </si>
  <si>
    <t>12352100
42132200</t>
  </si>
  <si>
    <t>ACTUALIZACIÓN A 8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</si>
</sst>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53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2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42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42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2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42" fontId="11" fillId="6" borderId="0" xfId="2" applyFont="1" applyFill="1" applyBorder="1" applyAlignment="1">
      <alignment horizontal="center" vertical="top" wrapText="1"/>
    </xf>
    <xf numFmtId="0" fontId="2" fillId="3" borderId="0" xfId="0" applyFont="1" applyFill="1"/>
    <xf numFmtId="0" fontId="7" fillId="6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42" fontId="6" fillId="8" borderId="1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6" fillId="3" borderId="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center" vertical="center" wrapText="1"/>
    </xf>
    <xf numFmtId="14" fontId="6" fillId="9" borderId="1" xfId="1" applyNumberFormat="1" applyFont="1" applyFill="1" applyBorder="1" applyAlignment="1">
      <alignment horizontal="center" vertical="center" wrapText="1"/>
    </xf>
    <xf numFmtId="42" fontId="6" fillId="9" borderId="1" xfId="2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11">
    <cellStyle name="Énfasis1" xfId="1" builtinId="29"/>
    <cellStyle name="Millares [0] 2" xfId="6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"/>
  <sheetViews>
    <sheetView tabSelected="1" zoomScale="80" zoomScaleNormal="80" zoomScalePageLayoutView="80" workbookViewId="0">
      <selection activeCell="A3" sqref="A3:K3"/>
    </sheetView>
  </sheetViews>
  <sheetFormatPr baseColWidth="10" defaultColWidth="10.85546875" defaultRowHeight="12.75" x14ac:dyDescent="0.25"/>
  <cols>
    <col min="1" max="1" width="20.85546875" style="1" customWidth="1"/>
    <col min="2" max="2" width="44.140625" style="1" customWidth="1"/>
    <col min="3" max="3" width="16.140625" style="2" customWidth="1"/>
    <col min="4" max="4" width="15.140625" style="1" customWidth="1"/>
    <col min="5" max="5" width="16.5703125" style="1" customWidth="1"/>
    <col min="6" max="6" width="14.28515625" style="1" customWidth="1"/>
    <col min="7" max="7" width="27.42578125" style="6" customWidth="1"/>
    <col min="8" max="8" width="22.5703125" style="6" customWidth="1"/>
    <col min="9" max="9" width="17.5703125" style="1" customWidth="1"/>
    <col min="10" max="10" width="17.7109375" style="1" customWidth="1"/>
    <col min="11" max="11" width="33.28515625" style="1" customWidth="1"/>
    <col min="12" max="16384" width="10.85546875" style="1"/>
  </cols>
  <sheetData>
    <row r="1" spans="1:11" ht="20.25" x14ac:dyDescent="0.25">
      <c r="A1" s="4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0.25" x14ac:dyDescent="0.25">
      <c r="A2" s="49" t="s">
        <v>130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 x14ac:dyDescent="0.25">
      <c r="A3" s="52" t="s">
        <v>201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51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25">
      <c r="A5" s="10" t="s">
        <v>122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5" x14ac:dyDescent="0.25">
      <c r="A6" s="7" t="s">
        <v>145</v>
      </c>
      <c r="B6" s="29" t="s">
        <v>144</v>
      </c>
      <c r="C6" s="9" t="s">
        <v>23</v>
      </c>
      <c r="D6" s="7" t="s">
        <v>91</v>
      </c>
      <c r="E6" s="7" t="s">
        <v>92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123</v>
      </c>
    </row>
    <row r="7" spans="1:11" ht="42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5" x14ac:dyDescent="0.25">
      <c r="A8" s="7">
        <v>92101902</v>
      </c>
      <c r="B8" s="29" t="s">
        <v>110</v>
      </c>
      <c r="C8" s="9" t="s">
        <v>23</v>
      </c>
      <c r="D8" s="7" t="s">
        <v>98</v>
      </c>
      <c r="E8" s="7" t="s">
        <v>86</v>
      </c>
      <c r="F8" s="7" t="s">
        <v>16</v>
      </c>
      <c r="G8" s="8">
        <v>50000000</v>
      </c>
      <c r="H8" s="8">
        <f t="shared" ref="H8:H13" si="0">+G8</f>
        <v>50000000</v>
      </c>
      <c r="I8" s="7" t="s">
        <v>19</v>
      </c>
      <c r="J8" s="7" t="s">
        <v>19</v>
      </c>
      <c r="K8" s="7" t="s">
        <v>131</v>
      </c>
    </row>
    <row r="9" spans="1:11" ht="105" x14ac:dyDescent="0.25">
      <c r="A9" s="7">
        <v>93141506</v>
      </c>
      <c r="B9" s="29" t="s">
        <v>192</v>
      </c>
      <c r="C9" s="9" t="s">
        <v>25</v>
      </c>
      <c r="D9" s="7" t="s">
        <v>96</v>
      </c>
      <c r="E9" s="7" t="s">
        <v>79</v>
      </c>
      <c r="F9" s="7" t="s">
        <v>16</v>
      </c>
      <c r="G9" s="8">
        <v>1263000000</v>
      </c>
      <c r="H9" s="8">
        <f t="shared" si="0"/>
        <v>1263000000</v>
      </c>
      <c r="I9" s="7" t="s">
        <v>19</v>
      </c>
      <c r="J9" s="7" t="s">
        <v>19</v>
      </c>
      <c r="K9" s="7" t="s">
        <v>131</v>
      </c>
    </row>
    <row r="10" spans="1:11" ht="84.6" customHeight="1" x14ac:dyDescent="0.25">
      <c r="A10" s="7">
        <v>93141506</v>
      </c>
      <c r="B10" s="29" t="s">
        <v>111</v>
      </c>
      <c r="C10" s="9" t="s">
        <v>26</v>
      </c>
      <c r="D10" s="7" t="s">
        <v>96</v>
      </c>
      <c r="E10" s="7" t="s">
        <v>79</v>
      </c>
      <c r="F10" s="7" t="s">
        <v>16</v>
      </c>
      <c r="G10" s="8">
        <v>420000000</v>
      </c>
      <c r="H10" s="8">
        <f t="shared" si="0"/>
        <v>420000000</v>
      </c>
      <c r="I10" s="7" t="s">
        <v>19</v>
      </c>
      <c r="J10" s="7" t="s">
        <v>19</v>
      </c>
      <c r="K10" s="7" t="s">
        <v>131</v>
      </c>
    </row>
    <row r="11" spans="1:11" ht="102.6" customHeight="1" x14ac:dyDescent="0.25">
      <c r="A11" s="7" t="s">
        <v>146</v>
      </c>
      <c r="B11" s="29" t="s">
        <v>112</v>
      </c>
      <c r="C11" s="9" t="s">
        <v>52</v>
      </c>
      <c r="D11" s="7" t="s">
        <v>99</v>
      </c>
      <c r="E11" s="7" t="s">
        <v>86</v>
      </c>
      <c r="F11" s="7" t="s">
        <v>16</v>
      </c>
      <c r="G11" s="8">
        <v>57000000</v>
      </c>
      <c r="H11" s="8">
        <f t="shared" si="0"/>
        <v>57000000</v>
      </c>
      <c r="I11" s="7" t="s">
        <v>19</v>
      </c>
      <c r="J11" s="7" t="s">
        <v>19</v>
      </c>
      <c r="K11" s="7" t="s">
        <v>131</v>
      </c>
    </row>
    <row r="12" spans="1:11" ht="75" x14ac:dyDescent="0.25">
      <c r="A12" s="7">
        <v>85122201</v>
      </c>
      <c r="B12" s="29" t="s">
        <v>113</v>
      </c>
      <c r="C12" s="9" t="s">
        <v>193</v>
      </c>
      <c r="D12" s="7" t="s">
        <v>174</v>
      </c>
      <c r="E12" s="7" t="s">
        <v>86</v>
      </c>
      <c r="F12" s="7" t="s">
        <v>16</v>
      </c>
      <c r="G12" s="8">
        <v>30000000</v>
      </c>
      <c r="H12" s="8">
        <f t="shared" si="0"/>
        <v>30000000</v>
      </c>
      <c r="I12" s="7" t="s">
        <v>19</v>
      </c>
      <c r="J12" s="7" t="s">
        <v>19</v>
      </c>
      <c r="K12" s="7" t="s">
        <v>131</v>
      </c>
    </row>
    <row r="13" spans="1:11" ht="168" customHeight="1" x14ac:dyDescent="0.25">
      <c r="A13" s="7" t="s">
        <v>76</v>
      </c>
      <c r="B13" s="30" t="s">
        <v>114</v>
      </c>
      <c r="C13" s="9" t="s">
        <v>85</v>
      </c>
      <c r="D13" s="7" t="s">
        <v>99</v>
      </c>
      <c r="E13" s="7" t="s">
        <v>86</v>
      </c>
      <c r="F13" s="7" t="s">
        <v>16</v>
      </c>
      <c r="G13" s="8">
        <v>40000000</v>
      </c>
      <c r="H13" s="8">
        <f t="shared" si="0"/>
        <v>40000000</v>
      </c>
      <c r="I13" s="7" t="s">
        <v>19</v>
      </c>
      <c r="J13" s="7" t="s">
        <v>19</v>
      </c>
      <c r="K13" s="7" t="s">
        <v>131</v>
      </c>
    </row>
    <row r="14" spans="1:11" ht="90.75" customHeight="1" x14ac:dyDescent="0.25">
      <c r="A14" s="7">
        <v>43191510</v>
      </c>
      <c r="B14" s="30" t="s">
        <v>142</v>
      </c>
      <c r="C14" s="9" t="s">
        <v>20</v>
      </c>
      <c r="D14" s="7" t="s">
        <v>99</v>
      </c>
      <c r="E14" s="7" t="s">
        <v>86</v>
      </c>
      <c r="F14" s="7" t="s">
        <v>16</v>
      </c>
      <c r="G14" s="8">
        <v>39000000</v>
      </c>
      <c r="H14" s="8">
        <v>39000000</v>
      </c>
      <c r="I14" s="7" t="s">
        <v>19</v>
      </c>
      <c r="J14" s="7" t="s">
        <v>19</v>
      </c>
      <c r="K14" s="7" t="s">
        <v>131</v>
      </c>
    </row>
    <row r="15" spans="1:11" ht="105" x14ac:dyDescent="0.25">
      <c r="A15" s="7" t="s">
        <v>77</v>
      </c>
      <c r="B15" s="29" t="s">
        <v>115</v>
      </c>
      <c r="C15" s="9" t="s">
        <v>20</v>
      </c>
      <c r="D15" s="7" t="s">
        <v>96</v>
      </c>
      <c r="E15" s="7" t="s">
        <v>89</v>
      </c>
      <c r="F15" s="7" t="s">
        <v>16</v>
      </c>
      <c r="G15" s="8">
        <v>87500000</v>
      </c>
      <c r="H15" s="8">
        <f>+G15</f>
        <v>87500000</v>
      </c>
      <c r="I15" s="7" t="s">
        <v>19</v>
      </c>
      <c r="J15" s="7" t="s">
        <v>19</v>
      </c>
      <c r="K15" s="7" t="s">
        <v>131</v>
      </c>
    </row>
    <row r="16" spans="1:11" ht="75" x14ac:dyDescent="0.25">
      <c r="A16" s="7">
        <v>43233201</v>
      </c>
      <c r="B16" s="29" t="s">
        <v>116</v>
      </c>
      <c r="C16" s="9" t="s">
        <v>21</v>
      </c>
      <c r="D16" s="7" t="s">
        <v>100</v>
      </c>
      <c r="E16" s="7" t="s">
        <v>86</v>
      </c>
      <c r="F16" s="7" t="s">
        <v>16</v>
      </c>
      <c r="G16" s="8">
        <v>24131024</v>
      </c>
      <c r="H16" s="8">
        <f>+G16</f>
        <v>24131024</v>
      </c>
      <c r="I16" s="7" t="s">
        <v>19</v>
      </c>
      <c r="J16" s="7" t="s">
        <v>19</v>
      </c>
      <c r="K16" s="7" t="s">
        <v>132</v>
      </c>
    </row>
    <row r="17" spans="1:11" ht="75" x14ac:dyDescent="0.25">
      <c r="A17" s="7" t="s">
        <v>147</v>
      </c>
      <c r="B17" s="29" t="s">
        <v>117</v>
      </c>
      <c r="C17" s="9" t="s">
        <v>25</v>
      </c>
      <c r="D17" s="7" t="s">
        <v>99</v>
      </c>
      <c r="E17" s="7" t="s">
        <v>86</v>
      </c>
      <c r="F17" s="7" t="s">
        <v>16</v>
      </c>
      <c r="G17" s="8">
        <v>52689000</v>
      </c>
      <c r="H17" s="8">
        <f>+G17</f>
        <v>52689000</v>
      </c>
      <c r="I17" s="7" t="s">
        <v>19</v>
      </c>
      <c r="J17" s="7" t="s">
        <v>19</v>
      </c>
      <c r="K17" s="7" t="s">
        <v>132</v>
      </c>
    </row>
    <row r="18" spans="1:11" ht="90" x14ac:dyDescent="0.25">
      <c r="A18" s="7">
        <v>90121502</v>
      </c>
      <c r="B18" s="29" t="s">
        <v>118</v>
      </c>
      <c r="C18" s="9" t="s">
        <v>25</v>
      </c>
      <c r="D18" s="7" t="s">
        <v>104</v>
      </c>
      <c r="E18" s="7" t="s">
        <v>106</v>
      </c>
      <c r="F18" s="7" t="s">
        <v>16</v>
      </c>
      <c r="G18" s="8">
        <v>659406000</v>
      </c>
      <c r="H18" s="8">
        <f>+G18</f>
        <v>659406000</v>
      </c>
      <c r="I18" s="7" t="s">
        <v>19</v>
      </c>
      <c r="J18" s="7" t="s">
        <v>19</v>
      </c>
      <c r="K18" s="7" t="s">
        <v>133</v>
      </c>
    </row>
    <row r="19" spans="1:11" ht="75" x14ac:dyDescent="0.25">
      <c r="A19" s="7">
        <v>86101802</v>
      </c>
      <c r="B19" s="29" t="s">
        <v>143</v>
      </c>
      <c r="C19" s="9" t="s">
        <v>85</v>
      </c>
      <c r="D19" s="7" t="s">
        <v>100</v>
      </c>
      <c r="E19" s="7" t="s">
        <v>79</v>
      </c>
      <c r="F19" s="7" t="s">
        <v>16</v>
      </c>
      <c r="G19" s="8">
        <v>150000000</v>
      </c>
      <c r="H19" s="8">
        <f>(G19)</f>
        <v>150000000</v>
      </c>
      <c r="I19" s="7" t="s">
        <v>19</v>
      </c>
      <c r="J19" s="7" t="s">
        <v>19</v>
      </c>
      <c r="K19" s="7" t="s">
        <v>131</v>
      </c>
    </row>
    <row r="20" spans="1:11" ht="42" customHeight="1" x14ac:dyDescent="0.2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0" customHeight="1" x14ac:dyDescent="0.25">
      <c r="A21" s="7">
        <v>43233201</v>
      </c>
      <c r="B21" s="29" t="s">
        <v>119</v>
      </c>
      <c r="C21" s="9" t="s">
        <v>35</v>
      </c>
      <c r="D21" s="7" t="s">
        <v>101</v>
      </c>
      <c r="E21" s="7" t="s">
        <v>86</v>
      </c>
      <c r="F21" s="7" t="s">
        <v>16</v>
      </c>
      <c r="G21" s="8">
        <v>15000000</v>
      </c>
      <c r="H21" s="8">
        <f>+G21</f>
        <v>15000000</v>
      </c>
      <c r="I21" s="7" t="s">
        <v>19</v>
      </c>
      <c r="J21" s="7" t="s">
        <v>19</v>
      </c>
      <c r="K21" s="7" t="s">
        <v>134</v>
      </c>
    </row>
    <row r="22" spans="1:11" ht="144.75" customHeight="1" x14ac:dyDescent="0.25">
      <c r="A22" s="7">
        <v>72101509</v>
      </c>
      <c r="B22" s="7" t="s">
        <v>66</v>
      </c>
      <c r="C22" s="9" t="s">
        <v>26</v>
      </c>
      <c r="D22" s="7" t="s">
        <v>94</v>
      </c>
      <c r="E22" s="7" t="s">
        <v>86</v>
      </c>
      <c r="F22" s="7" t="s">
        <v>16</v>
      </c>
      <c r="G22" s="8">
        <v>18128000</v>
      </c>
      <c r="H22" s="8">
        <f t="shared" ref="H22:H47" si="1">+G22</f>
        <v>18128000</v>
      </c>
      <c r="I22" s="7" t="s">
        <v>19</v>
      </c>
      <c r="J22" s="7" t="s">
        <v>19</v>
      </c>
      <c r="K22" s="7" t="s">
        <v>27</v>
      </c>
    </row>
    <row r="23" spans="1:11" ht="60" x14ac:dyDescent="0.25">
      <c r="A23" s="7">
        <v>72103302</v>
      </c>
      <c r="B23" s="7" t="s">
        <v>67</v>
      </c>
      <c r="C23" s="9" t="s">
        <v>26</v>
      </c>
      <c r="D23" s="7" t="s">
        <v>94</v>
      </c>
      <c r="E23" s="7" t="s">
        <v>86</v>
      </c>
      <c r="F23" s="7" t="s">
        <v>16</v>
      </c>
      <c r="G23" s="8">
        <v>46350000</v>
      </c>
      <c r="H23" s="8">
        <f t="shared" si="1"/>
        <v>46350000</v>
      </c>
      <c r="I23" s="7" t="s">
        <v>19</v>
      </c>
      <c r="J23" s="7" t="s">
        <v>19</v>
      </c>
      <c r="K23" s="7" t="s">
        <v>28</v>
      </c>
    </row>
    <row r="24" spans="1:11" ht="60" x14ac:dyDescent="0.25">
      <c r="A24" s="7">
        <v>72101506</v>
      </c>
      <c r="B24" s="7" t="s">
        <v>68</v>
      </c>
      <c r="C24" s="9" t="s">
        <v>26</v>
      </c>
      <c r="D24" s="7" t="s">
        <v>94</v>
      </c>
      <c r="E24" s="7" t="s">
        <v>79</v>
      </c>
      <c r="F24" s="7" t="s">
        <v>16</v>
      </c>
      <c r="G24" s="8">
        <v>24926000</v>
      </c>
      <c r="H24" s="8">
        <f t="shared" si="1"/>
        <v>24926000</v>
      </c>
      <c r="I24" s="7" t="s">
        <v>19</v>
      </c>
      <c r="J24" s="7" t="s">
        <v>19</v>
      </c>
      <c r="K24" s="7" t="s">
        <v>29</v>
      </c>
    </row>
    <row r="25" spans="1:11" ht="60" x14ac:dyDescent="0.25">
      <c r="A25" s="7">
        <v>73152108</v>
      </c>
      <c r="B25" s="7" t="s">
        <v>69</v>
      </c>
      <c r="C25" s="9" t="s">
        <v>26</v>
      </c>
      <c r="D25" s="7" t="s">
        <v>94</v>
      </c>
      <c r="E25" s="7" t="s">
        <v>86</v>
      </c>
      <c r="F25" s="7" t="s">
        <v>16</v>
      </c>
      <c r="G25" s="8">
        <v>32960000</v>
      </c>
      <c r="H25" s="8">
        <f t="shared" si="1"/>
        <v>32960000</v>
      </c>
      <c r="I25" s="7" t="s">
        <v>19</v>
      </c>
      <c r="J25" s="7" t="s">
        <v>19</v>
      </c>
      <c r="K25" s="7" t="s">
        <v>30</v>
      </c>
    </row>
    <row r="26" spans="1:11" ht="60" x14ac:dyDescent="0.25">
      <c r="A26" s="7">
        <v>72102900</v>
      </c>
      <c r="B26" s="7" t="s">
        <v>70</v>
      </c>
      <c r="C26" s="9" t="s">
        <v>26</v>
      </c>
      <c r="D26" s="7" t="s">
        <v>94</v>
      </c>
      <c r="E26" s="7" t="s">
        <v>86</v>
      </c>
      <c r="F26" s="7" t="s">
        <v>16</v>
      </c>
      <c r="G26" s="8">
        <v>25750000</v>
      </c>
      <c r="H26" s="8">
        <f t="shared" si="1"/>
        <v>25750000</v>
      </c>
      <c r="I26" s="7" t="s">
        <v>19</v>
      </c>
      <c r="J26" s="7" t="s">
        <v>19</v>
      </c>
      <c r="K26" s="7" t="s">
        <v>31</v>
      </c>
    </row>
    <row r="27" spans="1:11" ht="60" x14ac:dyDescent="0.25">
      <c r="A27" s="7">
        <v>72101506</v>
      </c>
      <c r="B27" s="7" t="s">
        <v>32</v>
      </c>
      <c r="C27" s="9" t="s">
        <v>26</v>
      </c>
      <c r="D27" s="7" t="s">
        <v>94</v>
      </c>
      <c r="E27" s="7" t="s">
        <v>79</v>
      </c>
      <c r="F27" s="7" t="s">
        <v>16</v>
      </c>
      <c r="G27" s="8">
        <v>30000000</v>
      </c>
      <c r="H27" s="8">
        <f t="shared" si="1"/>
        <v>30000000</v>
      </c>
      <c r="I27" s="7" t="s">
        <v>19</v>
      </c>
      <c r="J27" s="7" t="s">
        <v>19</v>
      </c>
      <c r="K27" s="7" t="s">
        <v>33</v>
      </c>
    </row>
    <row r="28" spans="1:11" ht="60" x14ac:dyDescent="0.25">
      <c r="A28" s="7">
        <v>72101506</v>
      </c>
      <c r="B28" s="7" t="s">
        <v>71</v>
      </c>
      <c r="C28" s="9" t="s">
        <v>26</v>
      </c>
      <c r="D28" s="7" t="s">
        <v>94</v>
      </c>
      <c r="E28" s="7" t="s">
        <v>86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34</v>
      </c>
    </row>
    <row r="29" spans="1:11" ht="105" x14ac:dyDescent="0.25">
      <c r="A29" s="7">
        <v>72101509</v>
      </c>
      <c r="B29" s="7" t="s">
        <v>72</v>
      </c>
      <c r="C29" s="9" t="s">
        <v>35</v>
      </c>
      <c r="D29" s="7" t="s">
        <v>99</v>
      </c>
      <c r="E29" s="7" t="s">
        <v>86</v>
      </c>
      <c r="F29" s="7" t="s">
        <v>16</v>
      </c>
      <c r="G29" s="8">
        <v>7210000</v>
      </c>
      <c r="H29" s="8">
        <f t="shared" si="1"/>
        <v>7210000</v>
      </c>
      <c r="I29" s="7" t="s">
        <v>19</v>
      </c>
      <c r="J29" s="7" t="s">
        <v>19</v>
      </c>
      <c r="K29" s="7" t="s">
        <v>36</v>
      </c>
    </row>
    <row r="30" spans="1:11" ht="60" x14ac:dyDescent="0.25">
      <c r="A30" s="7">
        <v>55101504</v>
      </c>
      <c r="B30" s="7" t="s">
        <v>73</v>
      </c>
      <c r="C30" s="9" t="s">
        <v>22</v>
      </c>
      <c r="D30" s="7" t="s">
        <v>100</v>
      </c>
      <c r="E30" s="7" t="s">
        <v>79</v>
      </c>
      <c r="F30" s="7" t="s">
        <v>16</v>
      </c>
      <c r="G30" s="8">
        <v>5665000</v>
      </c>
      <c r="H30" s="8">
        <f t="shared" si="1"/>
        <v>5665000</v>
      </c>
      <c r="I30" s="7" t="s">
        <v>19</v>
      </c>
      <c r="J30" s="7" t="s">
        <v>19</v>
      </c>
      <c r="K30" s="7" t="s">
        <v>37</v>
      </c>
    </row>
    <row r="31" spans="1:11" ht="60" x14ac:dyDescent="0.25">
      <c r="A31" s="7">
        <v>72151003</v>
      </c>
      <c r="B31" s="7" t="s">
        <v>38</v>
      </c>
      <c r="C31" s="9" t="s">
        <v>26</v>
      </c>
      <c r="D31" s="7" t="s">
        <v>94</v>
      </c>
      <c r="E31" s="7" t="s">
        <v>86</v>
      </c>
      <c r="F31" s="7" t="s">
        <v>16</v>
      </c>
      <c r="G31" s="8">
        <v>30900000</v>
      </c>
      <c r="H31" s="8">
        <f t="shared" si="1"/>
        <v>30900000</v>
      </c>
      <c r="I31" s="7" t="s">
        <v>19</v>
      </c>
      <c r="J31" s="7" t="s">
        <v>19</v>
      </c>
      <c r="K31" s="7" t="s">
        <v>39</v>
      </c>
    </row>
    <row r="32" spans="1:11" ht="60" x14ac:dyDescent="0.25">
      <c r="A32" s="7" t="s">
        <v>148</v>
      </c>
      <c r="B32" s="7" t="s">
        <v>74</v>
      </c>
      <c r="C32" s="9" t="s">
        <v>26</v>
      </c>
      <c r="D32" s="7" t="s">
        <v>94</v>
      </c>
      <c r="E32" s="7" t="s">
        <v>86</v>
      </c>
      <c r="F32" s="7" t="s">
        <v>16</v>
      </c>
      <c r="G32" s="8">
        <v>6180000</v>
      </c>
      <c r="H32" s="8">
        <f t="shared" si="1"/>
        <v>6180000</v>
      </c>
      <c r="I32" s="7" t="s">
        <v>19</v>
      </c>
      <c r="J32" s="7" t="s">
        <v>19</v>
      </c>
      <c r="K32" s="7" t="s">
        <v>40</v>
      </c>
    </row>
    <row r="33" spans="1:11" ht="60" x14ac:dyDescent="0.25">
      <c r="A33" s="7">
        <v>73152108</v>
      </c>
      <c r="B33" s="7" t="s">
        <v>75</v>
      </c>
      <c r="C33" s="9" t="s">
        <v>22</v>
      </c>
      <c r="D33" s="7" t="s">
        <v>100</v>
      </c>
      <c r="E33" s="7" t="s">
        <v>79</v>
      </c>
      <c r="F33" s="7" t="s">
        <v>16</v>
      </c>
      <c r="G33" s="8">
        <v>8240000</v>
      </c>
      <c r="H33" s="8">
        <f t="shared" si="1"/>
        <v>8240000</v>
      </c>
      <c r="I33" s="7" t="s">
        <v>19</v>
      </c>
      <c r="J33" s="7" t="s">
        <v>19</v>
      </c>
      <c r="K33" s="7" t="s">
        <v>41</v>
      </c>
    </row>
    <row r="34" spans="1:11" ht="60" x14ac:dyDescent="0.25">
      <c r="A34" s="7">
        <v>72101507</v>
      </c>
      <c r="B34" s="7" t="s">
        <v>42</v>
      </c>
      <c r="C34" s="46" t="s">
        <v>24</v>
      </c>
      <c r="D34" s="45" t="s">
        <v>104</v>
      </c>
      <c r="E34" s="7" t="s">
        <v>79</v>
      </c>
      <c r="F34" s="7" t="s">
        <v>16</v>
      </c>
      <c r="G34" s="8">
        <v>30000000</v>
      </c>
      <c r="H34" s="8">
        <f t="shared" si="1"/>
        <v>30000000</v>
      </c>
      <c r="I34" s="7" t="s">
        <v>19</v>
      </c>
      <c r="J34" s="7" t="s">
        <v>19</v>
      </c>
      <c r="K34" s="7" t="s">
        <v>43</v>
      </c>
    </row>
    <row r="35" spans="1:11" ht="60" x14ac:dyDescent="0.25">
      <c r="A35" s="7">
        <v>72101507</v>
      </c>
      <c r="B35" s="7" t="s">
        <v>44</v>
      </c>
      <c r="C35" s="46" t="s">
        <v>25</v>
      </c>
      <c r="D35" s="7" t="s">
        <v>99</v>
      </c>
      <c r="E35" s="7" t="s">
        <v>86</v>
      </c>
      <c r="F35" s="7" t="s">
        <v>16</v>
      </c>
      <c r="G35" s="8">
        <v>2000000</v>
      </c>
      <c r="H35" s="8">
        <f t="shared" si="1"/>
        <v>2000000</v>
      </c>
      <c r="I35" s="7" t="s">
        <v>19</v>
      </c>
      <c r="J35" s="7" t="s">
        <v>19</v>
      </c>
      <c r="K35" s="7" t="s">
        <v>45</v>
      </c>
    </row>
    <row r="36" spans="1:11" ht="105" x14ac:dyDescent="0.25">
      <c r="A36" s="7">
        <v>72101507</v>
      </c>
      <c r="B36" s="45" t="s">
        <v>197</v>
      </c>
      <c r="C36" s="46" t="s">
        <v>21</v>
      </c>
      <c r="D36" s="45" t="s">
        <v>99</v>
      </c>
      <c r="E36" s="45" t="s">
        <v>86</v>
      </c>
      <c r="F36" s="7" t="s">
        <v>16</v>
      </c>
      <c r="G36" s="8">
        <v>70000000</v>
      </c>
      <c r="H36" s="8">
        <f t="shared" si="1"/>
        <v>70000000</v>
      </c>
      <c r="I36" s="7" t="s">
        <v>19</v>
      </c>
      <c r="J36" s="7" t="s">
        <v>19</v>
      </c>
      <c r="K36" s="7" t="s">
        <v>46</v>
      </c>
    </row>
    <row r="37" spans="1:11" ht="60" x14ac:dyDescent="0.25">
      <c r="A37" s="7">
        <v>52131501</v>
      </c>
      <c r="B37" s="7" t="s">
        <v>47</v>
      </c>
      <c r="C37" s="9" t="s">
        <v>24</v>
      </c>
      <c r="D37" s="7" t="s">
        <v>99</v>
      </c>
      <c r="E37" s="7" t="s">
        <v>86</v>
      </c>
      <c r="F37" s="7" t="s">
        <v>16</v>
      </c>
      <c r="G37" s="8">
        <v>40000000</v>
      </c>
      <c r="H37" s="8">
        <f t="shared" si="1"/>
        <v>40000000</v>
      </c>
      <c r="I37" s="7" t="s">
        <v>19</v>
      </c>
      <c r="J37" s="7" t="s">
        <v>19</v>
      </c>
      <c r="K37" s="7" t="s">
        <v>48</v>
      </c>
    </row>
    <row r="38" spans="1:11" ht="60" x14ac:dyDescent="0.25">
      <c r="A38" s="7" t="s">
        <v>149</v>
      </c>
      <c r="B38" s="7" t="s">
        <v>49</v>
      </c>
      <c r="C38" s="9" t="s">
        <v>25</v>
      </c>
      <c r="D38" s="7" t="s">
        <v>102</v>
      </c>
      <c r="E38" s="7" t="s">
        <v>86</v>
      </c>
      <c r="F38" s="7" t="s">
        <v>16</v>
      </c>
      <c r="G38" s="8">
        <v>50000000</v>
      </c>
      <c r="H38" s="8">
        <f t="shared" si="1"/>
        <v>50000000</v>
      </c>
      <c r="I38" s="7" t="s">
        <v>19</v>
      </c>
      <c r="J38" s="7" t="s">
        <v>19</v>
      </c>
      <c r="K38" s="7" t="s">
        <v>50</v>
      </c>
    </row>
    <row r="39" spans="1:11" ht="60" x14ac:dyDescent="0.25">
      <c r="A39" s="7">
        <v>72101507</v>
      </c>
      <c r="B39" s="7" t="s">
        <v>51</v>
      </c>
      <c r="C39" s="9" t="s">
        <v>52</v>
      </c>
      <c r="D39" s="7" t="s">
        <v>99</v>
      </c>
      <c r="E39" s="7" t="s">
        <v>86</v>
      </c>
      <c r="F39" s="7" t="s">
        <v>16</v>
      </c>
      <c r="G39" s="8">
        <v>10000000</v>
      </c>
      <c r="H39" s="8">
        <f t="shared" si="1"/>
        <v>10000000</v>
      </c>
      <c r="I39" s="7" t="s">
        <v>19</v>
      </c>
      <c r="J39" s="7" t="s">
        <v>19</v>
      </c>
      <c r="K39" s="7" t="s">
        <v>53</v>
      </c>
    </row>
    <row r="40" spans="1:11" ht="60" x14ac:dyDescent="0.25">
      <c r="A40" s="7">
        <v>72101507</v>
      </c>
      <c r="B40" s="7" t="s">
        <v>54</v>
      </c>
      <c r="C40" s="9" t="s">
        <v>25</v>
      </c>
      <c r="D40" s="7" t="s">
        <v>99</v>
      </c>
      <c r="E40" s="7" t="s">
        <v>86</v>
      </c>
      <c r="F40" s="7" t="s">
        <v>16</v>
      </c>
      <c r="G40" s="8">
        <v>25000000</v>
      </c>
      <c r="H40" s="8">
        <f t="shared" si="1"/>
        <v>25000000</v>
      </c>
      <c r="I40" s="7" t="s">
        <v>19</v>
      </c>
      <c r="J40" s="7" t="s">
        <v>19</v>
      </c>
      <c r="K40" s="7" t="s">
        <v>55</v>
      </c>
    </row>
    <row r="41" spans="1:11" ht="60" x14ac:dyDescent="0.25">
      <c r="A41" s="7">
        <v>72101507</v>
      </c>
      <c r="B41" s="7" t="s">
        <v>56</v>
      </c>
      <c r="C41" s="9" t="s">
        <v>25</v>
      </c>
      <c r="D41" s="7" t="s">
        <v>95</v>
      </c>
      <c r="E41" s="45" t="s">
        <v>190</v>
      </c>
      <c r="F41" s="7" t="s">
        <v>16</v>
      </c>
      <c r="G41" s="8">
        <v>60000000</v>
      </c>
      <c r="H41" s="8">
        <f t="shared" si="1"/>
        <v>60000000</v>
      </c>
      <c r="I41" s="7" t="s">
        <v>19</v>
      </c>
      <c r="J41" s="7" t="s">
        <v>19</v>
      </c>
      <c r="K41" s="7" t="s">
        <v>57</v>
      </c>
    </row>
    <row r="42" spans="1:11" ht="75" x14ac:dyDescent="0.25">
      <c r="A42" s="45">
        <v>72103301</v>
      </c>
      <c r="B42" s="45" t="s">
        <v>198</v>
      </c>
      <c r="C42" s="46" t="s">
        <v>52</v>
      </c>
      <c r="D42" s="45" t="s">
        <v>99</v>
      </c>
      <c r="E42" s="45" t="s">
        <v>89</v>
      </c>
      <c r="F42" s="45" t="s">
        <v>16</v>
      </c>
      <c r="G42" s="47">
        <v>80000000</v>
      </c>
      <c r="H42" s="47">
        <f t="shared" si="1"/>
        <v>80000000</v>
      </c>
      <c r="I42" s="45" t="s">
        <v>19</v>
      </c>
      <c r="J42" s="45" t="s">
        <v>19</v>
      </c>
      <c r="K42" s="45" t="s">
        <v>58</v>
      </c>
    </row>
    <row r="43" spans="1:11" ht="75" x14ac:dyDescent="0.25">
      <c r="A43" s="7">
        <v>84131603</v>
      </c>
      <c r="B43" s="7" t="s">
        <v>60</v>
      </c>
      <c r="C43" s="9" t="s">
        <v>21</v>
      </c>
      <c r="D43" s="7" t="s">
        <v>103</v>
      </c>
      <c r="E43" s="7" t="s">
        <v>106</v>
      </c>
      <c r="F43" s="7" t="s">
        <v>16</v>
      </c>
      <c r="G43" s="8">
        <v>55000000</v>
      </c>
      <c r="H43" s="8">
        <f t="shared" si="1"/>
        <v>55000000</v>
      </c>
      <c r="I43" s="7" t="s">
        <v>19</v>
      </c>
      <c r="J43" s="7" t="s">
        <v>19</v>
      </c>
      <c r="K43" s="7" t="s">
        <v>59</v>
      </c>
    </row>
    <row r="44" spans="1:11" ht="105" x14ac:dyDescent="0.25">
      <c r="A44" s="7">
        <v>82101504</v>
      </c>
      <c r="B44" s="7" t="s">
        <v>61</v>
      </c>
      <c r="C44" s="9" t="s">
        <v>23</v>
      </c>
      <c r="D44" s="7" t="s">
        <v>98</v>
      </c>
      <c r="E44" s="7" t="s">
        <v>79</v>
      </c>
      <c r="F44" s="7" t="s">
        <v>16</v>
      </c>
      <c r="G44" s="8">
        <v>70000000</v>
      </c>
      <c r="H44" s="8">
        <f t="shared" si="1"/>
        <v>70000000</v>
      </c>
      <c r="I44" s="7" t="s">
        <v>19</v>
      </c>
      <c r="J44" s="7" t="s">
        <v>19</v>
      </c>
      <c r="K44" s="7" t="s">
        <v>62</v>
      </c>
    </row>
    <row r="45" spans="1:11" ht="60" x14ac:dyDescent="0.25">
      <c r="A45" s="7">
        <v>82101504</v>
      </c>
      <c r="B45" s="7" t="s">
        <v>63</v>
      </c>
      <c r="C45" s="9" t="s">
        <v>26</v>
      </c>
      <c r="D45" s="7" t="s">
        <v>98</v>
      </c>
      <c r="E45" s="7" t="s">
        <v>86</v>
      </c>
      <c r="F45" s="7" t="s">
        <v>16</v>
      </c>
      <c r="G45" s="8">
        <v>10000000</v>
      </c>
      <c r="H45" s="8">
        <f t="shared" si="1"/>
        <v>10000000</v>
      </c>
      <c r="I45" s="7" t="s">
        <v>19</v>
      </c>
      <c r="J45" s="7" t="s">
        <v>19</v>
      </c>
      <c r="K45" s="7" t="s">
        <v>62</v>
      </c>
    </row>
    <row r="46" spans="1:11" ht="60" x14ac:dyDescent="0.25">
      <c r="A46" s="7">
        <v>80131500</v>
      </c>
      <c r="B46" s="7" t="s">
        <v>109</v>
      </c>
      <c r="C46" s="9" t="s">
        <v>26</v>
      </c>
      <c r="D46" s="7" t="s">
        <v>104</v>
      </c>
      <c r="E46" s="7" t="s">
        <v>79</v>
      </c>
      <c r="F46" s="7" t="s">
        <v>16</v>
      </c>
      <c r="G46" s="8">
        <v>3881851717</v>
      </c>
      <c r="H46" s="8">
        <v>3881851717</v>
      </c>
      <c r="I46" s="7" t="s">
        <v>19</v>
      </c>
      <c r="J46" s="7" t="s">
        <v>19</v>
      </c>
      <c r="K46" s="7" t="s">
        <v>64</v>
      </c>
    </row>
    <row r="47" spans="1:11" ht="60" x14ac:dyDescent="0.25">
      <c r="A47" s="7">
        <v>80111600</v>
      </c>
      <c r="B47" s="7" t="s">
        <v>124</v>
      </c>
      <c r="C47" s="9" t="s">
        <v>65</v>
      </c>
      <c r="D47" s="7" t="s">
        <v>98</v>
      </c>
      <c r="E47" s="7" t="s">
        <v>79</v>
      </c>
      <c r="F47" s="7" t="s">
        <v>16</v>
      </c>
      <c r="G47" s="8">
        <v>2050000000</v>
      </c>
      <c r="H47" s="8">
        <f t="shared" si="1"/>
        <v>2050000000</v>
      </c>
      <c r="I47" s="7" t="s">
        <v>19</v>
      </c>
      <c r="J47" s="7" t="s">
        <v>19</v>
      </c>
      <c r="K47" s="7" t="s">
        <v>135</v>
      </c>
    </row>
    <row r="48" spans="1:11" ht="60" x14ac:dyDescent="0.25">
      <c r="A48" s="7">
        <v>80111600</v>
      </c>
      <c r="B48" s="7" t="s">
        <v>171</v>
      </c>
      <c r="C48" s="9" t="s">
        <v>26</v>
      </c>
      <c r="D48" s="7" t="s">
        <v>94</v>
      </c>
      <c r="E48" s="7" t="s">
        <v>79</v>
      </c>
      <c r="F48" s="7" t="s">
        <v>16</v>
      </c>
      <c r="G48" s="8">
        <v>300000000</v>
      </c>
      <c r="H48" s="8">
        <f t="shared" ref="H48" si="2">+G48</f>
        <v>300000000</v>
      </c>
      <c r="I48" s="7" t="s">
        <v>19</v>
      </c>
      <c r="J48" s="7" t="s">
        <v>19</v>
      </c>
      <c r="K48" s="7" t="s">
        <v>135</v>
      </c>
    </row>
    <row r="49" spans="1:11" ht="210" customHeight="1" x14ac:dyDescent="0.25">
      <c r="A49" s="7" t="s">
        <v>151</v>
      </c>
      <c r="B49" s="7" t="s">
        <v>153</v>
      </c>
      <c r="C49" s="9" t="s">
        <v>26</v>
      </c>
      <c r="D49" s="7" t="s">
        <v>99</v>
      </c>
      <c r="E49" s="7" t="s">
        <v>152</v>
      </c>
      <c r="F49" s="7" t="s">
        <v>19</v>
      </c>
      <c r="G49" s="8" t="s">
        <v>19</v>
      </c>
      <c r="H49" s="8" t="s">
        <v>19</v>
      </c>
      <c r="I49" s="7" t="s">
        <v>19</v>
      </c>
      <c r="J49" s="7" t="s">
        <v>19</v>
      </c>
      <c r="K49" s="7" t="s">
        <v>141</v>
      </c>
    </row>
    <row r="50" spans="1:11" ht="30" x14ac:dyDescent="0.25">
      <c r="A50" s="35" t="s">
        <v>12</v>
      </c>
      <c r="B50" s="15"/>
      <c r="C50" s="17"/>
      <c r="D50" s="15"/>
      <c r="E50" s="15"/>
      <c r="F50" s="15"/>
      <c r="G50" s="16"/>
      <c r="H50" s="16"/>
      <c r="I50" s="15"/>
      <c r="J50" s="15"/>
      <c r="K50" s="15"/>
    </row>
    <row r="51" spans="1:11" ht="58.5" customHeight="1" x14ac:dyDescent="0.25">
      <c r="A51" s="7">
        <v>81112200</v>
      </c>
      <c r="B51" s="28" t="s">
        <v>150</v>
      </c>
      <c r="C51" s="9" t="s">
        <v>23</v>
      </c>
      <c r="D51" s="7" t="s">
        <v>140</v>
      </c>
      <c r="E51" s="7" t="s">
        <v>79</v>
      </c>
      <c r="F51" s="7" t="s">
        <v>16</v>
      </c>
      <c r="G51" s="8">
        <v>423749906</v>
      </c>
      <c r="H51" s="8">
        <v>423749906</v>
      </c>
      <c r="I51" s="7" t="s">
        <v>19</v>
      </c>
      <c r="J51" s="7" t="s">
        <v>19</v>
      </c>
      <c r="K51" s="7" t="s">
        <v>136</v>
      </c>
    </row>
    <row r="52" spans="1:11" ht="48.95" customHeight="1" x14ac:dyDescent="0.25">
      <c r="A52" s="10" t="s">
        <v>15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72.599999999999994" customHeight="1" x14ac:dyDescent="0.25">
      <c r="A53" s="7">
        <v>83121701</v>
      </c>
      <c r="B53" s="7" t="s">
        <v>78</v>
      </c>
      <c r="C53" s="9" t="s">
        <v>23</v>
      </c>
      <c r="D53" s="7" t="s">
        <v>98</v>
      </c>
      <c r="E53" s="7" t="s">
        <v>79</v>
      </c>
      <c r="F53" s="7" t="s">
        <v>16</v>
      </c>
      <c r="G53" s="8">
        <v>531133262</v>
      </c>
      <c r="H53" s="8">
        <f>+G53</f>
        <v>531133262</v>
      </c>
      <c r="I53" s="7" t="s">
        <v>80</v>
      </c>
      <c r="J53" s="7" t="s">
        <v>80</v>
      </c>
      <c r="K53" s="7" t="s">
        <v>81</v>
      </c>
    </row>
    <row r="54" spans="1:11" ht="75" x14ac:dyDescent="0.25">
      <c r="A54" s="7">
        <v>86131504</v>
      </c>
      <c r="B54" s="7" t="s">
        <v>82</v>
      </c>
      <c r="C54" s="9" t="s">
        <v>23</v>
      </c>
      <c r="D54" s="7" t="s">
        <v>98</v>
      </c>
      <c r="E54" s="7" t="s">
        <v>79</v>
      </c>
      <c r="F54" s="7" t="s">
        <v>16</v>
      </c>
      <c r="G54" s="8">
        <v>27984125</v>
      </c>
      <c r="H54" s="8">
        <f t="shared" ref="H54:H66" si="3">+G54</f>
        <v>27984125</v>
      </c>
      <c r="I54" s="7" t="s">
        <v>80</v>
      </c>
      <c r="J54" s="7" t="s">
        <v>80</v>
      </c>
      <c r="K54" s="7" t="s">
        <v>81</v>
      </c>
    </row>
    <row r="55" spans="1:11" ht="30" x14ac:dyDescent="0.25">
      <c r="A55" s="7">
        <v>82131603</v>
      </c>
      <c r="B55" s="7" t="s">
        <v>83</v>
      </c>
      <c r="C55" s="9" t="s">
        <v>35</v>
      </c>
      <c r="D55" s="7" t="s">
        <v>99</v>
      </c>
      <c r="E55" s="7" t="s">
        <v>79</v>
      </c>
      <c r="F55" s="7" t="s">
        <v>16</v>
      </c>
      <c r="G55" s="8">
        <v>53560000</v>
      </c>
      <c r="H55" s="8">
        <f t="shared" si="3"/>
        <v>53560000</v>
      </c>
      <c r="I55" s="7" t="s">
        <v>19</v>
      </c>
      <c r="J55" s="7" t="s">
        <v>19</v>
      </c>
      <c r="K55" s="7" t="s">
        <v>81</v>
      </c>
    </row>
    <row r="56" spans="1:11" ht="30" x14ac:dyDescent="0.25">
      <c r="A56" s="7">
        <v>72154066</v>
      </c>
      <c r="B56" s="7" t="s">
        <v>84</v>
      </c>
      <c r="C56" s="9" t="s">
        <v>85</v>
      </c>
      <c r="D56" s="7" t="s">
        <v>100</v>
      </c>
      <c r="E56" s="7" t="s">
        <v>86</v>
      </c>
      <c r="F56" s="7" t="s">
        <v>16</v>
      </c>
      <c r="G56" s="8">
        <v>10000000</v>
      </c>
      <c r="H56" s="8">
        <f t="shared" si="3"/>
        <v>10000000</v>
      </c>
      <c r="I56" s="7" t="s">
        <v>19</v>
      </c>
      <c r="J56" s="7" t="s">
        <v>19</v>
      </c>
      <c r="K56" s="7" t="s">
        <v>81</v>
      </c>
    </row>
    <row r="57" spans="1:11" ht="42" customHeight="1" x14ac:dyDescent="0.25">
      <c r="A57" s="7">
        <v>73152100</v>
      </c>
      <c r="B57" s="7" t="s">
        <v>88</v>
      </c>
      <c r="C57" s="9" t="s">
        <v>24</v>
      </c>
      <c r="D57" s="7" t="s">
        <v>99</v>
      </c>
      <c r="E57" s="7" t="s">
        <v>86</v>
      </c>
      <c r="F57" s="7" t="s">
        <v>16</v>
      </c>
      <c r="G57" s="8">
        <v>30000000</v>
      </c>
      <c r="H57" s="8">
        <f>+G57</f>
        <v>30000000</v>
      </c>
      <c r="I57" s="7" t="s">
        <v>19</v>
      </c>
      <c r="J57" s="7" t="s">
        <v>19</v>
      </c>
      <c r="K57" s="7" t="s">
        <v>87</v>
      </c>
    </row>
    <row r="58" spans="1:11" ht="42" customHeight="1" x14ac:dyDescent="0.25">
      <c r="A58" s="10" t="s">
        <v>139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3.75" customHeight="1" x14ac:dyDescent="0.25">
      <c r="A59" s="7" t="s">
        <v>155</v>
      </c>
      <c r="B59" s="7" t="s">
        <v>154</v>
      </c>
      <c r="C59" s="9" t="s">
        <v>26</v>
      </c>
      <c r="D59" s="7" t="s">
        <v>93</v>
      </c>
      <c r="E59" s="7" t="s">
        <v>86</v>
      </c>
      <c r="F59" s="7" t="s">
        <v>16</v>
      </c>
      <c r="G59" s="8">
        <v>690000000</v>
      </c>
      <c r="H59" s="8">
        <f t="shared" si="3"/>
        <v>690000000</v>
      </c>
      <c r="I59" s="7" t="s">
        <v>19</v>
      </c>
      <c r="J59" s="7" t="s">
        <v>19</v>
      </c>
      <c r="K59" s="7" t="s">
        <v>108</v>
      </c>
    </row>
    <row r="60" spans="1:11" ht="38.25" customHeight="1" x14ac:dyDescent="0.25">
      <c r="A60" s="18" t="s">
        <v>137</v>
      </c>
      <c r="B60" s="19"/>
      <c r="C60" s="20"/>
      <c r="D60" s="19"/>
      <c r="E60" s="19"/>
      <c r="F60" s="19"/>
      <c r="G60" s="21"/>
      <c r="H60" s="21"/>
      <c r="I60" s="19"/>
      <c r="J60" s="19"/>
      <c r="K60" s="19"/>
    </row>
    <row r="61" spans="1:11" ht="70.5" customHeight="1" x14ac:dyDescent="0.25">
      <c r="A61" s="10" t="s">
        <v>11</v>
      </c>
      <c r="B61" s="22"/>
      <c r="C61" s="23"/>
      <c r="D61" s="22"/>
      <c r="E61" s="22"/>
      <c r="F61" s="22"/>
      <c r="G61" s="24"/>
      <c r="H61" s="24"/>
      <c r="I61" s="22"/>
      <c r="J61" s="22"/>
      <c r="K61" s="22"/>
    </row>
    <row r="62" spans="1:11" s="13" customFormat="1" ht="165" customHeight="1" x14ac:dyDescent="0.25">
      <c r="A62" s="7" t="s">
        <v>126</v>
      </c>
      <c r="B62" s="7" t="s">
        <v>120</v>
      </c>
      <c r="C62" s="9" t="s">
        <v>23</v>
      </c>
      <c r="D62" s="7" t="s">
        <v>97</v>
      </c>
      <c r="E62" s="7" t="s">
        <v>79</v>
      </c>
      <c r="F62" s="7" t="s">
        <v>16</v>
      </c>
      <c r="G62" s="8">
        <f>56552521024-G63-G64</f>
        <v>41939103171</v>
      </c>
      <c r="H62" s="8">
        <f t="shared" si="3"/>
        <v>41939103171</v>
      </c>
      <c r="I62" s="7" t="s">
        <v>19</v>
      </c>
      <c r="J62" s="7" t="s">
        <v>19</v>
      </c>
      <c r="K62" s="7" t="s">
        <v>17</v>
      </c>
    </row>
    <row r="63" spans="1:11" s="13" customFormat="1" ht="240" customHeight="1" x14ac:dyDescent="0.25">
      <c r="A63" s="7">
        <v>43232900</v>
      </c>
      <c r="B63" s="7" t="s">
        <v>125</v>
      </c>
      <c r="C63" s="9" t="s">
        <v>23</v>
      </c>
      <c r="D63" s="7" t="s">
        <v>97</v>
      </c>
      <c r="E63" s="7" t="s">
        <v>79</v>
      </c>
      <c r="F63" s="7" t="s">
        <v>16</v>
      </c>
      <c r="G63" s="8">
        <v>2613423253</v>
      </c>
      <c r="H63" s="8">
        <f t="shared" si="3"/>
        <v>2613423253</v>
      </c>
      <c r="I63" s="7" t="s">
        <v>19</v>
      </c>
      <c r="J63" s="7" t="s">
        <v>19</v>
      </c>
      <c r="K63" s="7" t="s">
        <v>18</v>
      </c>
    </row>
    <row r="64" spans="1:11" s="13" customFormat="1" ht="165" customHeight="1" x14ac:dyDescent="0.25">
      <c r="A64" s="7" t="s">
        <v>127</v>
      </c>
      <c r="B64" s="7" t="s">
        <v>121</v>
      </c>
      <c r="C64" s="9" t="s">
        <v>23</v>
      </c>
      <c r="D64" s="7" t="s">
        <v>97</v>
      </c>
      <c r="E64" s="7" t="s">
        <v>92</v>
      </c>
      <c r="F64" s="7" t="s">
        <v>16</v>
      </c>
      <c r="G64" s="8">
        <v>11999994600</v>
      </c>
      <c r="H64" s="8">
        <f t="shared" si="3"/>
        <v>11999994600</v>
      </c>
      <c r="I64" s="7" t="s">
        <v>19</v>
      </c>
      <c r="J64" s="7" t="s">
        <v>19</v>
      </c>
      <c r="K64" s="7" t="s">
        <v>17</v>
      </c>
    </row>
    <row r="65" spans="1:12" s="13" customFormat="1" ht="45" x14ac:dyDescent="0.25">
      <c r="A65" s="10" t="s">
        <v>138</v>
      </c>
      <c r="B65" s="14"/>
      <c r="C65" s="25"/>
      <c r="D65" s="14"/>
      <c r="E65" s="14"/>
      <c r="F65" s="14"/>
      <c r="G65" s="12"/>
      <c r="H65" s="12"/>
      <c r="I65" s="14"/>
      <c r="J65" s="14"/>
      <c r="K65" s="14"/>
    </row>
    <row r="66" spans="1:12" s="13" customFormat="1" ht="120" x14ac:dyDescent="0.25">
      <c r="A66" s="7">
        <v>80161500</v>
      </c>
      <c r="B66" s="7" t="s">
        <v>107</v>
      </c>
      <c r="C66" s="9" t="s">
        <v>20</v>
      </c>
      <c r="D66" s="7" t="s">
        <v>94</v>
      </c>
      <c r="E66" s="7" t="s">
        <v>105</v>
      </c>
      <c r="F66" s="7" t="s">
        <v>128</v>
      </c>
      <c r="G66" s="8">
        <v>1400000000</v>
      </c>
      <c r="H66" s="8">
        <f t="shared" si="3"/>
        <v>1400000000</v>
      </c>
      <c r="I66" s="7" t="s">
        <v>19</v>
      </c>
      <c r="J66" s="7" t="s">
        <v>19</v>
      </c>
      <c r="K66" s="7" t="s">
        <v>129</v>
      </c>
    </row>
    <row r="67" spans="1:12" s="13" customFormat="1" ht="30" x14ac:dyDescent="0.25">
      <c r="A67" s="36" t="s">
        <v>182</v>
      </c>
      <c r="B67" s="37"/>
      <c r="C67" s="38"/>
      <c r="D67" s="37"/>
      <c r="E67" s="37"/>
      <c r="F67" s="37"/>
      <c r="G67" s="39"/>
      <c r="H67" s="39"/>
      <c r="I67" s="37"/>
      <c r="J67" s="37"/>
      <c r="K67" s="37"/>
    </row>
    <row r="68" spans="1:12" ht="60" x14ac:dyDescent="0.25">
      <c r="A68" s="7" t="s">
        <v>181</v>
      </c>
      <c r="B68" s="7" t="s">
        <v>176</v>
      </c>
      <c r="C68" s="9" t="s">
        <v>20</v>
      </c>
      <c r="D68" s="7" t="s">
        <v>177</v>
      </c>
      <c r="E68" s="7" t="s">
        <v>178</v>
      </c>
      <c r="F68" s="7" t="s">
        <v>16</v>
      </c>
      <c r="G68" s="8">
        <v>399974710</v>
      </c>
      <c r="H68" s="8">
        <f>+G68</f>
        <v>399974710</v>
      </c>
      <c r="I68" s="7" t="s">
        <v>19</v>
      </c>
      <c r="J68" s="7" t="s">
        <v>19</v>
      </c>
      <c r="K68" s="7" t="s">
        <v>179</v>
      </c>
    </row>
    <row r="69" spans="1:12" ht="82.9" customHeight="1" x14ac:dyDescent="0.25">
      <c r="A69" s="45" t="s">
        <v>200</v>
      </c>
      <c r="B69" s="45" t="s">
        <v>199</v>
      </c>
      <c r="C69" s="46" t="s">
        <v>21</v>
      </c>
      <c r="D69" s="45" t="s">
        <v>177</v>
      </c>
      <c r="E69" s="45" t="s">
        <v>178</v>
      </c>
      <c r="F69" s="45" t="s">
        <v>16</v>
      </c>
      <c r="G69" s="47">
        <v>243918000</v>
      </c>
      <c r="H69" s="47">
        <f>+G69</f>
        <v>243918000</v>
      </c>
      <c r="I69" s="45" t="s">
        <v>19</v>
      </c>
      <c r="J69" s="45" t="s">
        <v>19</v>
      </c>
      <c r="K69" s="45" t="s">
        <v>179</v>
      </c>
    </row>
    <row r="70" spans="1:12" ht="153" customHeight="1" x14ac:dyDescent="0.25">
      <c r="A70" s="7" t="s">
        <v>173</v>
      </c>
      <c r="B70" s="40" t="s">
        <v>180</v>
      </c>
      <c r="C70" s="9" t="s">
        <v>172</v>
      </c>
      <c r="D70" s="7" t="s">
        <v>174</v>
      </c>
      <c r="E70" s="7" t="s">
        <v>89</v>
      </c>
      <c r="F70" s="7" t="s">
        <v>16</v>
      </c>
      <c r="G70" s="8">
        <v>119692700498</v>
      </c>
      <c r="H70" s="8">
        <v>119692700498</v>
      </c>
      <c r="I70" s="7" t="s">
        <v>19</v>
      </c>
      <c r="J70" s="7" t="s">
        <v>19</v>
      </c>
      <c r="K70" s="7" t="s">
        <v>175</v>
      </c>
    </row>
    <row r="71" spans="1:12" ht="105" x14ac:dyDescent="0.25">
      <c r="A71" s="41">
        <v>90121502</v>
      </c>
      <c r="B71" s="42" t="s">
        <v>187</v>
      </c>
      <c r="C71" s="43" t="s">
        <v>21</v>
      </c>
      <c r="D71" s="7" t="s">
        <v>95</v>
      </c>
      <c r="E71" s="7" t="s">
        <v>191</v>
      </c>
      <c r="F71" s="7" t="s">
        <v>16</v>
      </c>
      <c r="G71" s="8">
        <v>183411160</v>
      </c>
      <c r="H71" s="8">
        <f>G71</f>
        <v>183411160</v>
      </c>
      <c r="I71" s="7" t="s">
        <v>19</v>
      </c>
      <c r="J71" s="7" t="s">
        <v>19</v>
      </c>
      <c r="K71" s="7" t="s">
        <v>184</v>
      </c>
    </row>
    <row r="72" spans="1:12" ht="105" x14ac:dyDescent="0.25">
      <c r="A72" s="41">
        <v>86101802</v>
      </c>
      <c r="B72" s="42" t="s">
        <v>188</v>
      </c>
      <c r="C72" s="43" t="s">
        <v>24</v>
      </c>
      <c r="D72" s="7" t="s">
        <v>185</v>
      </c>
      <c r="E72" s="7" t="s">
        <v>79</v>
      </c>
      <c r="F72" s="7" t="s">
        <v>16</v>
      </c>
      <c r="G72" s="8">
        <v>350000000</v>
      </c>
      <c r="H72" s="8">
        <f>+G72</f>
        <v>350000000</v>
      </c>
      <c r="I72" s="7" t="s">
        <v>19</v>
      </c>
      <c r="J72" s="7" t="s">
        <v>19</v>
      </c>
      <c r="K72" s="7" t="s">
        <v>183</v>
      </c>
    </row>
    <row r="73" spans="1:12" ht="135" x14ac:dyDescent="0.25">
      <c r="A73" s="41">
        <v>84131601</v>
      </c>
      <c r="B73" s="42" t="s">
        <v>189</v>
      </c>
      <c r="C73" s="43" t="s">
        <v>21</v>
      </c>
      <c r="D73" s="7" t="s">
        <v>186</v>
      </c>
      <c r="E73" s="7" t="s">
        <v>190</v>
      </c>
      <c r="F73" s="7" t="s">
        <v>16</v>
      </c>
      <c r="G73" s="8">
        <v>72885735</v>
      </c>
      <c r="H73" s="8">
        <f>+G73</f>
        <v>72885735</v>
      </c>
      <c r="I73" s="7" t="s">
        <v>19</v>
      </c>
      <c r="J73" s="7" t="s">
        <v>19</v>
      </c>
      <c r="K73" s="7" t="s">
        <v>183</v>
      </c>
    </row>
    <row r="74" spans="1:12" ht="150" x14ac:dyDescent="0.25">
      <c r="A74" s="7" t="s">
        <v>195</v>
      </c>
      <c r="B74" s="44" t="s">
        <v>196</v>
      </c>
      <c r="C74" s="9" t="s">
        <v>21</v>
      </c>
      <c r="D74" s="7" t="s">
        <v>174</v>
      </c>
      <c r="E74" s="7" t="s">
        <v>194</v>
      </c>
      <c r="F74" s="7" t="s">
        <v>16</v>
      </c>
      <c r="G74" s="8">
        <v>14000000000</v>
      </c>
      <c r="H74" s="8">
        <f>+G74</f>
        <v>14000000000</v>
      </c>
      <c r="I74" s="7" t="s">
        <v>80</v>
      </c>
      <c r="J74" s="7" t="s">
        <v>80</v>
      </c>
      <c r="K74" s="7" t="s">
        <v>81</v>
      </c>
    </row>
    <row r="75" spans="1:12" s="13" customFormat="1" ht="15" x14ac:dyDescent="0.25">
      <c r="A75" s="11"/>
      <c r="B75" s="11"/>
      <c r="C75" s="26"/>
      <c r="D75" s="11"/>
      <c r="E75" s="11"/>
      <c r="F75" s="11"/>
      <c r="G75" s="27"/>
      <c r="H75" s="27"/>
      <c r="I75" s="11"/>
      <c r="J75" s="11"/>
      <c r="K75" s="11"/>
    </row>
    <row r="76" spans="1:12" ht="15" x14ac:dyDescent="0.25">
      <c r="A76" s="50" t="s">
        <v>159</v>
      </c>
      <c r="B76" s="50"/>
      <c r="C76" s="50"/>
      <c r="D76" s="50"/>
      <c r="E76" s="50"/>
      <c r="F76" s="50"/>
      <c r="G76" s="31">
        <f>SUM(G5:G74)</f>
        <v>204926935161</v>
      </c>
      <c r="H76" s="31">
        <f>SUM(H5:H74)</f>
        <v>204926935161</v>
      </c>
      <c r="I76" s="32"/>
      <c r="J76" s="32"/>
      <c r="K76" s="32"/>
    </row>
    <row r="78" spans="1:12" s="13" customFormat="1" ht="30" x14ac:dyDescent="0.25">
      <c r="A78" s="10" t="s">
        <v>156</v>
      </c>
      <c r="B78" s="14"/>
      <c r="C78" s="25"/>
      <c r="D78" s="14"/>
      <c r="E78" s="14"/>
      <c r="F78" s="14"/>
      <c r="G78" s="12"/>
      <c r="H78" s="12"/>
      <c r="I78" s="14"/>
      <c r="J78" s="14"/>
      <c r="K78" s="14"/>
    </row>
    <row r="79" spans="1:12" s="13" customFormat="1" ht="45" x14ac:dyDescent="0.25">
      <c r="A79" s="7">
        <v>80131500</v>
      </c>
      <c r="B79" s="7" t="s">
        <v>161</v>
      </c>
      <c r="C79" s="9" t="s">
        <v>20</v>
      </c>
      <c r="D79" s="7" t="s">
        <v>164</v>
      </c>
      <c r="E79" s="7" t="s">
        <v>79</v>
      </c>
      <c r="F79" s="7" t="s">
        <v>157</v>
      </c>
      <c r="G79" s="8">
        <v>6500000000</v>
      </c>
      <c r="H79" s="8">
        <f t="shared" ref="H79:H81" si="4">G79</f>
        <v>6500000000</v>
      </c>
      <c r="I79" s="7" t="s">
        <v>19</v>
      </c>
      <c r="J79" s="7" t="s">
        <v>19</v>
      </c>
      <c r="K79" s="7" t="s">
        <v>167</v>
      </c>
      <c r="L79" s="34"/>
    </row>
    <row r="80" spans="1:12" s="13" customFormat="1" ht="45" x14ac:dyDescent="0.25">
      <c r="A80" s="7" t="s">
        <v>168</v>
      </c>
      <c r="B80" s="7" t="s">
        <v>162</v>
      </c>
      <c r="C80" s="9" t="s">
        <v>20</v>
      </c>
      <c r="D80" s="7" t="s">
        <v>164</v>
      </c>
      <c r="E80" s="7" t="s">
        <v>90</v>
      </c>
      <c r="F80" s="7" t="s">
        <v>157</v>
      </c>
      <c r="G80" s="8">
        <v>15000000000</v>
      </c>
      <c r="H80" s="8">
        <v>15000000000</v>
      </c>
      <c r="I80" s="7" t="s">
        <v>19</v>
      </c>
      <c r="J80" s="7" t="s">
        <v>19</v>
      </c>
      <c r="K80" s="7" t="s">
        <v>166</v>
      </c>
      <c r="L80" s="34"/>
    </row>
    <row r="81" spans="1:12" s="13" customFormat="1" ht="45" x14ac:dyDescent="0.25">
      <c r="A81" s="7">
        <v>81112101</v>
      </c>
      <c r="B81" s="7" t="s">
        <v>163</v>
      </c>
      <c r="C81" s="9" t="s">
        <v>20</v>
      </c>
      <c r="D81" s="7" t="s">
        <v>164</v>
      </c>
      <c r="E81" s="7" t="s">
        <v>89</v>
      </c>
      <c r="F81" s="7" t="s">
        <v>157</v>
      </c>
      <c r="G81" s="8">
        <v>103160000</v>
      </c>
      <c r="H81" s="8">
        <f t="shared" si="4"/>
        <v>103160000</v>
      </c>
      <c r="I81" s="7" t="s">
        <v>19</v>
      </c>
      <c r="J81" s="7" t="s">
        <v>19</v>
      </c>
      <c r="K81" s="7" t="s">
        <v>166</v>
      </c>
      <c r="L81" s="34"/>
    </row>
    <row r="82" spans="1:12" s="13" customFormat="1" ht="75" x14ac:dyDescent="0.25">
      <c r="A82" s="7">
        <v>90121502</v>
      </c>
      <c r="B82" s="7" t="s">
        <v>165</v>
      </c>
      <c r="C82" s="9" t="s">
        <v>20</v>
      </c>
      <c r="D82" s="7" t="s">
        <v>164</v>
      </c>
      <c r="E82" s="7" t="s">
        <v>106</v>
      </c>
      <c r="F82" s="7" t="s">
        <v>157</v>
      </c>
      <c r="G82" s="8">
        <v>206792484</v>
      </c>
      <c r="H82" s="8">
        <v>206792484</v>
      </c>
      <c r="I82" s="7" t="s">
        <v>19</v>
      </c>
      <c r="J82" s="7" t="s">
        <v>19</v>
      </c>
      <c r="K82" s="7" t="s">
        <v>169</v>
      </c>
      <c r="L82" s="34"/>
    </row>
    <row r="83" spans="1:12" ht="15" x14ac:dyDescent="0.25">
      <c r="A83" s="50" t="s">
        <v>158</v>
      </c>
      <c r="B83" s="50"/>
      <c r="C83" s="50"/>
      <c r="D83" s="50"/>
      <c r="E83" s="50"/>
      <c r="F83" s="50"/>
      <c r="G83" s="31">
        <f>SUM(G79:G82)</f>
        <v>21809952484</v>
      </c>
      <c r="H83" s="31">
        <f>SUM(H79:H82)</f>
        <v>21809952484</v>
      </c>
      <c r="I83" s="32"/>
      <c r="J83" s="32"/>
      <c r="K83" s="32"/>
    </row>
    <row r="85" spans="1:12" ht="20.25" x14ac:dyDescent="0.25">
      <c r="A85" s="51" t="s">
        <v>160</v>
      </c>
      <c r="B85" s="51"/>
      <c r="C85" s="51"/>
      <c r="D85" s="51"/>
      <c r="E85" s="51"/>
      <c r="F85" s="51"/>
      <c r="G85" s="33">
        <f>+G76+G83</f>
        <v>226736887645</v>
      </c>
      <c r="H85" s="33">
        <f>+H76+H83</f>
        <v>226736887645</v>
      </c>
    </row>
  </sheetData>
  <autoFilter ref="A4:K66"/>
  <mergeCells count="6">
    <mergeCell ref="A1:K1"/>
    <mergeCell ref="A2:K2"/>
    <mergeCell ref="A76:F76"/>
    <mergeCell ref="A83:F83"/>
    <mergeCell ref="A85:F85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RNEC NF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USER</cp:lastModifiedBy>
  <cp:lastPrinted>2020-04-01T20:57:37Z</cp:lastPrinted>
  <dcterms:created xsi:type="dcterms:W3CDTF">2016-10-26T14:00:35Z</dcterms:created>
  <dcterms:modified xsi:type="dcterms:W3CDTF">2020-05-08T12:19:26Z</dcterms:modified>
</cp:coreProperties>
</file>