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nvrodriguez\Desktop\archovos 21\PAA 2021\ACTUALIZACION PAA\10 DE DICIEMBRE DE 2021\"/>
    </mc:Choice>
  </mc:AlternateContent>
  <bookViews>
    <workbookView xWindow="-120" yWindow="-120" windowWidth="24240" windowHeight="13140" activeTab="1"/>
  </bookViews>
  <sheets>
    <sheet name="PAA RNEC" sheetId="4" r:id="rId1"/>
    <sheet name="PAA FRR" sheetId="2" r:id="rId2"/>
  </sheets>
  <definedNames>
    <definedName name="_xlnm._FilterDatabase" localSheetId="1" hidden="1">'PAA FRR'!$A$5:$K$105</definedName>
    <definedName name="_xlnm._FilterDatabase" localSheetId="0" hidden="1">'PAA RNEC'!$A$5:$K$118</definedName>
    <definedName name="_xlnm.Print_Area" localSheetId="1">'PAA FRR'!$A$1:$K$112</definedName>
    <definedName name="_xlnm.Print_Area" localSheetId="0">'PAA RNEC'!$A$1:$K$117</definedName>
    <definedName name="_xlnm.Print_Titles" localSheetId="1">'PAA FRR'!$1:$5</definedName>
    <definedName name="_xlnm.Print_Titles" localSheetId="0">'PAA RNEC'!$1:$5</definedName>
  </definedNames>
  <calcPr calcId="162913"/>
</workbook>
</file>

<file path=xl/calcChain.xml><?xml version="1.0" encoding="utf-8"?>
<calcChain xmlns="http://schemas.openxmlformats.org/spreadsheetml/2006/main">
  <c r="G112" i="2" l="1"/>
  <c r="H113" i="2"/>
  <c r="J102" i="4" l="1"/>
  <c r="H86" i="2" l="1"/>
  <c r="H85" i="2"/>
  <c r="H81" i="2"/>
  <c r="H78" i="2"/>
  <c r="H77" i="2"/>
  <c r="H76" i="2"/>
  <c r="H75" i="2"/>
  <c r="H74" i="2"/>
  <c r="H73" i="2"/>
  <c r="H72" i="2"/>
  <c r="H71" i="2"/>
  <c r="H70" i="2"/>
  <c r="H69" i="2"/>
  <c r="H68" i="2"/>
  <c r="H67" i="2"/>
  <c r="H66" i="2"/>
  <c r="H65" i="2"/>
  <c r="H64" i="2"/>
  <c r="H63" i="2"/>
  <c r="H62" i="2"/>
  <c r="H61" i="2"/>
  <c r="H60" i="2"/>
  <c r="H59" i="2"/>
  <c r="H58" i="2"/>
  <c r="H57" i="2"/>
  <c r="H56" i="2"/>
  <c r="H55" i="2"/>
  <c r="H54" i="2"/>
  <c r="H53" i="2"/>
  <c r="H52" i="2"/>
  <c r="H51" i="2"/>
  <c r="H50" i="2"/>
  <c r="H49" i="2"/>
  <c r="H48" i="2"/>
  <c r="H47" i="2"/>
  <c r="H46" i="2"/>
  <c r="H45" i="2"/>
  <c r="H43" i="2"/>
  <c r="H42" i="2"/>
  <c r="H41" i="2"/>
  <c r="H40" i="2"/>
  <c r="H39" i="2"/>
  <c r="H38" i="2"/>
  <c r="H37" i="2"/>
  <c r="H36" i="2"/>
  <c r="H35" i="2"/>
  <c r="H34" i="2"/>
  <c r="H33" i="2"/>
  <c r="H32" i="2"/>
  <c r="H31" i="2"/>
  <c r="H30" i="2"/>
  <c r="H29" i="2"/>
  <c r="H28" i="2"/>
  <c r="H27" i="2"/>
  <c r="H26" i="2"/>
  <c r="H25" i="2"/>
  <c r="H24" i="2"/>
  <c r="H23" i="2"/>
  <c r="H22" i="2"/>
  <c r="H21" i="2"/>
  <c r="H20" i="2"/>
  <c r="H19" i="2"/>
  <c r="H18" i="2"/>
  <c r="H17" i="2"/>
  <c r="H16" i="2"/>
  <c r="H15" i="2"/>
  <c r="H14" i="2"/>
  <c r="H10" i="2"/>
  <c r="H9" i="2"/>
  <c r="H8" i="2"/>
  <c r="H94" i="4"/>
  <c r="H91" i="4"/>
  <c r="H90" i="4"/>
  <c r="H89" i="4"/>
  <c r="H88" i="4"/>
  <c r="H83" i="4"/>
  <c r="H80" i="4"/>
  <c r="H79" i="4"/>
  <c r="H78" i="4"/>
  <c r="H77" i="4"/>
  <c r="H76" i="4"/>
  <c r="H75" i="4"/>
  <c r="G75" i="4"/>
  <c r="H67" i="4"/>
  <c r="H63" i="4"/>
  <c r="H61" i="4"/>
  <c r="H60" i="4"/>
  <c r="H57" i="4"/>
  <c r="H47" i="4"/>
  <c r="H46" i="4"/>
  <c r="H43" i="4"/>
  <c r="H42" i="4"/>
  <c r="H41" i="4"/>
  <c r="H40" i="4"/>
  <c r="H39" i="4"/>
  <c r="H38" i="4"/>
  <c r="H37" i="4"/>
  <c r="H36" i="4"/>
  <c r="H35" i="4"/>
  <c r="H34" i="4"/>
  <c r="H33" i="4"/>
  <c r="H32" i="4"/>
  <c r="H31" i="4"/>
  <c r="H30" i="4"/>
  <c r="H29" i="4"/>
  <c r="H26" i="4"/>
  <c r="H25" i="4"/>
  <c r="H23" i="4"/>
  <c r="H20" i="4"/>
  <c r="H19" i="4"/>
  <c r="H18" i="4"/>
  <c r="H17" i="4"/>
  <c r="H16" i="4"/>
  <c r="H15" i="4"/>
  <c r="H14" i="4"/>
  <c r="G13" i="4"/>
  <c r="H12" i="4"/>
  <c r="H11" i="4"/>
  <c r="H10" i="4"/>
  <c r="H9" i="4"/>
  <c r="H7" i="4"/>
  <c r="H6" i="4"/>
  <c r="H13" i="4" l="1"/>
  <c r="H118" i="4" s="1"/>
  <c r="G117" i="4"/>
</calcChain>
</file>

<file path=xl/sharedStrings.xml><?xml version="1.0" encoding="utf-8"?>
<sst xmlns="http://schemas.openxmlformats.org/spreadsheetml/2006/main" count="1807" uniqueCount="448">
  <si>
    <t>FORMATO PLAN ANUAL DE ADQUISICIONES</t>
  </si>
  <si>
    <t>A. ADQUISICIONES PLANEADAS</t>
  </si>
  <si>
    <t>Códigos UNSPSC</t>
  </si>
  <si>
    <t>Descripción</t>
  </si>
  <si>
    <t>Fecha estimada de inicio de proceso de selección</t>
  </si>
  <si>
    <t>Duración estimada del contrato</t>
  </si>
  <si>
    <t xml:space="preserve">Modalidad de selección </t>
  </si>
  <si>
    <t>Fuente de los recursos</t>
  </si>
  <si>
    <t>Valor total estimado</t>
  </si>
  <si>
    <t>Valor estimado en la vigencia actual</t>
  </si>
  <si>
    <t>¿Se requieren vigencias futuras?</t>
  </si>
  <si>
    <t>Estado de solicitud de vigencias futuras</t>
  </si>
  <si>
    <t>Datos de contacto del responsable</t>
  </si>
  <si>
    <t>REGISTRADURÍA NACIONAL DEL ESTADO CIVIL</t>
  </si>
  <si>
    <t>RNEC</t>
  </si>
  <si>
    <t>CONTRATAR EL SUMINISTRO DE COMBUSTIBLE DEL PARQUE AUTOMOTOR DE LA ENTIDAD</t>
  </si>
  <si>
    <t>ENERO</t>
  </si>
  <si>
    <t>ADQUISICION DE S.O.A.T. PARA LOS VEHICULOS OFICIALES DE LA ENTIDAD</t>
  </si>
  <si>
    <t>MARZO</t>
  </si>
  <si>
    <t>MANTENIMIENTO CORRECTIVO Y PREVENTIVO DEL PARQUE AUTOMOTOR DE LA ENTIDAD</t>
  </si>
  <si>
    <t>JULIO</t>
  </si>
  <si>
    <t>Si</t>
  </si>
  <si>
    <t>PUBLICAR LOS ACTOS ADMINISTRATIVOS PROFERIDOS POR LA ORGANIZACIÓN ELECTORAL - REGISTRADURÍA NACIONAL DEL ESTADO CIVIL, CONSEJO NACIONAL ELECTORAL - Y FONDO ROTATORIO DE LA REGISTRADURÍA NACIONAL, EN EL DIARIO OFICIAL DE LA IMPRENTA NACIONAL DE COLOMBIA.</t>
  </si>
  <si>
    <t>PUBLICAR LOS AVISOS DE PRENSA DE LOS FUNCIONARIOS FALLECIDOS Y DEMAS QUE REQUIERA LA ORGANIZACIÓN ELECTORAL</t>
  </si>
  <si>
    <t>FEBRERO</t>
  </si>
  <si>
    <t>ABRIL</t>
  </si>
  <si>
    <t>MANTENIMIENTO DEL APLICATIVO SEVEN CONTROL DE INVENTARIOS</t>
  </si>
  <si>
    <t>FRR</t>
  </si>
  <si>
    <t>12 MESES</t>
  </si>
  <si>
    <t xml:space="preserve">RNEC </t>
  </si>
  <si>
    <t>No se ha tramitado</t>
  </si>
  <si>
    <t>84131501
84131503
84131511
84131512
84131507
84131516
84131601</t>
  </si>
  <si>
    <t>ARRENDAMIENTO BIENES INMUEBLES POR FUENTE DE FINANCIACIÓN DE LA REGISTRADURIA NACIONAL DEL ESTADO CIVIL  VIGENCIA 2021 PARA EL FUNCIONAMIENTO DE LAS SEDES DE LA REGISTRADURÍA NACIONAL DEL ESTADO CIVIL EN EL TERRITORIO NACIONAL.</t>
  </si>
  <si>
    <t>MAYO</t>
  </si>
  <si>
    <t>JUNIO</t>
  </si>
  <si>
    <t>MIGUEL ANGEL DIAZ MORENO
Coordinador Grupo Mantenimiento y Construcciones ( E )
Ext. 1308</t>
  </si>
  <si>
    <t xml:space="preserve">CONTRATAR EL MANTENIMIENTO PREVENTIVO Y CORRECTIVO, INSPECCIÓN, PRUEBAS DE FUNCIONAMIENTO Y PUESTA A PUNTO DEL SISTEMA DE EXTINCIÓN DE INCENDIOS A BASE DE AGUA DISTRIBUIDO EN LA TOTALIDAD DEL EDIFICIO DE OFICINAS CENTRALES  UBICADO EN EL EDIFICIO DE LA REGISTRADURÍA NACIONAL DEL ESTADO CIVIL AV. CALLE 26 NO. 51 – 50 (CAN), INCLUIDA BOLSA DE REPUESTOS. </t>
  </si>
  <si>
    <t>CONTRATAR EL MANTENIMIENTO PREVENTIVO Y CORRECTIVO DE LA PLANTA TELEFÓNICA DE LA RNEC SEDE CAN</t>
  </si>
  <si>
    <t>CONTRATAR EL MANTENIMIENTO PREVENTIVO Y CORRECTIVO DEL ASCENSOR PANORÁMICO DE LA RNEC SEDE CAN</t>
  </si>
  <si>
    <t xml:space="preserve">CONTRATAR EL MANTENIMIENTO PREVENTIVO Y CORRECTIVO DE LA PLANTA ELÉCTRICA DE LA RNEC SEDE CAN </t>
  </si>
  <si>
    <t xml:space="preserve">CONTRATAR EL MANTENIMIENTO PREVENTIVO Y CORRECTIVO DE LAS MOTOBOMBAS DE LA RNEC SEDE CAN   </t>
  </si>
  <si>
    <t>CONTRATAR EL MANTENIMIENTO PREVENTIVO Y CORRECTIVO DE LOS ASCENSORES DE PASAJEROS MARCA OTIS DE LA RNEC SEDE CAN</t>
  </si>
  <si>
    <t>CONTRATAR EL MANTENIMIENTO PREVENTIVO Y CORRECTIVO DEL ASCENSOR DE CARGA MARCA ATLAS DE LA RNEC SEDE CAN</t>
  </si>
  <si>
    <t>ADQUISICIÓN DE EXTINTORES Y ACCESORIOS PARA EQUIPOS DE PREVENCIÓN Y ATENCIÓN DE EMERGENCIAS, ASÍ COMO  REVISIÓN, MANTENIMIENTO Y RECARGA DE LOS EXTINTORES EXISTENTES EN LAS OFICINAS CENTRALES DE LA REGISTRADURÍA NACIONAL SEDE CAN.</t>
  </si>
  <si>
    <t>OCTUBRE</t>
  </si>
  <si>
    <t>ACTUALIZACIÓN DE LAS LICENCIAS DE CONSTRUPLAN</t>
  </si>
  <si>
    <t>ADQUISICIÓN, MANTENIMIENTO PREVENTIVO Y CORRECTIVO DE LOS AIRES ACONDICIONADOS CON QUE CUENTA EL EDIFICIO DE LA RNEC SEDE CAN</t>
  </si>
  <si>
    <t>RECOLECCIÓN, TRANSPORTE Y  DISPOSICIÓN FINAL DE LOS RESIDUOS PELIGROSOS EN LA RNEC, SEDE CAN</t>
  </si>
  <si>
    <t>CONTRATAR LA MODERNIZACION DE 06 GABINETES DE DISTRIBUCIÓN  Y  MANTENIMIENTO PREVENTIVO DE LA SUBESTACIÓN ELÉCTRICA DE LA RNEC</t>
  </si>
  <si>
    <t>MANTENIMIENTO PREVENTIVO Y CORRECTIVO DEL SISTEMA DEL CONTROL DE ACCESO DE LA SEDE CAN</t>
  </si>
  <si>
    <t>CONTRATAR LA CERTIFICACIÓN DE LOS ASCENSORES EN LA NORMA NTC- 5622.</t>
  </si>
  <si>
    <t>MANTENIMIENTO PREVENTIVO Y CORRECTIVO DE MANTO IMPERMEABILIZANTE PARA LAS TERRAZAS DE LA SEDE CAN</t>
  </si>
  <si>
    <t>ADQUISICIÓN E INSTALACIÓN DE CORTINAS EN DIFERENTES ÁREAS DE LA SEDE DE OFICINAS CENTRALES</t>
  </si>
  <si>
    <t>ADECUACIÓN  Y REFORZAMIENTO DE LAS ESCALERAS METÁLICAS DE EMERGENCIAS</t>
  </si>
  <si>
    <t>MANTENIMIENTO DE LOS DOMOS DE LA SEDE CAN</t>
  </si>
  <si>
    <t>MANTENIMIENTO E IMPERMEABILIZACIÓN TERRAZA SEXTO PISO</t>
  </si>
  <si>
    <t>MANTENIMIENTO DE ILUMINACIÓN Y REJAS PERIMETRALES</t>
  </si>
  <si>
    <t>ADECUACIÓN VENTANILLA DE CORRESPONDENCIA</t>
  </si>
  <si>
    <t>MANTENIMIENTO DIVISIONES DE BATERÍAS DE BAÑO EN ACERO INOXIDABLE</t>
  </si>
  <si>
    <t>IMPERMEABILIZACIÓN TANQUE DE RESERVA DE AGUA POTABLE</t>
  </si>
  <si>
    <t>ADECUACIÓN SISTEMA DE EVACUACIÓN DE EFLUENTES CONTAMINADOS EN EL TALLER DE PUBLICACIONES</t>
  </si>
  <si>
    <t>MANTENIMIENTO SUMIDEROS Y REJILLAS DE AGUAS LLUVIAS</t>
  </si>
  <si>
    <t>ADECUACIÓN BAÑO SECRETARIA GENERAL</t>
  </si>
  <si>
    <t>MANTENIMIENTO EXTRACTOR RESTAURANTE</t>
  </si>
  <si>
    <t>ADQUISICIÓN DE ESCALERAS Y ANDAMIOS CERTIFICADOS</t>
  </si>
  <si>
    <t xml:space="preserve">INSTALACIÓN DE PUNTOS DE ANCLAJE EN TERRAZAS </t>
  </si>
  <si>
    <t>ADQUISICIÓN MOBILIARIO Y ADECUACIÓN DE LA GERENCIA DEL TALENTO HUMANO</t>
  </si>
  <si>
    <t>AGOSTO</t>
  </si>
  <si>
    <t>81111500
81111800
81111800
81111800
81111800
81112000
81141900</t>
  </si>
  <si>
    <t>10 MESES</t>
  </si>
  <si>
    <t>CONTRATACIÓN DIRECTA</t>
  </si>
  <si>
    <t>LICITACIÓN PÚBLICA</t>
  </si>
  <si>
    <t>3 MESES</t>
  </si>
  <si>
    <t>6 MESES</t>
  </si>
  <si>
    <t>SELECCIÓN ABREVIADA</t>
  </si>
  <si>
    <t>2 MESES</t>
  </si>
  <si>
    <t>2 MES</t>
  </si>
  <si>
    <t>SELECCIÓN ABREVIADA MENOR CUANTÍA</t>
  </si>
  <si>
    <t>11 MESES</t>
  </si>
  <si>
    <t>INVITACIÓN PÚBLICA</t>
  </si>
  <si>
    <t>1 MES</t>
  </si>
  <si>
    <t>4 MESES</t>
  </si>
  <si>
    <t>ALEXANDER GAVIRIA SANDOVAL
COORDINADOR GRUPO TRANSPORTES
Ext. 1026</t>
  </si>
  <si>
    <t>MIGUEL ANGEL DIAZ MORENO
COORDINADOR GRUPO MANTENIMIENTO Y CONSTRUCCIONES ( E )
Ext. 1308</t>
  </si>
  <si>
    <t>RICARDO RINCON
COORDINADOR GRUPO DE RECURSOS FISICOS
Ext. 1197</t>
  </si>
  <si>
    <t>N/A</t>
  </si>
  <si>
    <t>NOVIEMBRE</t>
  </si>
  <si>
    <t>15 DIAS</t>
  </si>
  <si>
    <t>SONIA FAJARDO MEDINA - DIRECTORA FINANCIERA -  Tel:2202880 Ext. 1360</t>
  </si>
  <si>
    <t>ADQUISICIÓN DE CERTIFICADOS DIGITALES DE FUNCIÓN PÚBLICA, CON DESTINO A LOS FUNCIONARIOS QUE LO REQUIEREN PARA REALIZAR LAS TRANSACCIONES DIARIAS INHERENTES A LA EJECUCIÓN DEL SIIF NACIÓN, EN LAS ÁREAS DE LA DIRECCIÓN FINANCIERA, CONTABILIDAD, PRESUPUESTO, PAGADURÍA, GESTIÓN FINANCIERA, RECAUDOS, FONDO DE CAMPAÑAS, JURÍDICA, DIRECCIÓN ADMINISTRATIVA - COMPRAS, ALMACÉN E INVENTARIOS,  GERENCIA DEL TALENTO HUMANO Y FONDO SOCIAL DE VIVIENDA, A NIVEL NACIONAL.</t>
  </si>
  <si>
    <t xml:space="preserve">ENERO </t>
  </si>
  <si>
    <t>ONCE MESES</t>
  </si>
  <si>
    <t>GERENCIA ADMINISTRATIVA Y FINANCIERA - COORDINACION GRUPO DE COMPRAS / TEL: 2202880 EXT 1409-1487</t>
  </si>
  <si>
    <t>CONTRATOS DE PRESTACION DE SERVICIOS PROFESIONALES A DIFERENTES DEPENDENCIAS DE LA REGISTRADURIA NACIONAL DEL ESTADO CIVIL</t>
  </si>
  <si>
    <t>REALIZAR INVESTIGACIONES POR DEMANDA</t>
  </si>
  <si>
    <t>NO</t>
  </si>
  <si>
    <t>FONDO ROTATORIO DE LA REGISTRADURÍA NACIONAL DEL ESTADO CIVIL</t>
  </si>
  <si>
    <t>OFICINA JURIDICA -GRUPO CONTRATOS 
 EXT 1509</t>
  </si>
  <si>
    <t>CONTRATAR LA SUSCRIPCIÓN A LA PLATAFORMA MULTILEGIS, EL CUAL INCLUYE OBRAS IMPRESAS, PARA DOTAR DE INFORMACIÓN ÁGIL, ACTUALIZADA Y CONFIABLE A LAS DEPENDENCIAS DE LA REGISTRADURÍA NACIONAL DEL ESTADO CIVIL.</t>
  </si>
  <si>
    <t>8 MESES</t>
  </si>
  <si>
    <t>9 MESES</t>
  </si>
  <si>
    <t>SI</t>
  </si>
  <si>
    <t>MEJORAMIENTO Y RENOVACIÓN DE LA INFRAESTRUCTURA TECNOLÓGICA PARA REGISTRADURIA NACIONAL DEL ESTADO CIVIL.</t>
  </si>
  <si>
    <t>5 MESES</t>
  </si>
  <si>
    <t>SUBASTA INVERSA ELECTRONICA</t>
  </si>
  <si>
    <t>ALEJANDRO ALBERTO CAMPO VALERO - GERENTE DE INFORMATICA - EXT 1525</t>
  </si>
  <si>
    <t xml:space="preserve">43211507
43211503
43212110
43231513
81112501 </t>
  </si>
  <si>
    <t>COMPRA DE ESCÁNER SCANPRO 3000 – LECTOR  DE IMÁGENES MICROFILMADAS, PARA REALIZAR CONSULTAS DE REGISTROS CIVILES DE NACIMIENTO EN LOS ROLLOS DE MICROFILMACIÓN, CON EL FIN DE DAR RESPUESTA OPORTUNA A LAS SOLICITUDES DE CIUDADANOS Y ENTIDADES.</t>
  </si>
  <si>
    <t>MANTENIMIENTO DEL DIGITURNO (TRES (3) MONITORES INDUSTRIALES, ATRIL DISPENSADOR DE TURNOS Y SERVIDOR) UBICADO EN EL CENTRO DE ATENCIÓN E INFORMACIÓN AL CIUDADANO.</t>
  </si>
  <si>
    <t>HASTA 31 DE DICIEMBRE</t>
  </si>
  <si>
    <t>CONTRATAR EL FORTALECIMIENTO, MANTENIMIENTO Y SOSTENIBILIDAD DE LA PLATAFORMA TECNOLÓGICA PMT II DEL SISTEMA DE REGISTRO CIVIL E IDENTIFICACIÓN A NIVEL NACIONAL. - - PROYECTO DE INVERSIÓN “FORTALECIMIENTO DE LA PLATAFORMA QUE SOPORTA EL SISTEMA DE IDENTIFICACIÓN Y REGISTRO CIVIL PMT II"</t>
  </si>
  <si>
    <t>REGISTRADURIA DELEGADA PARA EL REGSITRO CIVIL Y LA IDENTIFICACIÓN - TEL: 
2202880 EXT: 1200 
GERENTE DE INFORMATICA -  TEL: 2202880 EXT: 1525</t>
  </si>
  <si>
    <t xml:space="preserve">DISPONER  DE UN SERVICIO TÉCNICO (MESA DE AYUDA) QUE SE ENCARGUE DE DAR ATENCIÓN DIRECTA A LOS USUARIOS DE SRCWEB Y LA RNEC, QUE INCORPORAN  REGISTRO CIVIL A TRAVÉS DE UNA HERRAMIENTA TECNOLÓGICA  POR PARTE DE OFICINAS CON FUNCIÓN REGISTRAL Y AUTORIZADAS DIFERENTES A LA REGISTRADURIA NACIONAL DEL ESTADO CIVIL. </t>
  </si>
  <si>
    <t>43211500
43211900
45121500
39111500</t>
  </si>
  <si>
    <t>ESTACIONES INTEGRADAS DE SERVICIO - PROYECTO DE INVERSIÓN "FORTALECIMIENTO DE LA CAPACIDAD DE ATENCIÓN EN IDENTIFICACIÓN PARA LA POBLACIÓN EN CONDICIÓN DE VULNERABILIDAD, APD"</t>
  </si>
  <si>
    <t>COORDINACIÓN UDAPV - TEL: 2202880 EXT 1234</t>
  </si>
  <si>
    <t>DIRECTOR NACIONAL DE REGISTRO CIVIL Y EL GERENTE DE INFORMÁTICA TEL: 2202880 - Ext.: 1269 o 1526.</t>
  </si>
  <si>
    <t>81111500
81111800
81112000
81141900
81111805
81111811</t>
  </si>
  <si>
    <t>43232300
43232400
81111800
81112200
81112300
43211500</t>
  </si>
  <si>
    <t>ROQUE MOLINA APONTE
COORDINADOR DE ALMACEN E INVENTARIOS
Ext. 1040</t>
  </si>
  <si>
    <t>DIRECCIÓN NACIONAL DE IDENTIFICACIÓN – COORDINACIÓN CAIC - TEL: 1269</t>
  </si>
  <si>
    <t xml:space="preserve">ONCE MES </t>
  </si>
  <si>
    <t xml:space="preserve">RENDICIÓN DE CUENTAS </t>
  </si>
  <si>
    <t xml:space="preserve">DOS MESES </t>
  </si>
  <si>
    <t xml:space="preserve">
SUSCRIPCIÓN A PERIÓDICOS Y REVISTAS
</t>
  </si>
  <si>
    <t>72154500
72151800</t>
  </si>
  <si>
    <t>MANTENIMIENTO MAQUINAS TALLER DE PUBLICACIONES</t>
  </si>
  <si>
    <t>SEIS MESES</t>
  </si>
  <si>
    <t>SELECCIÓN 
ABREVIADA</t>
  </si>
  <si>
    <t>JAVIER FELIPE SANCHEZ IREGUI - OFICINA DE COMUNICACIONES Y PRENSA - TEL: 2202880</t>
  </si>
  <si>
    <t xml:space="preserve"> ADQUISICIÓN Y/O ACTUALIZACIÓN DE CERTIFICADOS DE FIRMA DIGITAL DE FUNCIÓN PÚBLICA CON ESTAMPADO CRONOLÓGICO, PARA RENOVAR LAS VIGENCIAS DE LAS FIRMAS DIGITALES EN MEDIO ELECTRÓNICO, QUE GARANTICE LA AUTORIZACIÓN DE LAS INSCRIPCIONES DE REGISTRO CIVIL.</t>
  </si>
  <si>
    <t xml:space="preserve">ADQUISICIÓN DE BIENES Y SERVICIOS CON DESTINO A LAS DELEGACIONES DEPARTAMENTALES Y REGISTRADURIA DISTRITAL. </t>
  </si>
  <si>
    <t>40101701
46191601
50202301
56101500
56101700
72101506
72101507
72101511
72101516
72154066
12352100
42132200
14111700
53131600
42295101
56122004
47131702
47131704
47131711
78181701
72101509
78181507
41112224
42131606
72102103
72153500</t>
  </si>
  <si>
    <t>COORDINADOR GRUPO DE COMPRAS - TEL: 2202880 EXT 1400 - 1409</t>
  </si>
  <si>
    <t>44121500
44121700
82121500</t>
  </si>
  <si>
    <t>CONTRATAR LOS BIENES Y SERVICIOS NECESARIOS PARA LLEVAR A CABO LAS ELECCIONES NUEVAS Y COMPLEMENTARIAS Y LOS DIFERENTES MECANISMOS DE PARTICIPACIÓN CIUDADANA QUE SE PROMUEVAN.</t>
  </si>
  <si>
    <t>LUDIS EMILSE CAMPO 
DIRECTORA DE GESTION ELECTORAL - tel: 2202880 EXT 1301</t>
  </si>
  <si>
    <t>CONTRATAR EL SUMINISTRO DE BONOS DE DOTACIÓN, CANJEABLES EXCLUSIVAMENTE PARA CALZADO Y VESTIDO DE LABOR PARA LOS SERVIDORES PÚBLICOS DE LA ORGANIZACIÓN ELECTORAL QUE TIENEN DERECHO DE ACUERDO CON LA LEY 70 DE 1988 Y EL DECRETO 1978 DE 1989.</t>
  </si>
  <si>
    <t xml:space="preserve">42172000
42192200
42312400
</t>
  </si>
  <si>
    <t>46181501
46181504
46181528
46181533
46181604
46181704
46181804
46181902
46182002
46182201</t>
  </si>
  <si>
    <t>CONTRATAR LA PRESTACIÓN DEL SERVICIO DE ÁREA PROTEGIDA PARA LA ATENCIÓN DE URGENCIAS Y EMERGENCIAS MÉDICAS A LOS SERVIDORES, CONTRATISTAS Y VISITANTES, QUE SE ENCUENTREN EN ALGUNA DE LAS SEDES DE LA REGISTRADURÍA NACIONAL DEL ESTADO CIVIL, EN LA CIUDAD DE BOGOTÁ, D.C.</t>
  </si>
  <si>
    <t xml:space="preserve">CONTRATAR LA ADQUISICIÓN DE ELEMENTOS DE PROTECCIÓN PERSONAL PARA LOS SERVIDORES DE LA ORGANIZACIÓN ELECTORAL </t>
  </si>
  <si>
    <t>CONTRATAR EL SERVICIO DE MANTENIMIENTO Y SOPORTE DEL SISTEMA DE KACTUS DE LA GERENCIA DEL TALENTO HUMANO.</t>
  </si>
  <si>
    <r>
      <t>PRESTAR EL SERVICIO DE</t>
    </r>
    <r>
      <rPr>
        <sz val="11"/>
        <color indexed="8"/>
        <rFont val="Calibri"/>
        <family val="2"/>
        <scheme val="minor"/>
      </rPr>
      <t xml:space="preserve"> MONITOREO Y SEGUIMIENTO AL REGISTRO PERIODISTICO QUE SOBRE LA REGISTRADURIA NACIONAL HACEN LOS MEDIOS DE COMUNICACIÓN NACIONAL Y REGIONAL DEL PAIS</t>
    </r>
  </si>
  <si>
    <t>CONTRATAR EL REDISEÑO Y ACTUALIZACIÓN DEL SERVICIO DE DATOS ABIERTOS DE LA REGISTRADURÍA NACIONAL DEL ESTADO CIVIL</t>
  </si>
  <si>
    <t>CONTRATAR EL REDISEÑO Y ACTUALIZACIÓN DEL PORTAL WEB LA REGISTRADURÍA NACIONAL DEL ESTADO CIVIL</t>
  </si>
  <si>
    <t>JEFE DE LA OFICINA DE PLANEACIÓN
2202880 EXT 1359</t>
  </si>
  <si>
    <t>REPARACIÓN Y ADECUACIÓN DE LA FACHADA LATERAL POSTERIOR DEL EDIFICIO DONDE FUNCIONA LA SEDE DE LA DELEGACIÓN DEPARTAMENTAL DE QUINDÍO Y REGISTRADURÍA ESPECIAL DE ARMENIA</t>
  </si>
  <si>
    <t>DISEÑAR PROCESOS DE FORMACION ENFOCADO EN OVAS SOBRE TEMAS MISIONALES</t>
  </si>
  <si>
    <t>DISEÑAR PROCESOS DE FORMACION ENFOCADOS EN EL NUEVO CODIGO ELECTORAL</t>
  </si>
  <si>
    <t>COORDINACIÓN DEL CEDAE - TEL: 2202880</t>
  </si>
  <si>
    <t>80141600           80141700
80151500
84121800</t>
  </si>
  <si>
    <t>SELECCIÓN ABREVIADA DE MENOR CUANTIA</t>
  </si>
  <si>
    <t>GERENTE TALENTO HUMANO: EXT. 1467 
COORDINADORA DESARROLLO INTEGRAL: EXT. 1469</t>
  </si>
  <si>
    <t>GERENTE DE INFORMATICA /  - TEL: 2202880 EXT 1525</t>
  </si>
  <si>
    <t xml:space="preserve">Gerente Talento Humano: ext. 1467 
Coordinadora Desarrollo Integral: ext. 1469 </t>
  </si>
  <si>
    <t>43233203
72151605
81112003
81112003</t>
  </si>
  <si>
    <t>CONTRATAR UNA SOLUCIÓN INTEGRAL QUE COMPRENDA LA PRESTACIÓN DE SERVICIOS DE LOS COMPONENTES: DATA CENTER, LAS REDES WAN Y LAN, DEMÁS SERVICIOS Y BIENES CONEXOS Y COMPLEMENTARIOS PARA LA REGISTRADURÍA NACIONAL DEL ESTADO CIVIL.</t>
  </si>
  <si>
    <t>CONTRATAR LOS SERVICIOS PROFESIONALES Y ESPECIALIZADOS, ASÍ COMO LA LOGÍSTICA NECESARIA PARA LA REALIZACIÓN DE EVALUACIONES MÉDICO OCUPACIONALES, PRUEBAS COMPLEMENTARIAS, PRUEBAS COVID-19, EVALUACIÓN PSICOLÓGICA, ANÁLISIS DE PUESTO DE TRABAJO, EXAMENES PSICOSENSOMÉTRICOS  Y CURSO DE MANIPULACIÓN DE ALIMENTOS A LOS SERVIDORES DE LA ORGANIZACIÓN ELECTORAL.</t>
  </si>
  <si>
    <t>LICITACIÓN PUBLICA</t>
  </si>
  <si>
    <t>43233203
72151605
81112101
81112107
81112202
81112203
81112204
81112205
81112208
81112220
81112301
81112003
81112004</t>
  </si>
  <si>
    <t>Arrendamiento sede</t>
  </si>
  <si>
    <t>Hasta el 31 de diciembre de 2021</t>
  </si>
  <si>
    <t>Asesoría Administrativa</t>
  </si>
  <si>
    <t>Asesoría de Sistemas</t>
  </si>
  <si>
    <t>Servicio Internet nueva sede</t>
  </si>
  <si>
    <t>7 MESES</t>
  </si>
  <si>
    <t>350 DIAS</t>
  </si>
  <si>
    <t>3,5 MESES</t>
  </si>
  <si>
    <t>MEJORAMIENTO Y MANTENIMIENTO EN LA SEDE DE LA REGISTRADURÍA MUNICIPAL DE CAREPA - ANTIOQUIA.</t>
  </si>
  <si>
    <t>INTERVENTORIA AL MEJORAMIENTO Y MANTENIMIENTO EN LA SEDE DE LA REGISTRADURÍA MUNICIPAL DE CAREPA - ANTIOQUIA.</t>
  </si>
  <si>
    <t>MEJORAMIENTO Y MANTENIMIENTO EN LA SEDE DE LA REGISTRADURÍA MUNICIPAL DE TURBO - ANTIOQUIA.</t>
  </si>
  <si>
    <t>INTERVENTORIA AL MEJORAMIENTO Y MANTENIMIENTO EN LA SEDE DE LA REGISTRADURÍA MUNICIPAL DE TURBO - ANTIOQUIA.</t>
  </si>
  <si>
    <t>MEJORAMIENTO Y MANTENIMIENTO EN LA SEDE DE LA DELEGACIÓN DEPARTAMENTAL DE AMAZONAS Y REGISTRADURIA ESPECIAL DE LETICIA</t>
  </si>
  <si>
    <t>INTERVENTORIA AL MEJORAMIENTO Y MANTENIMIENTO EN LA SEDE DE LA DELEGACIÓN DEPARTAMENTAL DE AMAZONAS Y REGISTRADURIA ESPECIAL DE LETICIA</t>
  </si>
  <si>
    <t>MEJORAMIENTO Y MANTENIMIENTO EN LA SEDE DE LA REGISTRADURÍA ESPECIAL DE BARRANQUILLA</t>
  </si>
  <si>
    <t>INTERVENTORIA AL MEJORAMIENTO Y MANTENIMIENTO EN LA SEDE DE LA REGISTRADURÍA ESPECIAL DE BARRANQUILLA</t>
  </si>
  <si>
    <t>MEJORAMIENTO Y MANTENIMIENTO EN LA SEDE DE LA REGISTRADURÍA MUNICIPAL DE SABANALARGA - ATLÁNTICO</t>
  </si>
  <si>
    <t>INTERVENTORIA AL MEJORAMIENTO Y MANTENIMIENTO EN LA SEDE DE LA REGISTRADURÍA MUNICIPAL DE SABANALARGA - ATLÁNTICO</t>
  </si>
  <si>
    <t>MEJORAMIENTO Y MANTENIMIENTO EN LA SEDE DE LA REGISTRADURÍA MUNICIPAL DE SOLEDAD - ATLÁNTICO</t>
  </si>
  <si>
    <t>INTERVENTORIA AL MEJORAMIENTO Y MANTENIMIENTO EN LA SEDE DE LA REGISTRADURÍA MUNICIPAL DE SOLEDAD - ATLÁNTICO</t>
  </si>
  <si>
    <t>MEJORAMIENTO Y MANTENIMIENTO EN LA SEDE DE LA REGISTRADURÍA MUNICIPAL DE SAN ESTANISLAO - BOLIVAR.</t>
  </si>
  <si>
    <t>INTERVENTORIA AL MEJORAMIENTO Y MANTENIMIENTO EN LA SEDE DE LA REGISTRADURÍA MUNICIPAL DE SAN ESTANISLAO - BOLIVAR.</t>
  </si>
  <si>
    <t>MEJORAMIENTO Y MANTENIMIENTO EN LA SEDE DE LA REGISTRADURÍA MUNICIPAL DE TIBANA - BOYACA.</t>
  </si>
  <si>
    <t>INTERVENTORIA AL MEJORAMIENTO Y MANTENIMIENTO EN LA SEDE DE LA REGISTRADURÍA MUNICIPAL DE TIBANA - BOYACA.</t>
  </si>
  <si>
    <t>MEJORAMIENTO Y MANTENIMIENTO EN LA SEDE DE LA REGISTRADURÍA MUNICIPAL DE TURMEQUE - BOYACA.</t>
  </si>
  <si>
    <t>INTERVENTORIA AL MEJORAMIENTO Y MANTENIMIENTO EN LA SEDE DE LA REGISTRADURÍA MUNICIPAL DE TURMEQUE - BOYACA.</t>
  </si>
  <si>
    <t>MEJORAMIENTO Y MANTENIMIENTO EN LA SEDE DE LA REGISTRADURÍA MUNICIPAL DE LA DORADA - CALDAS</t>
  </si>
  <si>
    <t>INTERVENTORIA AL MEJORAMIENTO Y MANTENIMIENTO EN LA SEDE DE LA REGISTRADURÍA MUNICIPAL DE LA DORADA - CALDAS</t>
  </si>
  <si>
    <t>MEJORAMIENTO Y MANTENIMIENTO EN LA SEDE DE LA REGISTRADURÍA MUNICIPAL DE TAURAMENA - CASANARE</t>
  </si>
  <si>
    <t>INTERVENTORIA AL MEJORAMIENTO Y MANTENIMIENTO EN LA SEDE DE LA REGISTRADURÍA MUNICIPAL DE TAURAMENA - CASANARE</t>
  </si>
  <si>
    <t>MEJORAMIENTO Y MANTENIMIENTO EN LA SEDE DE LA REGISTRADURÍA MUNICIPAL DE SANTANDER DE QUILICHAO</t>
  </si>
  <si>
    <t>INTERVENTORIA AL MEJORAMIENTO Y MANTENIMIENTO EN LA SEDE DE LA REGISTRADURÍA MUNICIPAL DE SANTANDER DE QUILICHAO</t>
  </si>
  <si>
    <t>MEJORAMIENTO Y MANTENIMIENTO EN LA SEDE DE LA REGISTRADURÍA MUNICIPAL DE AGUACHICA - CESAR</t>
  </si>
  <si>
    <t>INTERVENTORIA AL MEJORAMIENTO Y MANTENIMIENTO EN LA SEDE DE LA REGISTRADURÍA MUNICIPAL DE AGUACHICA - CESAR</t>
  </si>
  <si>
    <t>MEJORAMIENTO Y MANTENIMIENTO EN LA SEDE DE LA REGISTRADURÍA MUNICIPAL DE AGUSTIN CODAZZI - CESAR</t>
  </si>
  <si>
    <t>INTERVENTORIA AL MEJORAMIENTO Y MANTENIMIENTO EN LA SEDE DE LA REGISTRADURÍA MUNICIPAL DE AGUSTIN CODAZZI - CESAR</t>
  </si>
  <si>
    <t>MEJORAMIENTO Y MANTENIMIENTO EN LA SEDE DE LA DELEGACIÓN DEPARTAMENTAL DE CESAR Y REGISTRADURIA ESPECIAL DE VALLEDUPAR</t>
  </si>
  <si>
    <t>INTERVENTORIA AL MEJORAMIENTO Y MANTENIMIENTO EN LA SEDE DE LA DELEGACIÓN DEPARTAMENTAL DE CESAR Y REGISTRADURIA ESPECIAL DE VALLEDUPAR</t>
  </si>
  <si>
    <t>MEJORAMIENTO Y MANTENIMIENTO EN LA SEDE DE LA DELEGACIÓN DEPARTAMENTAL DEL CHOCÓ Y REGISTRADURIA ESPECIAL DE QUIBDÓ</t>
  </si>
  <si>
    <t>INTERVENTORIA AL MEJORAMIENTO Y MANTENIMIENTO EN LA SEDE DE LA DELEGACIÓN DEPARTAMENTAL DEL CHOCÓ Y REGISTRADURIA ESPECIAL DE QUIBDÓ</t>
  </si>
  <si>
    <t>MEJORAMIENTO Y MANTENIMIENTO EN LA SEDE DE LA REGISTRADURÍA MUNICIPAL DE CARMEN DE ATRATO - CHOCO</t>
  </si>
  <si>
    <t>INTERVENTORIA AL MEJORAMIENTO Y MANTENIMIENTO EN LA SEDE DE LA REGISTRADURÍA MUNICIPAL DE CARMEN DE ATRATO - CHOCO</t>
  </si>
  <si>
    <t>MEJORAMIENTO Y MANTENIMIENTO EN LA SEDE DE LA REGISTRADURÍA MUNICIPAL DE SAN CARLOS - CORDOBA</t>
  </si>
  <si>
    <t>INTERVENTORIA AL MEJORAMIENTO Y MANTENIMIENTO EN LA SEDE DE LA REGISTRADURÍA MUNICIPAL DE SAN CARLOS - CORDOBA</t>
  </si>
  <si>
    <t>MEJORAMIENTO Y MANTENIMIENTO EN LA SEDE DE LA DELEGACIÓN DEPARTAMENTAL DE GUAVIARE Y REGISTRADURIA ESPECIAL DE SAN JOSE DEL GUAVIARE</t>
  </si>
  <si>
    <t>INTERVENTORIA MEJORAMIENTO Y MANTENIMIENTO EN LA SEDE DE LA DELEGACIÓN DEPARTAMENTAL DE GUAVIARE Y REGISTRADURIA ESPECIAL DE SAN JOSE DEL GUAVIARE</t>
  </si>
  <si>
    <t>MEJORAMIENTO Y MANTENIMIENTO EN LA SEDE DE LA REGISTRADURÍA MUNICIPAL DE GARZON - HUILA</t>
  </si>
  <si>
    <t>INTERVENTORIA AL MEJORAMIENTO Y MANTENIMIENTO EN LA SEDE DE LA REGISTRADURÍA MUNICIPAL DE GARZON - HUILA</t>
  </si>
  <si>
    <t>MEJORAMIENTO Y MANTENIMIENTO EN LA SEDE DE LA DELEGACIÓN DEPARTAMENTAL DE LA GUAJIRA Y REGISTRADURÍA ESPECIAL DE RIOHACHA - LA GUAJIRA.</t>
  </si>
  <si>
    <t>INTERVENTORIA AL MEJORAMIENTO Y MANTENIMIENTO EN LA SEDE DE LA DELEGACIÓN DEPARTAMENTAL DE LA GUAJIRA Y REGISTRADURÍA ESPECIAL DE RIOHACHA - LA GUAJIRA.</t>
  </si>
  <si>
    <t>MEJORAMIENTO Y MANTENIMIENTO EN LA SEDE DE LA REGISTRADURÍA MUNICIPAL DE GUAMAL - MAGDALENA</t>
  </si>
  <si>
    <t>INTERVENTORIA AL MEJORAMIENTO Y MANTENIMIENTO EN LA SEDE DE LA REGISTRADURÍA MUNICIPAL DE GUAMAL - MAGDALENA.</t>
  </si>
  <si>
    <t>MEJORAMIENTO Y MANTENIMIENTO EN LA SEDE DE LA DELEGACIÓN DE PUTUMAYO Y REGISTRADURIA ESPECIAL DE MOCOA.</t>
  </si>
  <si>
    <t>INTERVENTORIA AL MEJORAMIENTO Y MANTENIMIENTO EN LA SEDE DE LA DELEGACIÓN DE PUTUMAYO Y REGISTRADURIA ESPECIAL DE MOCOA.</t>
  </si>
  <si>
    <t xml:space="preserve">MEJORAMIENTO Y MANTENIMIENTO EN LA SEDE DE LA REGISTRADURÍA ESPECIAL DE BARRANCABERMEJA - SANTANDER </t>
  </si>
  <si>
    <t>INTERVENTORIA AL MEJORAMIENTO Y MANTENIMIENTO EN LA SEDE DE LA REGISTRADURÍA ESPECIAL DE BARRANCABERMEJA - SANTANDER</t>
  </si>
  <si>
    <t>MEJORAMIENTO Y MANTENIMIENTO EN LA SEDE DE LA REGISTRADURÍA MUNICIPAL DE MALAGA - SANTANDER.</t>
  </si>
  <si>
    <t>INTERVENTORIA AL MEJORAMIENTO Y MANTENIMIENTO EN LA SEDE DE LA REGISTRADURÍA MUNICIPAL DE MALAGA - SANTANDER.</t>
  </si>
  <si>
    <t>MEJORAMIENTO Y MANTENIMIENTO EN LA SEDE DE LA DELEGACIÓN DE SUCRE Y REGISTRADURIA ESPECIAL DE SINCELEJO.</t>
  </si>
  <si>
    <t>INTERVENTORIA AL MEJORAMIENTO Y MANTENIMIENTO EN LA SEDE DELEGACIÓN DE SUCRE Y REGISTRADURIA ESPECIAL DE SINCELEJO.</t>
  </si>
  <si>
    <t>MEJORAMIENTO Y MANTENIMIENTO EN LA SEDE DE LA REGISTRADURÍA MUNICIPAL DE MAJAGUAL - SUCRE.</t>
  </si>
  <si>
    <t>INTERVENTORIA AL MEJORAMIENTO Y MANTENIMIENTO EN LA SEDE DE LA REGISTRADURÍA MUNICIPAL DE MAJAGUAL - SUCRE</t>
  </si>
  <si>
    <t>MEJORAMIENTO Y MANTENIMIENTO EN LA SEDE DE LA DELEGACIÓN DE VICHADA Y REGISTRADURIA ESPECIAL DE PUERTO CARREÑO</t>
  </si>
  <si>
    <t>INTERVENTORIA MEJORAMIENTO Y MANTENIMIENTO EN LA SEDE DE LA DELEGACIÓN DE VICHADA Y REGISTRADURIA ESPECIAL DE PUERTO CARREÑO</t>
  </si>
  <si>
    <t>INTERVENTORÍA REGISTRADURÍA NACIONAL SEDE CAN</t>
  </si>
  <si>
    <t>ADECUACIONES CON SUMINISTRO DE MOBILIARIO EN DIFERENTES ÁREAS DE LA REGISTRADURÍA NACIONAL SEDE CAN</t>
  </si>
  <si>
    <t>CONTRATAR LOS SERVICIOS PROFESIONALES DE UN ARQUITECTO ENCAMINADOS A APOYAR TÉCNICAMENTE A LA COORDINACIÓN DE MANTENIMIENTO Y CONSTRUCCIONES EN EL MARCO DEL PROYECTO</t>
  </si>
  <si>
    <t>SUMINISTRO DE TIQUETES AEREOS</t>
  </si>
  <si>
    <t>DIRECTOR NACIONAL DE REGISTRO CIVILTEL: 2202880 - Ext.: 1269 o 1526.</t>
  </si>
  <si>
    <t>AUNAR ESFUERZOS ENTRE LA REGISTRADURÍA NACIONAL DEL ESTADO CIVIL Y LA POLICÍA NACIONAL, PARA ATENDER LOS REQUERIMIENTOS BÁSICOS QUE DEMANDE EL DESPLAZAMIENTO AÉREO DEL REGISTRADOR NACIONAL, ASÍ COMO FUNCIONARIOS, COLABORADORES Y DEMÁS PERSONAS DESIGNADAS POR ÉSTE, DENTRO DEL TERRITORIO NACIONAL EN EJERCICIO DE LAS FUNCIONES OFICIALES A SU CARGO.</t>
  </si>
  <si>
    <t>MIGUEL SANTIAGO GARCÍA BUSTOS
SECRETARIO PRIVADO – DESPACHO REGISTRADOR NACIONAL DEL ESTADO CIVIL - TEL: 2202880 ETX 1557</t>
  </si>
  <si>
    <t>EN TRAMITE
$19.127.233.092</t>
  </si>
  <si>
    <t>COMUNICACIÓN SATELITAL - PROYECTO DE INVERSION: "FORTALECIMIENTO DE LA CAPACIDAD DE ATENCIÓN EN IDENTIFICACIÓN PARA LA POBLACIÓN EN CONDICIÓN DE VULNERABILIDAD, APD"</t>
  </si>
  <si>
    <t>ADQUISICIÓN DE INSUMOS DE FERRETERÍA, HERRAMIENTAS DE ELECTRICIDAD, MATERIALES Y ELEMENTOS DE CONSTRUCCIÓN, NECESARIOS PARA EL MANTENIMIENTO Y LAS REPARACIONES LOCATIVAS DE LA REGISTRADURÍA NACIONAL DEL ESTADO CIVIL SEDE CAN, EN LA CIUDAD DE BOGOTÁ D.C.</t>
  </si>
  <si>
    <t>CONTRATAR LOS SERVICIOS PROFESIONALES DE UN ARQUITECTO PARA ELABORACION DE DISEÑOS ARQUITECCTONICOS Y URBANISTICOS DEL PROYECTO EN EL MARCO DEL PROYECTO DE MEJORAMIENTO Y MANTENIMIENTO DE LA INFRASTRUCTURA FISICA A NIVEL NACIONAL</t>
  </si>
  <si>
    <t>43232200
43233000
43233400
80161500
81111500
81112000
81112500</t>
  </si>
  <si>
    <t>14 MESES</t>
  </si>
  <si>
    <t>SÍ</t>
  </si>
  <si>
    <t>CONTRATAR LA PRESTACIÓN DE SERVICIOS PARA DESARROLLAR ACTIVIDADES DE INVENTARIO EN ESTADO NATURAL, ORGANIZACIÓN DE LOS FONDOS DOCUMENTALES ACUMULADOS, DIGITALIZACIÓN DE DOCUMENTOS E IMPLEMENTACIÓN DE UN SOFTWARE APLICATIVO.</t>
  </si>
  <si>
    <t>GRUPO DE GESTIÓN DE CORRESPONDENCIA
GRYPO DE GESTIÓN DOCUMENTAL Y ARCHIVOS - TEL: 2202880 EXT 1184</t>
  </si>
  <si>
    <t>NATALIA RODRÍGUEZ DELGADILLO
COORDINADORA GESTION DOCUMENTAL Y ARCHIVOS
Ext. 1184</t>
  </si>
  <si>
    <t>CONTRATAR MANTENIMIENTO DE ESTANTERÍA RODANTE Y/O FIJA PARA LOS DEPÓSITOS DOCUMENTALES DEL NIVEL CENTRAL, DE ACUERDO CON LAS NECESIDADES.</t>
  </si>
  <si>
    <t xml:space="preserve">PRESTAR LOS SERVICIOS DE CAPACITACIÓN EN LA MODALIDAD DE EDUCACIÓN INFORMAL EN A TRAVÉS DE UN DIPLOMADO SOBRE EL “CÓDIGO GENERAL DISCIPLINARIO Y LA IMPLEMENTACIÓN DE LA ORALIDAD”, DIRIGIDA A LOS SERVIDORES PÚBLICOS DE LA REGISTRADURÍA NACIONAL DEL ESTADO CIVIL DEL NIVEL CENTRAL Y DESCONCENTRADO </t>
  </si>
  <si>
    <t>SEPTIEMBRE</t>
  </si>
  <si>
    <t>PRESTACIÓN DE SERVICIOS PROFESIONALES PARA FORTALECER LAS CAPACIDADES DE COMUNICACIÓN ESTRATÉGICA Y APOYAR LOS PROCESOS DE LA OFICINA DE COMUNICACIONES Y PRENSA DE LA REGISTRADURÍA NACIONAL DEL ESTADO CIVIL CON EL FIN DE POSICIONAR DE MANERA ACERTADA LA IMAGEN DE LA ENTIDAD.</t>
  </si>
  <si>
    <t>CONTRATAR LA PRESTACIÓN DE SERVICIOS PARA EL DISEÑO Y LA EJECUCIÓN DE UN PLAN DE MEDIOS QUE PERMITA LA DIFUSIÓN DE ASUNTOS RELACIONADOS CON LA CÉDULA DIGITAL DE LOS COLOMBIANOS.</t>
  </si>
  <si>
    <t>PRESTACIÓN DE LOS SERVICIOS DE PREPRODUCCIÓN, PRODUCCIÓN, POSPRODUCCIÓN Y EMISIÓN DEL PROGRAMA INSTITUCIONAL DE LA REGISTRADURÍA NACIONAL DEL ESTADO CIVIL.</t>
  </si>
  <si>
    <t>ADQUISICIÓN DE UN (1) PLOTTER DE IMPRESIÓN DIGITAL DE GRAN FORMATO Y UN (1) PLOTTER DE CORTE PARA EL TALLER DE PUBLICACIONES DE LA REGISTRADURÍA NACIONAL DEL ESTADO CIVIL.</t>
  </si>
  <si>
    <t>ADQUISICIÓN DE EQUIPOS DE CÓMPUTO E INSUMOS NECESARIOS PARA LA PRODUCCIÓN DE PIEZAS PUBLICITARIAS A CARGO DE LA OFICINA DE COMUNICACIONES Y PRENSA DE LA REGISTRADURÍA NACIONAL DEL ESTADO CIVIL.</t>
  </si>
  <si>
    <t>83121701
82131603</t>
  </si>
  <si>
    <t>JAVIER FELIPE SÁNCHEZ IREGUI
JEFE DE COMUNICACIONES Y PRENSA EXT. 1279 - 1278</t>
  </si>
  <si>
    <t>INVITACION PÚBLICA</t>
  </si>
  <si>
    <t>JAVIER FELIPE SÁNCHEZ IREGUI
JEFE DE COMUNICACIONES Y PRENSA EXT. 1279 - 1282</t>
  </si>
  <si>
    <t>82101800
82101600
82101900
82101500
82101500</t>
  </si>
  <si>
    <t>JAVIER FELIPE SÁNCHEZ IREGUI
JEFE DE COMUNICACIONES Y PRENSA EXT. 1279 - 1283</t>
  </si>
  <si>
    <t>JAVIER FELIPE SÁNCHEZ IREGUI
JEFE DE COMUNICACIONES Y PRENSA EXT. 1279 - 1284</t>
  </si>
  <si>
    <t>JAVIER FELIPE SÁNCHEZ IREGUI
JEFE DE COMUNICACIONES Y PRENSA EXT. 1279 - 1285</t>
  </si>
  <si>
    <t>JAVIER FELIPE SÁNCHEZ IREGUI
JEFE DE COMUNICACIONES Y PRENSA EXT. 1279 - 1286</t>
  </si>
  <si>
    <t>HASTA 31 DE DICIEMBRE DE 2021</t>
  </si>
  <si>
    <t>APROBADAS
$3.357.223.249</t>
  </si>
  <si>
    <t>OFICINA JURIDICA 
 EXT 1509</t>
  </si>
  <si>
    <t>PRESTAR LOS SERVICIOS PROFESIONALES COMO ABOGADO, CON PLENA AUTONOMÍA TÉCNICA, ADMINISTRATIVA Y OPERACIONAL, PARA BRINDAR ASESORÍA JURÍDICA EXTERNA ESPECIALIZADA, LA QUE TENDRÁ COMO PROPÓSITO LA ACTUALIZACIÓN Y REFLEXIÓN SOBRE LOS CAMBIOS INTRODUCIDOS EN MATERIA DISCIPLINARIA; EN DERECHO ADMINISTRATIVO, CONTRATACIÓN ESTATAL (ETAPA PRECONTRACTUAL, CONTRACTUAL Y POS CONTRACTUAL) Y ELECTORAL</t>
  </si>
  <si>
    <t>2 DÍAS</t>
  </si>
  <si>
    <t>COORDINACION GRUPO DE ASUNTOS INTERNACIONALES  TEL: 2202880 EXT 1389</t>
  </si>
  <si>
    <t>CONTRATAR LA PRESTACIÓN DE SERVICIOS PROFESIONALES ENCAMINADOS A LA TRADUCCIÓN SIMULTÁNEA (INGLES -ESPAÑOL / ESPAÑOL INGLES) PARA EL EVENTO INTERNACIONAL “NUEVO CÓDIGO ELECTORAL COLOMBIANO: CONSTRUYENDO LA DEMOCRACIA DEL SIGLO XXI”</t>
  </si>
  <si>
    <t>PRESTAR LOS SERVICIOS PROFESIONALES COMO ABOGADO, PARA BRINDAR ASESORÍA JURÍDICA EXTERNA ESPECIALIZADA,  EN MATERIA DISCIPLINARIA; Y DERECHO PENAL</t>
  </si>
  <si>
    <t>7  MESES</t>
  </si>
  <si>
    <t xml:space="preserve">43211700
81111500
78101800
44121700
44121600
81112400
</t>
  </si>
  <si>
    <t>CONTRATAR LOS BIENES Y SERVICIOS NECESARIOS PARA LLEVAR A CABO LAS ELECCIONES ATÍPICAS DE ALCALDE DEL MUNICIPIO DE GIRON – SANTANDER</t>
  </si>
  <si>
    <t>CONTRATACIÓN DIRECTA - URGENCIA MANIFIESTA</t>
  </si>
  <si>
    <t>NICOLAS FARFAN NAMEN
ALEJANDRO CAMPO VALERO - TEL: 2202880 EXT: 1525 - 1302</t>
  </si>
  <si>
    <t>VALOR TOTAL PAA VIG 2021 (INCLUIDO VIGENCIAS FUTURAS)</t>
  </si>
  <si>
    <t>VALOR TOTAL PAA VIG 2021 (SIN VIGENCIAS FUTURAS)</t>
  </si>
  <si>
    <t>VALOR TOTAL PAA - VIGENCIA 2021 (INLCUIDO VIGENCIAS FUTURAS)</t>
  </si>
  <si>
    <t>VALOR TOTAL PAA - VIGENCIA 2021 (SIN VIGENCIAS FUTURAS)</t>
  </si>
  <si>
    <t>42131606
12352104
53131626</t>
  </si>
  <si>
    <t>ADQUISICIÓN DE KITS DE BIOSEGURIDAD PARA LOS SERVIDORES PÚBLICOS DE LA REGISTRADURIA NACIONAL DEL ESTADO CIVIL.</t>
  </si>
  <si>
    <t>SUBASTA INVERSA</t>
  </si>
  <si>
    <t>NO APLICA</t>
  </si>
  <si>
    <t>DIRECCION ADMINISTRATIVA EXT 1480</t>
  </si>
  <si>
    <t xml:space="preserve">
COORDINADOR GRUPO DE COMPRAS
 EXT 1409-1431</t>
  </si>
  <si>
    <t>CONTRATAR LOS SERVICIOS PROFESIONALES Y ESPECIALIZADOS PARA LA EVALUACIÓN DE LOS FACTORES PSICOSOCIALES EN EL TRABAJO, DIRIGIDA A LOS SERVIDORES DE LA REGISTRADURÍA NACIONAL DEL ESTADO CIVIL QUE PRESTAN SUS SERVICIOS EN LA SEDE CENTRAL Y LA REGISTRADURÍA DISTRITAL Y SERVIDORES DEL CONSEJO NACIONAL ELECTORAL, A TRAVÉS DE LA APLICACIÓN DE LA BATERÍA DE INSTRUMENTOS PARA LA EVALUACIÓN DE LOS FACTORES DE RIESGO PSICOSOCIAL</t>
  </si>
  <si>
    <t>PRESTACIÓN DEL SERVICIO DE DIAGNÓSTICO, A LAS MÁQUINAS Y EQUIPOS DE ARTES GRÁFICAS DE DIFERENTES MARCAS QUE SE ENCUENTRAN UBICADAS EN EL TALLER DE IMPRESIÓN DE LA REGISTRADURÍA NACIONAL DEL ESTADO CIVIL</t>
  </si>
  <si>
    <t>72151802
81101605
81101707</t>
  </si>
  <si>
    <t>REGISTRADURÍA DELEGADA PARA EL REGISTRO CIVIL Y LA IDENTIFICACIÓN - DIRECCIÓN NACIONAL DE REGISTRO CIVIL/ TEL: 2202880 EXT 1269</t>
  </si>
  <si>
    <t>CONTRATAR LA PRESTACIÓN DE SERVICIOS PROFESIONALES ESPECIALIZADOS PARA LA ASESORÍA, LA CAPACITACIÓN Y EL DESARROLLO DE MODELOS Y ANÁLISIS ESTADÍSTICOS, DE PROYECTOS DE CIENCIA DE DATOS E INTELIGENCIA ARTIFICIAL Y DE VISUALIZACIÓN DE DATOS QUE CONTRIBUYAN AL MEJORAMIENTO Y FORTALECIMIENTO DE LA GESTIÓN INSTITUCIONAL</t>
  </si>
  <si>
    <t>JEFE DE LA OFICINA DE PLANEACIÓN
2202880 EXT 1353</t>
  </si>
  <si>
    <t>ARRENDAMIENTO DE UN ÁREA LOCATIVA AMOBLADA DE MÍNIMO 4.200 M2 CON LA INFRAESTRUCTURA NECESARIA, PARA LLEVAR A CABO EL PROCESO DE VERIFICACIÓN DE REGISTROS CIVILES DE NACIMIENTO Y DE MATRIMONIO IDENTIFICADOS COMO PRESUNTAMENTE IRREGULARES.</t>
  </si>
  <si>
    <t>43211700
43232300
81112000
81111500
81111800
81112400</t>
  </si>
  <si>
    <t>Contratacion Directa (Urgencia Manifiesta)</t>
  </si>
  <si>
    <t>NICOLAS FARFAN NAMEN
ALEJANDRO CAMPO VALERO - TEL: 2202880 EXT 1302</t>
  </si>
  <si>
    <t>AUNAR ESFUERZOS TÉCNICOS, OPERATIVOS Y FINANCIEROS EN LA CREACIÓN Y DESARROLLO DE ESTRATEGIAS DE INFORMACIÓN, EDUCACIÓN Y COMUNICACIÓN NECESARIAS PARA LA SOCIALIZACIÓN Y DIFUSIÓN DE LAS ELECCIONES DE CONSEJOS MUNICIPALES Y LOCALES DE JUVENTUDES EN LA VIGENCIA 2021</t>
  </si>
  <si>
    <t>5,5 MESES</t>
  </si>
  <si>
    <t>CONTRATACION DIURECTA</t>
  </si>
  <si>
    <t>CONTRATAR LA PRESTACIÓN DE SERVICIOS PROFESIONALES PARA APOYAR AL GRUPO DE MANTENIMIENTO Y CONSTRUCCIONES EN LA EJECUCIÓN DE LAS ACTIVIDADES DE LEVANTAMIENTO, DISEÑO Y CÁLCULOS ELÉCTRICOS E HIDROSANITARIOS DE LA SEDE DE LA REGISTRADURÍA ESPECIAL DE VALLEDUPAR Y LA DELEGACIÓN DEPARTAMENTAL DEL CESAR</t>
  </si>
  <si>
    <t>20 DIAS</t>
  </si>
  <si>
    <t>CONTRATACION DIRECTA</t>
  </si>
  <si>
    <t>MEJORAMIENTO Y MANTENIMIENTO DE LA PLAZOLETA CENTRAL DEL EDIFICIO DE LA REGISTRADURÍA NACIONAL SEDE CAN</t>
  </si>
  <si>
    <t>CONTRATAR PARA LA REGISTRADURÍA NACIONAL DEL ESTADO CIVIL LOS SERVICIOS DE APOYO NECESARIOS PARA LA INSCRIPCIÓN Y CONFORMACIÓN DEL CENSO ELECTORAL DE JÓVENES, LA VERIFICACIÓN DE LAS LISTAS INDEPENDIENTES DE JÓVENES, LA INSCRIPCIÓN DE CANDIDATOS, PARA LAS ELECCIONES CONSEJOS MUNICIPALES Y LOCALES A CELEBRARSE EN EL AÑO 2021</t>
  </si>
  <si>
    <t>HASTA 30 DE NOVIEMBRE</t>
  </si>
  <si>
    <t>Contratar la prestación de servicios profesionales de un Arquitecto para realizar el levantamiento del estado actual de la Infraestructura Administrativa de la Registraduria Nacional del Estado Civil a nivel nacional.</t>
  </si>
  <si>
    <t>80141902 - 90111501 - 90111601 - 90111801</t>
  </si>
  <si>
    <t xml:space="preserve">Contratar la prestación de servicios logísticos consistentes en la organización de los eventos, suministro de tiquetes,  alimentación completa  y hospedaje, para apoyar la realización de Capacitaciones de “Fomento al registro civil temprano y oportuno a población diferencial respecto a la importancia del registro civil”, en lo referente al registro civil de nacimiento, matrimonio y defunción, así como la relevancia de la inscripción de estos documentos para el reconocimiento de las personas por parte del Estado colombiano. </t>
  </si>
  <si>
    <t>Julio</t>
  </si>
  <si>
    <t>86101705
86101808</t>
  </si>
  <si>
    <t>Prestar los servicios de educación informal para los servidores públicos de la Registraduría Nacional del Estado Civil del nivel central y desconcentrado a través de la formación en el uso de redes sociales en el contexto misional de la entidad.</t>
  </si>
  <si>
    <t xml:space="preserve">Julio </t>
  </si>
  <si>
    <t>Prestar los servicios de educación informal en temas electorales, dirigido a servidores públicos de la Registraduría Nacional del Estado Civil del nivel central y desconcentrado.</t>
  </si>
  <si>
    <t>Prestar los servicios de educación informal para los servidores públicos de la Registraduría Nacional del Estado Civil del nivel central y desconcentrado a través de la formación en la construcción de indicadores para la actualización y guía al monitoreo del desempeño.</t>
  </si>
  <si>
    <t>Prestar los servicios de educación informal para los servidores públicos de la Registraduría Nacional del Estado Civil del nivel central y desconcentrado a través de la formación en técnicas de atención misional al ciudadano.</t>
  </si>
  <si>
    <t>Prestar los servicios de educación informal en coaching y liderazgo para el fortalecimiento de las competencias del equipo directivo y líderes de los procesos misionales y de apoyo de la Registraduría Nacional del Estado Civil del nivel central y desconcentrado.</t>
  </si>
  <si>
    <t>80111623
80141607
80141902
90111601</t>
  </si>
  <si>
    <t xml:space="preserve">Contratar el apoyo logístico, asistencial y operacional para la realización de actividades de educación informal para la gestión administrativa dirigidas a los servidores del nivel central y desconcentrado de la Registraduría Nacional del Estado Civil. </t>
  </si>
  <si>
    <t>Prestar los servicios de educación informal dirigida a servidores públicos de la Registraduría Nacional del Estado Civil del nivel central y desconcentrado.</t>
  </si>
  <si>
    <t>Prestar los servicios de educación informal en sistemas de gestión integrados HSEQ NTC ISO 9001:2015, NTC ISO 14001: 2015 y NTC ISO 45001:2018, formación de auditores en sistemas de gestión de seguridad en la información norma NTC ISO 27001:2013 y formación en fundamentos del sistema de gestión para organizaciones electorales NTC ISO 54001:2019, para los servidores públicos de la Registraduría Nacional del Estado Civil del nivel central y desconcentrado.</t>
  </si>
  <si>
    <t>81101513
41113819
71112300
30121900</t>
  </si>
  <si>
    <t>ANÁLISIS DE VULNERABILIDAD SÍSMICA</t>
  </si>
  <si>
    <t>Contratar una solución integral logística, tecnológica, informática y de servicios, para la organización y realización de los procesos electorales a llevarse a cabo en los años 2021 y 2022, de conformidad con los requerimientos y especificaciones descritos en el Anexo Técnico y demás documentos que integran el Pliego de Condiciones</t>
  </si>
  <si>
    <t>HASTA 31 DE AGOSTO DE 2022</t>
  </si>
  <si>
    <t>SELECCIÓN ABREVIDA</t>
  </si>
  <si>
    <t>EN TRAMITE</t>
  </si>
  <si>
    <t>Alejandro Alberto Campo Valero Nicolás Farfán Namén</t>
  </si>
  <si>
    <t>90121502
78111500</t>
  </si>
  <si>
    <t xml:space="preserve">Gerente Talento Humano: ext. 1467 
Profesional Viáticos . Ext. 1924.                     
</t>
  </si>
  <si>
    <t xml:space="preserve">43211710
43211714
43211730
44121505
44121509
44121701
44121704
44121716
78101802
81111501
81111801
81112002
81112401
81141902
82121509
93111604
</t>
  </si>
  <si>
    <t xml:space="preserve">
Prestación de servicios profesionales especializados para apoyar la supervisión y ejecución del B87:L87proyecto “Revisión de Registros Civiles”.
</t>
  </si>
  <si>
    <t xml:space="preserve">
ROBUSTECIMIENTO DEL SISTEMA DE IDENTIFICACIÓN Y DE REGISTRO CIVIL ASEGURANDO SU ADAPTABILIDAD PARA LA EXPEDICIÓN DE DOCUMENTOS DE IDENTIDAD EN LOS FORMATOS ESTABLECIDOS POR LA REGISTRADURÍA NACIONAL DEL ESTADO CIVIL
PROYECTO DE INVERSIÓN “FORTALECIMIENTO DE LA PLATAFORMA QUE SOPORTA EL SISTEMA DE IDENTIFICACIÓN Y REGISTRO CIVIL PMT II"
</t>
  </si>
  <si>
    <t>43 23 23                 43 23 24                 43 21 15     
81 11 18                     55 00 00 00</t>
  </si>
  <si>
    <t>REGISTRADURIA DELEGADA PARA EL REGISTRO CIVIL Y LA IDENTIFICACION -  
2202880 EXT: 1200 
GERENTE DE INFORMATICA TELEFONO: 2202880 EXT: 1525</t>
  </si>
  <si>
    <t>REALIZAR INVESTIGACION SOBRE LA IMPLEMENTACION DE CURULES DE PAZ Y VIOLENCIA DE GENERO EN POLITICA</t>
  </si>
  <si>
    <t>HASTA 15 DE DICIEMBRE</t>
  </si>
  <si>
    <t>IRREGULARIDADES ELECTORALES Y PROTOCOLO DE GESTION DE RIESGOS ELECTORALES</t>
  </si>
  <si>
    <t>HASTA 30 DE DICIEMBRE</t>
  </si>
  <si>
    <t>BANCO DE CASOS DE DELITOS ELECTORALES (DELINCUENCIA ELECTORAL)</t>
  </si>
  <si>
    <t>HASTA EL 15 DE DICIEMBRE DE 2021</t>
  </si>
  <si>
    <t>CENTRO DE ESTUDIOS EN DEMOCRACIA Y ASUNTOS ELECTORALES - CEDAE</t>
  </si>
  <si>
    <t>CEDAE</t>
  </si>
  <si>
    <t>CONTRATAR LA PRESTACIÓN DE SERVICIOS PARA LA EJECUCIÓN DE ACTIVIDADES DEL PROGRAMA DE BIENESTAR SOCIAL PARA LA ORGANIZACIÓN ELECTORAL</t>
  </si>
  <si>
    <t>CONTRATAR EL APOYO LOGÍSTICO, ASISTENCIAL Y OPERACIONAL PARA EL DESARROLLO DE UN EVENTO DE CAPACITACIÓN, PARA EL CUMPLIMIENTO DE LOS FINES MISIONALES, DIRIGIDO A SERVIDORES DEL NIVEL CENTRAL Y DESCONCENTRADO DE LA ORGANIZACIÓN ELECTORAL, DENOMINADO: II ENCUENTRO DE DIRECTIVOS Y DELEGADOS DEPARTAMENTALES 2021</t>
  </si>
  <si>
    <t>“ Adquisición de equipos audiovisuales, equipos para streaming, equipos de cómputo, suscripciones a plataformas digitales, medios tecnológicos de la comunicación y equipos cinematográficos para la oficina de comunicaciones y prensa de la Registraduría Nacional del Estado Civil..”.</t>
  </si>
  <si>
    <t xml:space="preserve">SEPTIEMBRE </t>
  </si>
  <si>
    <t>JEFE DE COMUNICACIONES Y PRENSA</t>
  </si>
  <si>
    <t>45121504  43191501   43211507    43211508    45121602    45121601    45121603    45121600    52161520        45121604</t>
  </si>
  <si>
    <t>JEFE DE LA OFICINA DE COMUNICACIONES Y PRENSA</t>
  </si>
  <si>
    <t>Prestación de servicios profesionales para la representación judicial de la Registraduría Nacional del Estado Civil ante las jurisdicciones ordinaria (civil, laboral y penal) y de lo contencioso administrativo, en procesos en los que haga parte la Registraduría</t>
  </si>
  <si>
    <t>MINIMACUANTIA</t>
  </si>
  <si>
    <t xml:space="preserve">“ Adquisición de una impresora de termo impresión de tarjetas plásticas de identificación, con una solución tecnológica para la impresión de un sello táctil en relieve y código QR, el respectivo software para operación de la impresora y los insumos necesarios para su correcta operación.”.
</t>
  </si>
  <si>
    <t>CONTRATAR EL SERVICIO DE AUDITORÍAS DE SEGUIMIENTO PARA EL PROCESO MISIONAL DE REGISTRO CIVIL E IDENTIFICACIÓN Y EL PROCESO ELECTORAL BAJO LA NORMA ISO 9001:2015 Y AUDITORÍA DE SEGUIMIENTO PARA EL PROCESO ELECTORAL BAJO LA ISO/TS 54001:2019.</t>
  </si>
  <si>
    <t>81112001 - 81112002
81141902 - 81112103
81111508 - 81111509
81111801</t>
  </si>
  <si>
    <t>APROBADA</t>
  </si>
  <si>
    <t xml:space="preserve">Alejandro Alberto Campo Valero </t>
  </si>
  <si>
    <t>Contratar una solución informática y logística para la Consolidación y Divulgación de resultados y la Seguridad de la Información que garantice la confidencialidad, integridad y disponibilidad de la información a gestionar en el desarrollo de los procesos electorales de (i) Consejos Municipales, Locales y Distritales de Juventud; (ii) Congreso de la República y (iii) fórmula presidencial, a llevarse a cabo en el año 2021 y 2022.</t>
  </si>
  <si>
    <t>78111808
92121800</t>
  </si>
  <si>
    <t>Asesoria Administrativa CNE
y
Coordinacion Grupo Transporte</t>
  </si>
  <si>
    <t>43232304
43232302
81111504
81111806
81111811
81111812
81111820
81112002
81112204
81141902
81111501
81111801</t>
  </si>
  <si>
    <t>Ampliación de capacidad del motor Multi Biométrico (Multi Biometric Search Services) facial para la organización y realización de los procesos electorales a llevarse a cabo en los años 2021 y 2022</t>
  </si>
  <si>
    <t>Alejandro Alberto Campo Valero 
Nicolás Farfán Namén</t>
  </si>
  <si>
    <t xml:space="preserve">45101512
45101709
43233410
44103112
44102001
</t>
  </si>
  <si>
    <t>Demolición y cerramiento de la sede de la Delegación Departamental Del Meta y Registraduría Especial de Villavicencio</t>
  </si>
  <si>
    <t>80161504 80161506 81112200</t>
  </si>
  <si>
    <t>ASESORIA DE SISTEMAS ASESORIA DE SUBSECRETARÍA              ASESORÍA ADMINISTRATIVA</t>
  </si>
  <si>
    <t>80101500       80101600           80111500         80111800</t>
  </si>
  <si>
    <t>ARTICULAR LA PLATAFORMA ESTRATÉGICA DEL CONCEJO NACIONAL ELECTORAL CON EL MODELO DE ARQUITECTURA EMPRESARIAL Y LA POLÍTICA DE TRASFORMACIÓN DIGITAL DEL GOBIERNO NACIONAL EN EL MARCO DE LA IMPLEMENTACIÓN DE LOS DECRETOS 2085 Y 2086 DE 2019.</t>
  </si>
  <si>
    <t>ASESORÍA DE PLANEACION ASESORIA DE SISTEMAS</t>
  </si>
  <si>
    <t>CONTRATAR LA PRESTACIÓN DE SERVICIOS DE UNA SOLUCIÓN INTEGRAL DE GESTIÓN DOCUMENTAL PARA DISEÑAR E IMPLEMENTAR LOS INSTRUMENTOS ARCHIVÍSTICOS, AL IGUAL QUE GESTIONAR EL FONDO DOCUMENTAL ACUMULADO, E IMPLEMENTAR SISTEMAS DE GESTIÓN DOCUMENTAL DEL CNE EN LA APLICACIÓN QUE TIENE LA ENTIDAD, DE ACUERDO CON EL PROYECTO DE INVERSIÓN Y LA NORMATIVIDAD VIGENTE.</t>
  </si>
  <si>
    <t>80101507
80101604
84111601</t>
  </si>
  <si>
    <t>83000000  82000000 86000000</t>
  </si>
  <si>
    <t xml:space="preserve">EN TRAMITE </t>
  </si>
  <si>
    <t>JEFE DE LA OFICINA DE COMUNICACIONES Y PRENSA 
2202880 EXT 1353</t>
  </si>
  <si>
    <t>Director Nacional de Registro Civil, Avenida Calle 26 # 51-50 - CAN (Bogotá - Colombia), Conmutador: (571) 220 2880, Ext.: 1269 o 1526.</t>
  </si>
  <si>
    <t>901121502 78111500</t>
  </si>
  <si>
    <t>Contratar la prestación del servicio de transporte aéreo de pasajeros en sus rutas de operación y la adquisición de tiquetes aéreos en rutas nacionales e internacionales de otros operadores para garantizar el desplazamiento de los servidores públicos, contratistas y/o demás personal que preste sus servicios a la Organización Electoral, en cumplimiento de su misión institucional y para las elecciones de Consejos Municipales y Locales de Juventud que se realizarán el 05 de diciembre de 2021.</t>
  </si>
  <si>
    <t>GERENTE DE TALENTO HUMANO EXT 1467</t>
  </si>
  <si>
    <t>REGIMEN ESPECIAL</t>
  </si>
  <si>
    <t>IMPRIMIR, SUMINISTRAR Y CUSTODIAR FORMATOS DE REGISTRO CIVIL PARA SER DISTRIBUIDOS A NIVEL NACIONAL A LAS DELEGACIONES DEPARTAMENTALES Y OTRAS DEPENDENCIAS EN CUMPLIMIENTO MISIONAL DE LA REGISTRADURÍA NACIONAL DEL ESTADO CIVIL.</t>
  </si>
  <si>
    <t>PRESTACIÓN DE SERVICIOS DE VEHÍCULOS BLINDADOS PARA GARANTIZAR LAS MEDIDAS DE SEGURIDAD EN LOS DESPLAZAMIENTOS TERRESTRES DE LAS ALTAS DIGNIDADES DE LA ORGANIZACIÓN ELECTORAL, ES DECIR: REGISTRADOR NACIONAL DEL ESTADO CIVIL Y MAGISTRADOS DEL CONSEJO NACIONAL ELECTORAL.</t>
  </si>
  <si>
    <t>CONTRATAR LA PRESTACIÓN DEL SERVICIO DE AUDITORÍA EXTERNA PARA LOS PROCESOS ELECTORALES A LLEVARSE A CABO EN LOS AÑOS 2021 Y 2022, DE CONFORMIDAD CON LOS REQUERIMIENTOS Y ESPECIFICACIONES DESCRITOS EN EL ANEXO TÉCNICO Y DEMÁS DOCUMENTOS QUE INTEGRAN EL PLIEGO DE CONDICIONES.</t>
  </si>
  <si>
    <t>PRESTAR LOS SERVICIOS PARA LA DIVULGACIÓN DEL PROCESO ELECTORAL CONGRESO DE LA REPÚBLICA Y ELECCIONES PRESIDENCIALES PRIMERA VUELTA VIGENCIA 2022</t>
  </si>
  <si>
    <t>PRESTACIÓN DE SERVICIOS DE CAPACITACIÓN DE LOS JURADOS DE VOTACIÓN, NOMBRADOS EN ALGUNAS CIUDADES DEL PAÍS PARA LOS PROCESOS ELECTORALES DE CONSEJOS LOCALES Y MUNICIPALES DE JUVENTUD, CONGRESO DE LA REPÚBLICA Y PRESIDENTE Y VICEPRESIDENTE DE LA REPUBLICA, QUIENES PRESTARÁN SUS SERVICIOS EN DESARROLLO DE LAS ELECCIONES QUE SE ADELANTARAN EN EL 2021 Y 2022, SERVICIO QUE INCLUYE ALGUNAS EXIGENCIAS LOGÍSTICAS PARA LA REALIZACIÓN DE LAS CAPACITACIONES.</t>
  </si>
  <si>
    <t xml:space="preserve">Ludis Emilse Campo Villegas          DIRECTORA DE GESTION ELECTORAL </t>
  </si>
  <si>
    <t>CONTRATAR LA ADQUISICIÓN DE INSUMOS PARA LOS BOTIQUINES Y ELEMENTOS PARA LA ATENCIÓN DE PRIMEROS AUXILIOS EN LAS SEDES DE LA ENTIDAD A NIVEL NACIONAL.</t>
  </si>
  <si>
    <t>Prestar los servicios tecnológicos para el fortalecimiento y sostenimiento de la plataforma del Archivo Nacional de Identificación – ANI y sus sistemas Conexos de la Registraduría Nacional del Estado Civil; e implementar mejoras y soporte de mesa de ayuda en los servicios tecnológicos para el mantenimiento, sostenibilidad del sistema integrado de registro civil web - SRCWEB de la Registraduría Nacional del Estado Civil</t>
  </si>
  <si>
    <t>43232304
43232302
81111504
81111806
81111811
81111812
81111820
81112002
81112204
81112205
81112308
81141902</t>
  </si>
  <si>
    <t xml:space="preserve">3 meses </t>
  </si>
  <si>
    <t>Alejandro Alberto Campo Valero 
Marcelo Mejía Giraldo</t>
  </si>
  <si>
    <t>CONTRATAR LA PRESTACIÓN DE SERVICIOS PARA EL MANTENIMIENTO Y REPARACION DE CÁMARAS FOTOGRAFICAS  Y LENTES DE LA OFICINA DE COMUNICACIONES Y PRENSA DE LA REGISTRADURÍA NACIONAL DEL ESTADO CIVIL.</t>
  </si>
  <si>
    <t>Contratar el suministro de tiquetes aéreos nacionales e internacionales que garantice el desplazamiento de los servidores públicos, contratistas y/o demás personal que preste sus servicios a la Organización Electoral</t>
  </si>
  <si>
    <t>CONTRATAR LA PRESTACIÓN DEL SERVICIO DE TRANSPORTE AÉREO DE PASAJEROS EN SUS RUTAS DE OPERACIÓN Y LA ADQUISICIÓN DE TIQUETES AÉREOS EN RUTAS NACIONALES E INTERNACIONALES DE OTROS OPERADORES PARA GARANTIZAR EL DESPLAZAMIENTO DE LOS SERVIDORES PÚBLICOS, CONTRATISTAS Y/O DEMÁS PERSONAL QUE PRESTE SUS SERVICIOS A LA ORGANIZACIÓN ELECTORAL, EN CUMPLIMIENTO DE SU MISIÓN INSTITUCIONAL Y PARA EL CUMPLIMIENTO DE LAS FUNCIONES INHERENTES A LAS ELECCIONES DE CONSEJOS MUNICIPALES Y LOCALES DE JUVENTUD 2021, CONGRESO DE LA REPÚBLICA 2022 Y PRESIDENTE Y VICEPRESIDENTE 2022.</t>
  </si>
  <si>
    <t>CONTRATAR EL SEGURO COLECTIVO DE VIDA PARA LOS SERVIDORES SUPERNUMERARIOS QUE LA REGISTRADURÍA NACIONAL DEL ESTADO CIVIL VINCULARÁ A NIVEL NACIONAL PARA LAS ELECCIONES DE CONSEJOS MUNICIPALES Y LOCALES DE JUVENTUD 2021, CONGRESO DE LA REPÚBLICA 2022 Y PRESIDENTE Y VICEPRESIDENTE DE LA REPÚBLICA 2022.</t>
  </si>
  <si>
    <t>CONTRATAR EL APOYO LOGÍSTICO, ASISTENCIAL Y OPERACIONAL PARA LA REALIZACIÓN DE UNA (1) ACTIVIDAD DE CAPACITACIÓN CON OCASIÓN A LAS ELECCIONES DE CONGRESO DE LA REPÚBLICA 2022 Y PRESIDENTE Y VICEPRESIDENTE DE LA REPÚBLICA 2022, DIRIGIDAS A LOS SERVIDORES DEL NIVEL CENTRAL Y DESCONCENTRADO DE LA REGISTRADURÍA NACIONAL DEL ESTADO CIVIL</t>
  </si>
  <si>
    <t>CONTRATAR EL DISEÑO, LA IMPLEMENTACIÓN Y LA PUESTA EN MARCHA DE UNA ESTACIÓN DE CARGA DE BICICLETAS Y PATINETAS ELÉCTRICAS, ALIMENTADA POR UN SISTEMA FOTOVOLTAICO, QUE GENERE 4 KWH DIARIOS CON UNA AUTONOMÍA DE 1.5 DÍAS, PARA LA SEDE CENTRAL DE LA RNEC, UBICADA EN LA AVENIDA CALLE 26 N.º 51-50, EN BOGOTÁ, COLOMBIA.</t>
  </si>
  <si>
    <t>MINIMA CUANTIA</t>
  </si>
  <si>
    <t>CONTRATAR UNA SOLUCIÓN TECNOLÓGICA INTEGRAR PARA MANTENER Y OPTIMIZAR LA PLATAFORMA TECNOLÓGICA DEL CNE</t>
  </si>
  <si>
    <t xml:space="preserve">ASESOR DE SISTEMAS  ALVARO JOSE VIVAS GUZMAN </t>
  </si>
  <si>
    <t>43211508 43211507  43212201 43232103 43232102 43233419</t>
  </si>
  <si>
    <t>ADQUISICIÓN DE ELEMENTOS TECNOLÓGICOS, PERIFÉRICOS Y LICENCIAS CON DESTINO AL CONSEJO NACIONAL ELECTORAL PARA EL FORTALECIMIENTO TECNOLÓGICO DE LA ENTIDAD.</t>
  </si>
  <si>
    <t>43231513 43232304 43232402 43232804 43233201   80101604     81111504       81111809      81112003     81112202</t>
  </si>
  <si>
    <t>7 meses 20 días</t>
  </si>
  <si>
    <t>BERENICE POLANCO MOSQUERA</t>
  </si>
  <si>
    <t>CONTRATAR LOS SEGUROS REQUERIDOS PARA LA PROTECCIÓN DE LOS BIENES E INTERESES PATRIMONIALES DE PROPIEDAD Y DE AQUELLOS POR LOS CUALES SON LEGALMENTE RESPONSABLES LA REGISTRADURÍA NACIONAL DEL ESTADO CIVIL, EL FONDO ROTATORIO DE LA REGISTRADURÍA NACIONAL DEL ESTADO CIVIL EN EL TERRITORIO NACIONAL Y EN LOS CONSULADOS, Y DE LOS QUE SEA O FUERE LEGALMENTE RESPONSABLE Y QUE ESTÉN BAJO SU RESPONSABILIDAD Y CUSTODIA Y AQUELLOS QUE SEAN ADQUIRIDOS, PARA DESARROLLAR LAS FUNCIONES INHERENTES A SU ACTIVIDAD. DE IGUAL FORMA CONTRATAR EL SEGURO COLECTIVO DE VIDA GRUPO DE LOS SERVIDORES QUE A NIVEL NACIONAL PRESTAN SUS SERVICIOS A LA ORGANIZACIÓN ELECTORAL Y MAGISTRADOS QUE CONFORMAN EL CONSEJO NACIONAL ELECTORAL</t>
  </si>
  <si>
    <t>42131606
12352104
53131626
78101802</t>
  </si>
  <si>
    <t xml:space="preserve">NICOLAS FARFAN NAMEN
Registrador Delegado en lo Electoral            </t>
  </si>
  <si>
    <t>81111500       81111800       81111200        81112100      81141900</t>
  </si>
  <si>
    <t>PRESTAR EL SERVICIO PARA EL DESARROLLO DE UNA SOLUCIÓN  INFORMÁTICA, INCLUYENDO DISPOSICIÓN DE  HARDWARE TENDIENTE A LA CONSOLIDACIÓN (BASE DE DATOS) DE LA INFORMACIÓN PERTINENTE UTILIZADA PARA EL ESCRUTINIO GENERAL QUE DESARROLLA EL CONSEJO NACIONAL ELECTORAL, GARANTIZANDO FUNCIONAMIENTO CON LA IMPLEMENTACIÓN DE UN SISTEMA DE SEGURIDAD, CENTRO DE DATOS, CANALES DE COMUNICACIÓN Y SOPORTE TÉCNICO, EN LAS ELECCIONES DE CONGRESO DE LA REPÚBLICA Y FÓRMULA PRESIDENCIAL A REALIZARSE EN EL AÑO 2022</t>
  </si>
  <si>
    <t>ADQUISICIÓN DE ELEMENTOS Y BIENES PARA EL MANEJO DE LA EMERGENCIA POR EL COVID-19, PARA EL PROCESO ELECTORAL DE CONSEJOS MUNICIPALES Y LOCALES DE JUVENTUD.</t>
  </si>
  <si>
    <t>ALEJANDRO ALBERTO CAMPO VALERO                                              GERENTE DE INFORMÁTICA</t>
  </si>
  <si>
    <t>Contratar el apoyo logístico, asistencial y operacional para el desarrollo de un evento de capacitación, para el cumplimiento de los fines misionales, dirigido a servidores del nivel central y desconcentrado de la Organización Electoral, denominado: II encuentro de Directivos y Delegados Departamentales 2021.</t>
  </si>
  <si>
    <t>Gerente Talento Humano: ext. 1467 
Coordinadora Desarrollo Integral: ext. 1469</t>
  </si>
  <si>
    <t>Suscripción al periódico El Espectador con destino al despacho del Registrador Nacional y la Oficina de Comunicaciones y Prensa.</t>
  </si>
  <si>
    <t>55101500      82111900</t>
  </si>
  <si>
    <t>Jefe de Comunicacones y Prensa Ext 1278- 1279</t>
  </si>
  <si>
    <t>Contratar el arrendamiento de un área suficiente, para la realización de las diferentes actividades que conlleven el desarrollo de los procesos electorales correspondientes a Consejos Municipales y Locales de Juventud convocada por el Gobierno Nacional para el 05 de diciembre del 2021, y la inscripción de candidaturas a Congreso de la República 2022.</t>
  </si>
  <si>
    <t>PRESTAR LOS SERVICIOS PARA IMPLEMENTAR MEJORAS Y SOPORTE EN LOS SERVICIOS TECNOLÓGICOS PARA EL FORTALECIMIENTO DEL SERVICIO AL COLOMBIANO DE LA REGISTRADURÍA NACIONAL DEL ESTADO CIVIL, QUE INCLUYE EL DISEÑO, DESARROLLO, IMPLEMENTACIÓN, MANTENIMIENTO, ADMINISTRACIÓN, SOPORTE Y AUDITORÍAS NECESARIAS PARA EL CORRECTO FUNCIONAMIENTO DE LA SOLUCIÓN.</t>
  </si>
  <si>
    <t>1  MES</t>
  </si>
  <si>
    <t>REGISTRADURÍA DISTRITAL DEL ESTADO CIVIL contrataciondistrnec@registraduria.gov.co</t>
  </si>
  <si>
    <t>OFICINA DE COMUNICACIONES Y PRENSA</t>
  </si>
  <si>
    <t>31 DE DICIEMBRE DE 2021</t>
  </si>
  <si>
    <t>MIGUEL ANGEL DIAZ MORENO
COORDINADOR GRUPO MANTENIMIENTO Y CONSTRUCCIONES
Ext. 1308</t>
  </si>
  <si>
    <t>Contratar mediante la modalidad de contratación directa el diseño, ejecución y divulgación de un plan de medios para dar a conocer de manera pedagógica, los contenidos y decisiones que adopta el Consejo Nacional Electoral, en el marco de sus funciones, de cara a los procesos electorales de los Consejos Municipales y Locales de Juventud, Congreso de la República, y Presidente y Vicepresidente de la República</t>
  </si>
  <si>
    <t>82101504
82101601
82101603
82101801
82101802
82101901
82101903
82101905
82131603
82131604
82141502
82141504
82141505</t>
  </si>
  <si>
    <t>Asesoría de Prensa del CNE</t>
  </si>
  <si>
    <t>Prestar el servicio profesional de monitoreo permanente en medios de comunicación masivos del país y redes sociales y su análisis de la información relacionada con el Consejo Nacional Electoral, sus magistrados, decisiones y el Estatuto de la Oposición, esto es, realizar el proceso completo de seguimiento, selección, registro digital y envío al CNE, a diario por internet (a más tardar a las 8:30 a. m.) y en medio magnético (mensualmente), las noticias, informaciones y/o avisos, consignados en prensa, radio, televisión e internet, según las especificaciones técnicas.</t>
  </si>
  <si>
    <t>82111902 
82111901</t>
  </si>
  <si>
    <t>Contratar la prestación de servicios de apoyo operativo, logístico o asistencial para la realización de la Misión de Observación Internacional del proceso relacionado con la elección de los Consejos Municipales y Locales de Juventud, que se llevará a cabo el 5 de diciembre de 2021.</t>
  </si>
  <si>
    <t xml:space="preserve">80141607
90111600
</t>
  </si>
  <si>
    <t>Hasta el 10 de diciembre de 2021</t>
  </si>
  <si>
    <t>Asesoría Administrativa CNE</t>
  </si>
  <si>
    <t>Contratar la prestación del servicio de impresión de dos tirajes de cinco mil (5000) ejemplares referentes a la formación en Democracia Consejos de la Juventud 2021 y a las Reglas Electorales para la Cultura Democrática, ambos casos, como estrategia para la política de pedagogía que está emprendiendo el CNE, en el marco de las elecciones para los Consejos de Juventud, Congreso de la República y Presidencia y Vicepresidencia de la República.</t>
  </si>
  <si>
    <t>55101509
55111513
82121506
82111801</t>
  </si>
  <si>
    <t>Asesoría de Prevención Capacitación y Fortalecimiento Democrático del CNE</t>
  </si>
  <si>
    <t>Contratar el servicio de adquisición e instalación de nuevos avisos institucionales de fachada para cada sede Municipal y Departamental en todo el territorio Nacional para la Registraduría Nacional del Estado Civil</t>
  </si>
  <si>
    <t>Aquisición para el funcionamiento de la sede de la Registraduría Municipal de Providencia y Santa Catalina, de 2 unidades prefabricadas, instaladas y puestas en funcionamiento en un lote de terreno ubicado en el sector de Pueblo Viejo, Departamento del Archipiélago de San Andrés, Providencia y Santa Catalina.</t>
  </si>
  <si>
    <t>ACTUALIZACIÓN 25 DE NOVIEMBRE DE 2021</t>
  </si>
  <si>
    <t xml:space="preserve"> Adquisición de banderas para la Registraduría Nacional del Estado Civil</t>
  </si>
  <si>
    <t>Diciembre 2021</t>
  </si>
  <si>
    <t xml:space="preserve"> Mínima Cuantía </t>
  </si>
  <si>
    <t>Berenice Polanco
Ext. 1198</t>
  </si>
  <si>
    <t>Mantenimiento, adecuación y reparaciones menores de bienes inmuebles.</t>
  </si>
  <si>
    <t>MARÍA DEL PILAR BERNAL GARZÓN
ADMINISTRATIVA Y FINANCIERA 
TEL: (4) 2162727 EXT. 2159 FAX (4) 2177858
mpbernal@registraduria.gov.co</t>
  </si>
  <si>
    <t>Prestar los servicios profesionales como apoyo a la revisión y ajustes de los diseños Eléctricos de la Registraduría Nacional del Estado Civil sede CAN.</t>
  </si>
  <si>
    <t>Prestar los servicios profesionales como ingeniero de sonido para los diseños, instalaciones y puesta en marcha de sistemas audiovisuales de la Registraduría Nacional del Estado Civil sede CAN.</t>
  </si>
  <si>
    <t>DICIEMBRE</t>
  </si>
  <si>
    <t>Contratar el programa de seguros de la Organización Electoral y el Fondo Rotatorio de la Registraduria Nacional (RNEC y CNE)</t>
  </si>
  <si>
    <t>31 DE JULIO DE 2021</t>
  </si>
  <si>
    <t>Coordinación de Recursos Físicos ext 1198</t>
  </si>
  <si>
    <t>PROBADAS</t>
  </si>
  <si>
    <t>ACTUALIZACIÓN 13 DE DICIEMBRE DE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</si>
</sst>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6" formatCode="&quot;$&quot;\ #,##0;[Red]\-&quot;$&quot;\ #,##0"/>
    <numFmt numFmtId="8" formatCode="&quot;$&quot;\ #,##0.00;[Red]\-&quot;$&quot;\ #,##0.00"/>
    <numFmt numFmtId="42" formatCode="_-&quot;$&quot;\ * #,##0_-;\-&quot;$&quot;\ * #,##0_-;_-&quot;$&quot;\ * &quot;-&quot;_-;_-@_-"/>
    <numFmt numFmtId="41" formatCode="_-* #,##0_-;\-* #,##0_-;_-* &quot;-&quot;_-;_-@_-"/>
    <numFmt numFmtId="164" formatCode="_(&quot;$&quot;\ * #,##0.00_);_(&quot;$&quot;\ * \(#,##0.00\);_(&quot;$&quot;\ * &quot;-&quot;??_);_(@_)"/>
    <numFmt numFmtId="165" formatCode="_(&quot;$&quot;\ * #,##0_);_(&quot;$&quot;\ * \(#,##0\);_(&quot;$&quot;\ * &quot;-&quot;??_);_(@_)"/>
    <numFmt numFmtId="166" formatCode="_-&quot;$&quot;* #,##0_-;\-&quot;$&quot;* #,##0_-;_-&quot;$&quot;* &quot;-&quot;??_-;_-@_-"/>
    <numFmt numFmtId="167" formatCode="_-[$$-2C0A]\ * #,##0_-;\-[$$-2C0A]\ * #,##0_-;_-[$$-2C0A]\ * &quot;-&quot;??_-;_-@_-"/>
    <numFmt numFmtId="168" formatCode="_-&quot;$&quot;* #,##0_-;\-&quot;$&quot;* #,##0_-;_-&quot;$&quot;* &quot;-&quot;_-;_-@_-"/>
    <numFmt numFmtId="169" formatCode="_(&quot;$&quot;\ * #,##0_);_(&quot;$&quot;\ * \(#,##0\);_(&quot;$&quot;\ * &quot;-&quot;_);_(@_)"/>
  </numFmts>
  <fonts count="20"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b/>
      <sz val="16"/>
      <color theme="1"/>
      <name val="Arial"/>
      <family val="2"/>
    </font>
    <font>
      <b/>
      <sz val="11"/>
      <name val="Calibri"/>
      <family val="2"/>
      <scheme val="minor"/>
    </font>
    <font>
      <sz val="11"/>
      <name val="Calibri"/>
      <family val="2"/>
      <scheme val="minor"/>
    </font>
    <font>
      <sz val="11"/>
      <color rgb="FF000000"/>
      <name val="Calibri"/>
      <family val="2"/>
      <scheme val="minor"/>
    </font>
    <font>
      <sz val="11"/>
      <color indexed="8"/>
      <name val="Calibri"/>
      <family val="2"/>
      <scheme val="minor"/>
    </font>
    <font>
      <sz val="11"/>
      <color theme="1"/>
      <name val="Arial Narrow"/>
      <family val="2"/>
    </font>
    <font>
      <b/>
      <sz val="14"/>
      <color theme="1"/>
      <name val="Calibri"/>
      <family val="2"/>
      <scheme val="minor"/>
    </font>
    <font>
      <sz val="11"/>
      <color theme="1"/>
      <name val="Arial"/>
      <family val="2"/>
    </font>
    <font>
      <sz val="10"/>
      <name val="Arial"/>
      <family val="2"/>
    </font>
    <font>
      <sz val="11"/>
      <color rgb="FF000000"/>
      <name val="Arial"/>
      <family val="2"/>
    </font>
    <font>
      <sz val="8"/>
      <name val="Calibri"/>
      <family val="2"/>
      <scheme val="minor"/>
    </font>
    <font>
      <sz val="9"/>
      <color rgb="FF000000"/>
      <name val="Arial"/>
      <family val="2"/>
    </font>
    <font>
      <sz val="14"/>
      <color rgb="FF000000"/>
      <name val="Arial"/>
      <family val="2"/>
    </font>
    <font>
      <sz val="12"/>
      <color theme="1"/>
      <name val="Arial"/>
      <family val="2"/>
    </font>
    <font>
      <sz val="14"/>
      <color theme="1"/>
      <name val="Arial"/>
      <family val="2"/>
    </font>
    <font>
      <sz val="11"/>
      <color theme="1"/>
      <name val="Century Gothic"/>
      <family val="2"/>
    </font>
  </fonts>
  <fills count="7">
    <fill>
      <patternFill patternType="none"/>
    </fill>
    <fill>
      <patternFill patternType="gray125"/>
    </fill>
    <fill>
      <patternFill patternType="solid">
        <fgColor theme="4"/>
      </patternFill>
    </fill>
    <fill>
      <patternFill patternType="solid">
        <fgColor theme="0" tint="-0.14999847407452621"/>
        <bgColor indexed="64"/>
      </patternFill>
    </fill>
    <fill>
      <patternFill patternType="solid">
        <fgColor theme="0"/>
        <bgColor indexed="64"/>
      </patternFill>
    </fill>
    <fill>
      <patternFill patternType="solid">
        <fgColor rgb="FFFFFFFF"/>
        <bgColor indexed="64"/>
      </patternFill>
    </fill>
    <fill>
      <patternFill patternType="solid">
        <fgColor theme="0" tint="-0.249977111117893"/>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s>
  <cellStyleXfs count="11">
    <xf numFmtId="0" fontId="0" fillId="0" borderId="0"/>
    <xf numFmtId="164" fontId="1" fillId="0" borderId="0" applyFont="0" applyFill="0" applyBorder="0" applyAlignment="0" applyProtection="0"/>
    <xf numFmtId="0" fontId="3" fillId="2" borderId="0" applyNumberFormat="0" applyBorder="0" applyAlignment="0" applyProtection="0"/>
    <xf numFmtId="42" fontId="1" fillId="0" borderId="0" applyFont="0" applyFill="0" applyBorder="0" applyAlignment="0" applyProtection="0"/>
    <xf numFmtId="0" fontId="12" fillId="0" borderId="0"/>
    <xf numFmtId="42" fontId="1" fillId="0" borderId="0" applyFont="0" applyFill="0" applyBorder="0" applyAlignment="0" applyProtection="0"/>
    <xf numFmtId="164" fontId="1" fillId="0" borderId="0" applyFont="0" applyFill="0" applyBorder="0" applyAlignment="0" applyProtection="0"/>
    <xf numFmtId="168" fontId="1" fillId="0" borderId="0" applyFont="0" applyFill="0" applyBorder="0" applyAlignment="0" applyProtection="0"/>
    <xf numFmtId="169"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cellStyleXfs>
  <cellXfs count="127">
    <xf numFmtId="0" fontId="0" fillId="0" borderId="0" xfId="0"/>
    <xf numFmtId="0" fontId="0" fillId="0" borderId="0" xfId="0" applyAlignment="1">
      <alignment wrapText="1"/>
    </xf>
    <xf numFmtId="0" fontId="2" fillId="0" borderId="0" xfId="0" applyFont="1" applyAlignment="1">
      <alignment wrapText="1"/>
    </xf>
    <xf numFmtId="0" fontId="0" fillId="0" borderId="0" xfId="0" applyAlignment="1">
      <alignment horizontal="center" wrapText="1"/>
    </xf>
    <xf numFmtId="0" fontId="5" fillId="3" borderId="1" xfId="2" applyFont="1" applyFill="1" applyBorder="1" applyAlignment="1">
      <alignment horizontal="center" vertical="center" wrapText="1"/>
    </xf>
    <xf numFmtId="0" fontId="0" fillId="4" borderId="0" xfId="0" applyFill="1" applyAlignment="1">
      <alignment wrapText="1"/>
    </xf>
    <xf numFmtId="42" fontId="2" fillId="0" borderId="0" xfId="0" applyNumberFormat="1" applyFont="1" applyAlignment="1">
      <alignment wrapText="1"/>
    </xf>
    <xf numFmtId="0" fontId="6" fillId="0" borderId="0" xfId="0" applyFont="1" applyAlignment="1">
      <alignment wrapText="1"/>
    </xf>
    <xf numFmtId="0" fontId="6" fillId="4" borderId="0" xfId="0" applyFont="1" applyFill="1" applyAlignment="1">
      <alignment wrapText="1"/>
    </xf>
    <xf numFmtId="42" fontId="0" fillId="0" borderId="0" xfId="0" applyNumberFormat="1" applyAlignment="1">
      <alignment wrapText="1"/>
    </xf>
    <xf numFmtId="0" fontId="1" fillId="4" borderId="0" xfId="0" applyFont="1" applyFill="1" applyBorder="1" applyAlignment="1">
      <alignment horizontal="center" vertical="center" wrapText="1"/>
    </xf>
    <xf numFmtId="42" fontId="6" fillId="4" borderId="0" xfId="3" applyNumberFormat="1" applyFont="1" applyFill="1" applyBorder="1" applyAlignment="1">
      <alignment horizontal="center" vertical="center" wrapText="1"/>
    </xf>
    <xf numFmtId="42" fontId="1" fillId="4" borderId="0" xfId="3" applyFont="1" applyFill="1" applyBorder="1" applyAlignment="1">
      <alignment horizontal="center" vertical="center" wrapText="1"/>
    </xf>
    <xf numFmtId="0" fontId="2" fillId="0" borderId="0" xfId="0" applyFont="1" applyAlignment="1">
      <alignment horizontal="center"/>
    </xf>
    <xf numFmtId="0" fontId="0" fillId="4" borderId="0" xfId="0" applyFont="1" applyFill="1" applyAlignment="1">
      <alignment wrapText="1"/>
    </xf>
    <xf numFmtId="0" fontId="0" fillId="0" borderId="1" xfId="0" applyFont="1" applyFill="1" applyBorder="1" applyAlignment="1">
      <alignment horizontal="center" vertical="center" wrapText="1"/>
    </xf>
    <xf numFmtId="0" fontId="7" fillId="0" borderId="1" xfId="0" applyFont="1" applyFill="1" applyBorder="1" applyAlignment="1">
      <alignment horizontal="justify" vertical="center" wrapText="1"/>
    </xf>
    <xf numFmtId="0" fontId="6" fillId="0" borderId="0" xfId="0" applyFont="1" applyFill="1" applyAlignment="1">
      <alignment wrapText="1"/>
    </xf>
    <xf numFmtId="0" fontId="7" fillId="0" borderId="1" xfId="0" applyFont="1" applyFill="1" applyBorder="1" applyAlignment="1">
      <alignment horizontal="center" vertical="center" wrapText="1"/>
    </xf>
    <xf numFmtId="42" fontId="1" fillId="0" borderId="1" xfId="3" applyFont="1" applyFill="1" applyBorder="1" applyAlignment="1">
      <alignment horizontal="center" vertical="center" wrapText="1"/>
    </xf>
    <xf numFmtId="0" fontId="6" fillId="0" borderId="1" xfId="2" applyFont="1" applyFill="1" applyBorder="1" applyAlignment="1">
      <alignment horizontal="center" vertical="center" wrapText="1"/>
    </xf>
    <xf numFmtId="0" fontId="0" fillId="0" borderId="0" xfId="0" applyFont="1" applyFill="1" applyAlignment="1">
      <alignment wrapText="1"/>
    </xf>
    <xf numFmtId="0" fontId="0" fillId="0" borderId="0" xfId="0" applyAlignment="1">
      <alignment wrapText="1"/>
    </xf>
    <xf numFmtId="0" fontId="2" fillId="6" borderId="1" xfId="0" applyFont="1" applyFill="1" applyBorder="1" applyAlignment="1">
      <alignment horizontal="center" wrapText="1"/>
    </xf>
    <xf numFmtId="42" fontId="2" fillId="6" borderId="1" xfId="0" applyNumberFormat="1" applyFont="1" applyFill="1" applyBorder="1" applyAlignment="1">
      <alignment horizontal="center" wrapText="1"/>
    </xf>
    <xf numFmtId="0" fontId="2" fillId="6" borderId="1" xfId="0" applyFont="1" applyFill="1" applyBorder="1" applyAlignment="1">
      <alignment wrapText="1"/>
    </xf>
    <xf numFmtId="165" fontId="10" fillId="6" borderId="1" xfId="0" applyNumberFormat="1" applyFont="1" applyFill="1" applyBorder="1" applyAlignment="1">
      <alignment wrapText="1"/>
    </xf>
    <xf numFmtId="0" fontId="0" fillId="4" borderId="0" xfId="0" applyFont="1" applyFill="1" applyBorder="1" applyAlignment="1">
      <alignment horizontal="center" vertical="center" wrapText="1"/>
    </xf>
    <xf numFmtId="0" fontId="0" fillId="4" borderId="0" xfId="0" applyFont="1" applyFill="1" applyBorder="1" applyAlignment="1">
      <alignment wrapText="1"/>
    </xf>
    <xf numFmtId="0" fontId="2" fillId="4" borderId="0" xfId="0" applyFont="1" applyFill="1" applyBorder="1" applyAlignment="1">
      <alignment horizontal="center" vertical="center" wrapText="1"/>
    </xf>
    <xf numFmtId="0" fontId="6" fillId="4" borderId="0" xfId="0" applyFont="1" applyFill="1" applyBorder="1" applyAlignment="1">
      <alignment horizontal="center" vertical="center" wrapText="1"/>
    </xf>
    <xf numFmtId="167" fontId="6" fillId="4" borderId="0" xfId="1" applyNumberFormat="1" applyFont="1" applyFill="1" applyBorder="1" applyAlignment="1">
      <alignment horizontal="center" vertical="center" wrapText="1"/>
    </xf>
    <xf numFmtId="0" fontId="6" fillId="4" borderId="0" xfId="2" applyFont="1" applyFill="1" applyBorder="1" applyAlignment="1">
      <alignment horizontal="center" vertical="center" wrapText="1"/>
    </xf>
    <xf numFmtId="0" fontId="0" fillId="0" borderId="0" xfId="0" applyAlignment="1">
      <alignment wrapText="1"/>
    </xf>
    <xf numFmtId="3" fontId="15" fillId="0" borderId="0" xfId="0" applyNumberFormat="1" applyFont="1"/>
    <xf numFmtId="3" fontId="0" fillId="0" borderId="0" xfId="0" applyNumberFormat="1" applyAlignment="1">
      <alignment wrapText="1"/>
    </xf>
    <xf numFmtId="3" fontId="16" fillId="0" borderId="0" xfId="0" applyNumberFormat="1" applyFont="1"/>
    <xf numFmtId="0" fontId="7" fillId="0" borderId="1" xfId="0" applyFont="1" applyFill="1" applyBorder="1" applyAlignment="1">
      <alignment horizontal="left" vertical="center" wrapText="1"/>
    </xf>
    <xf numFmtId="49" fontId="6" fillId="0" borderId="1" xfId="2" applyNumberFormat="1" applyFont="1" applyFill="1" applyBorder="1" applyAlignment="1">
      <alignment horizontal="center" vertical="center" wrapText="1"/>
    </xf>
    <xf numFmtId="42" fontId="6" fillId="0" borderId="1" xfId="3" applyFont="1" applyFill="1" applyBorder="1" applyAlignment="1">
      <alignment horizontal="center" vertical="center" wrapText="1"/>
    </xf>
    <xf numFmtId="0" fontId="17" fillId="0" borderId="1" xfId="0" applyFont="1" applyFill="1" applyBorder="1" applyAlignment="1">
      <alignment horizontal="justify" vertical="center" wrapText="1"/>
    </xf>
    <xf numFmtId="0" fontId="11" fillId="0" borderId="1" xfId="0" applyFont="1" applyFill="1" applyBorder="1" applyAlignment="1">
      <alignment vertical="center" wrapText="1"/>
    </xf>
    <xf numFmtId="0" fontId="11" fillId="0" borderId="1" xfId="0" applyFont="1" applyFill="1" applyBorder="1" applyAlignment="1">
      <alignment horizontal="center" vertical="center" wrapText="1"/>
    </xf>
    <xf numFmtId="0" fontId="17" fillId="0" borderId="1" xfId="0" applyFont="1" applyFill="1" applyBorder="1" applyAlignment="1">
      <alignment horizontal="center" vertical="center" wrapText="1"/>
    </xf>
    <xf numFmtId="42" fontId="18" fillId="0" borderId="1" xfId="3" applyFont="1" applyFill="1" applyBorder="1" applyAlignment="1">
      <alignment vertical="center"/>
    </xf>
    <xf numFmtId="0" fontId="19" fillId="0" borderId="8" xfId="0" applyFont="1" applyFill="1" applyBorder="1" applyAlignment="1">
      <alignment horizontal="center" vertical="center" wrapText="1"/>
    </xf>
    <xf numFmtId="42" fontId="6" fillId="0" borderId="1" xfId="3" applyNumberFormat="1" applyFont="1" applyFill="1" applyBorder="1" applyAlignment="1">
      <alignment horizontal="center" vertical="center" wrapText="1"/>
    </xf>
    <xf numFmtId="0" fontId="6" fillId="0" borderId="1" xfId="2" applyFont="1" applyFill="1" applyBorder="1" applyAlignment="1">
      <alignment horizontal="left" vertical="center" wrapText="1"/>
    </xf>
    <xf numFmtId="14" fontId="6" fillId="0" borderId="1" xfId="2" applyNumberFormat="1" applyFont="1" applyFill="1" applyBorder="1" applyAlignment="1">
      <alignment horizontal="center" vertical="center" wrapText="1"/>
    </xf>
    <xf numFmtId="168" fontId="6" fillId="0" borderId="1" xfId="7" applyFont="1" applyFill="1" applyBorder="1" applyAlignment="1">
      <alignment horizontal="center" vertical="center" wrapText="1"/>
    </xf>
    <xf numFmtId="0" fontId="6" fillId="0" borderId="1" xfId="2" applyFont="1" applyFill="1" applyBorder="1" applyAlignment="1">
      <alignment horizontal="justify" vertical="center" wrapText="1"/>
    </xf>
    <xf numFmtId="166" fontId="6" fillId="0" borderId="1" xfId="6" applyNumberFormat="1" applyFont="1" applyFill="1" applyBorder="1" applyAlignment="1">
      <alignment horizontal="center" vertical="center" wrapText="1"/>
    </xf>
    <xf numFmtId="0" fontId="0" fillId="0" borderId="1" xfId="0" applyFont="1" applyFill="1" applyBorder="1" applyAlignment="1">
      <alignment horizontal="justify" vertical="center" wrapText="1"/>
    </xf>
    <xf numFmtId="4" fontId="0" fillId="0" borderId="1" xfId="0" applyNumberFormat="1"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1" xfId="0" applyFont="1" applyFill="1" applyBorder="1" applyAlignment="1">
      <alignment horizontal="justify" vertical="center" wrapText="1"/>
    </xf>
    <xf numFmtId="166" fontId="6" fillId="0" borderId="1" xfId="1" applyNumberFormat="1" applyFont="1" applyFill="1" applyBorder="1" applyAlignment="1">
      <alignment horizontal="center" vertical="center" wrapText="1"/>
    </xf>
    <xf numFmtId="166" fontId="0" fillId="0" borderId="1" xfId="0" applyNumberFormat="1" applyFont="1" applyFill="1" applyBorder="1" applyAlignment="1">
      <alignment horizontal="center" vertical="center" wrapText="1"/>
    </xf>
    <xf numFmtId="0" fontId="0" fillId="0" borderId="9" xfId="0" applyFont="1" applyFill="1" applyBorder="1" applyAlignment="1">
      <alignment horizontal="center" vertical="center" wrapText="1"/>
    </xf>
    <xf numFmtId="0" fontId="7" fillId="0" borderId="9" xfId="0" applyFont="1" applyFill="1" applyBorder="1" applyAlignment="1">
      <alignment horizontal="justify" vertical="center" wrapText="1"/>
    </xf>
    <xf numFmtId="0" fontId="6" fillId="0" borderId="9" xfId="2" applyFont="1" applyFill="1" applyBorder="1" applyAlignment="1">
      <alignment horizontal="center" vertical="center" wrapText="1"/>
    </xf>
    <xf numFmtId="0" fontId="6" fillId="0" borderId="9" xfId="0" applyFont="1" applyFill="1" applyBorder="1" applyAlignment="1">
      <alignment horizontal="center" vertical="center" wrapText="1"/>
    </xf>
    <xf numFmtId="167" fontId="6" fillId="0" borderId="9" xfId="1" applyNumberFormat="1" applyFont="1" applyFill="1" applyBorder="1" applyAlignment="1">
      <alignment horizontal="center" vertical="center" wrapText="1"/>
    </xf>
    <xf numFmtId="0" fontId="0" fillId="0" borderId="7" xfId="0" applyFont="1" applyFill="1" applyBorder="1" applyAlignment="1">
      <alignment horizontal="center" vertical="center" wrapText="1"/>
    </xf>
    <xf numFmtId="0" fontId="0" fillId="0" borderId="1" xfId="0" applyFont="1" applyFill="1" applyBorder="1" applyAlignment="1">
      <alignment vertical="center" wrapText="1"/>
    </xf>
    <xf numFmtId="14" fontId="0" fillId="0" borderId="1" xfId="0" applyNumberFormat="1" applyFont="1" applyFill="1" applyBorder="1" applyAlignment="1">
      <alignment horizontal="center" vertical="center" wrapText="1"/>
    </xf>
    <xf numFmtId="42" fontId="7" fillId="0" borderId="1" xfId="5" applyFont="1" applyFill="1" applyBorder="1" applyAlignment="1">
      <alignment horizontal="left" vertical="center" wrapText="1"/>
    </xf>
    <xf numFmtId="0" fontId="0" fillId="0" borderId="6" xfId="0" applyFont="1" applyFill="1" applyBorder="1" applyAlignment="1">
      <alignment horizontal="center" vertical="center" wrapText="1"/>
    </xf>
    <xf numFmtId="0" fontId="11" fillId="0" borderId="3" xfId="0" applyFont="1" applyFill="1" applyBorder="1" applyAlignment="1">
      <alignment horizontal="center" vertical="center" wrapText="1"/>
    </xf>
    <xf numFmtId="0" fontId="11" fillId="0" borderId="0" xfId="0" applyFont="1" applyFill="1" applyAlignment="1">
      <alignment horizontal="center" vertical="center"/>
    </xf>
    <xf numFmtId="0" fontId="11" fillId="0" borderId="6"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0" fillId="0" borderId="3" xfId="0" applyFont="1" applyFill="1" applyBorder="1" applyAlignment="1">
      <alignment horizontal="center" vertical="center" wrapText="1"/>
    </xf>
    <xf numFmtId="3" fontId="11" fillId="0" borderId="1" xfId="1" applyNumberFormat="1" applyFont="1" applyFill="1" applyBorder="1" applyAlignment="1">
      <alignment horizontal="right" vertical="center"/>
    </xf>
    <xf numFmtId="3" fontId="11" fillId="0" borderId="1" xfId="0" applyNumberFormat="1" applyFont="1" applyFill="1" applyBorder="1" applyAlignment="1">
      <alignment horizontal="right" vertical="center" wrapText="1"/>
    </xf>
    <xf numFmtId="0" fontId="11" fillId="0" borderId="4" xfId="0" applyFont="1" applyFill="1" applyBorder="1" applyAlignment="1">
      <alignment horizontal="center" vertical="center" wrapText="1"/>
    </xf>
    <xf numFmtId="0" fontId="11" fillId="0" borderId="5" xfId="0" applyFont="1" applyFill="1" applyBorder="1" applyAlignment="1">
      <alignment horizontal="left" vertical="center" wrapText="1"/>
    </xf>
    <xf numFmtId="0" fontId="11" fillId="0" borderId="1" xfId="0" applyFont="1" applyFill="1" applyBorder="1" applyAlignment="1">
      <alignment horizontal="left" vertical="center" wrapText="1"/>
    </xf>
    <xf numFmtId="0" fontId="0" fillId="0" borderId="1" xfId="0" applyFont="1" applyFill="1" applyBorder="1" applyAlignment="1">
      <alignment horizontal="center" vertical="center"/>
    </xf>
    <xf numFmtId="165" fontId="6" fillId="0" borderId="1" xfId="2" applyNumberFormat="1" applyFont="1" applyFill="1" applyBorder="1" applyAlignment="1">
      <alignment horizontal="center" vertical="center" wrapText="1"/>
    </xf>
    <xf numFmtId="42" fontId="1" fillId="0" borderId="1" xfId="3" applyFont="1" applyFill="1" applyBorder="1" applyAlignment="1">
      <alignment vertical="center" wrapText="1"/>
    </xf>
    <xf numFmtId="0" fontId="0" fillId="0" borderId="1" xfId="0" applyFill="1" applyBorder="1" applyAlignment="1">
      <alignment horizontal="center" vertical="center" wrapText="1"/>
    </xf>
    <xf numFmtId="0" fontId="0" fillId="0" borderId="0" xfId="0" applyFill="1" applyAlignment="1">
      <alignment wrapText="1"/>
    </xf>
    <xf numFmtId="0" fontId="7" fillId="5" borderId="0" xfId="0" applyFont="1" applyFill="1" applyBorder="1" applyAlignment="1">
      <alignment horizontal="center" vertical="center" wrapText="1"/>
    </xf>
    <xf numFmtId="3" fontId="0" fillId="0" borderId="0" xfId="0" applyNumberFormat="1" applyAlignment="1">
      <alignment horizontal="center" wrapText="1"/>
    </xf>
    <xf numFmtId="41" fontId="0" fillId="0" borderId="0" xfId="10" applyFont="1" applyAlignment="1">
      <alignment wrapText="1"/>
    </xf>
    <xf numFmtId="41" fontId="0" fillId="0" borderId="0" xfId="10" applyFont="1" applyAlignment="1">
      <alignment horizontal="center" wrapText="1"/>
    </xf>
    <xf numFmtId="0" fontId="11" fillId="0" borderId="5" xfId="0" applyFont="1" applyFill="1" applyBorder="1" applyAlignment="1">
      <alignment horizontal="center" vertical="center" wrapText="1"/>
    </xf>
    <xf numFmtId="0" fontId="13" fillId="0" borderId="1" xfId="0" applyFont="1" applyFill="1" applyBorder="1" applyAlignment="1">
      <alignment vertical="center" wrapText="1"/>
    </xf>
    <xf numFmtId="0" fontId="0" fillId="0" borderId="2" xfId="0" applyFont="1" applyFill="1" applyBorder="1" applyAlignment="1">
      <alignment vertical="center" wrapText="1"/>
    </xf>
    <xf numFmtId="3" fontId="9" fillId="0" borderId="1" xfId="0" applyNumberFormat="1" applyFont="1" applyFill="1" applyBorder="1" applyAlignment="1">
      <alignment vertical="center"/>
    </xf>
    <xf numFmtId="167" fontId="6" fillId="0" borderId="1" xfId="1" applyNumberFormat="1" applyFont="1" applyFill="1" applyBorder="1" applyAlignment="1">
      <alignment horizontal="center" vertical="center" wrapText="1"/>
    </xf>
    <xf numFmtId="0" fontId="0" fillId="0" borderId="1" xfId="0" applyFont="1" applyFill="1" applyBorder="1" applyAlignment="1">
      <alignment wrapText="1"/>
    </xf>
    <xf numFmtId="41" fontId="0" fillId="0" borderId="0" xfId="0" applyNumberFormat="1" applyAlignment="1">
      <alignment wrapText="1"/>
    </xf>
    <xf numFmtId="42" fontId="6" fillId="0" borderId="2" xfId="3" applyFont="1" applyFill="1" applyBorder="1" applyAlignment="1">
      <alignment horizontal="center" vertical="center" wrapText="1"/>
    </xf>
    <xf numFmtId="6" fontId="0" fillId="0" borderId="0" xfId="10" applyNumberFormat="1" applyFont="1" applyAlignment="1">
      <alignment wrapText="1"/>
    </xf>
    <xf numFmtId="42" fontId="0" fillId="0" borderId="0" xfId="0" applyNumberFormat="1" applyAlignment="1">
      <alignment horizontal="center" wrapText="1"/>
    </xf>
    <xf numFmtId="6" fontId="6" fillId="0" borderId="1" xfId="3" applyNumberFormat="1" applyFont="1" applyFill="1" applyBorder="1" applyAlignment="1">
      <alignment horizontal="center" vertical="center" wrapText="1"/>
    </xf>
    <xf numFmtId="0" fontId="6" fillId="0" borderId="1" xfId="0" applyFont="1" applyFill="1" applyBorder="1" applyAlignment="1">
      <alignment wrapText="1"/>
    </xf>
    <xf numFmtId="42" fontId="0" fillId="0" borderId="0" xfId="10" applyNumberFormat="1" applyFont="1" applyAlignment="1">
      <alignment wrapText="1"/>
    </xf>
    <xf numFmtId="0" fontId="6" fillId="0" borderId="1" xfId="0" applyFont="1" applyFill="1" applyBorder="1" applyAlignment="1">
      <alignment horizontal="left" vertical="center" wrapText="1"/>
    </xf>
    <xf numFmtId="0" fontId="6" fillId="0" borderId="1" xfId="0" applyFont="1" applyFill="1" applyBorder="1" applyAlignment="1">
      <alignment horizontal="center" vertical="center"/>
    </xf>
    <xf numFmtId="167" fontId="6" fillId="0" borderId="1" xfId="1" applyNumberFormat="1" applyFont="1" applyFill="1" applyBorder="1" applyAlignment="1">
      <alignment horizontal="center" vertical="center"/>
    </xf>
    <xf numFmtId="0" fontId="6" fillId="0" borderId="1" xfId="2" applyFont="1" applyFill="1" applyBorder="1" applyAlignment="1">
      <alignment horizontal="center" vertical="center"/>
    </xf>
    <xf numFmtId="42" fontId="6" fillId="0" borderId="1" xfId="0" applyNumberFormat="1" applyFont="1" applyFill="1" applyBorder="1" applyAlignment="1">
      <alignment horizontal="center" vertical="center" wrapText="1"/>
    </xf>
    <xf numFmtId="0" fontId="0" fillId="3" borderId="1" xfId="0" applyFont="1" applyFill="1" applyBorder="1" applyAlignment="1">
      <alignment horizontal="center" vertical="center" wrapText="1"/>
    </xf>
    <xf numFmtId="0" fontId="11" fillId="0" borderId="2" xfId="0" applyFont="1" applyFill="1" applyBorder="1" applyAlignment="1">
      <alignment vertical="center" wrapText="1"/>
    </xf>
    <xf numFmtId="0" fontId="11" fillId="0" borderId="8" xfId="0" applyFont="1" applyFill="1" applyBorder="1" applyAlignment="1">
      <alignment horizontal="center" vertical="center" wrapText="1"/>
    </xf>
    <xf numFmtId="0" fontId="13" fillId="0" borderId="2"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11" fillId="0" borderId="2" xfId="0" applyFont="1" applyFill="1" applyBorder="1" applyAlignment="1">
      <alignment horizontal="center" vertical="center" wrapText="1"/>
    </xf>
    <xf numFmtId="3" fontId="11" fillId="0" borderId="2" xfId="1" applyNumberFormat="1" applyFont="1" applyFill="1" applyBorder="1" applyAlignment="1">
      <alignment horizontal="right" vertical="center"/>
    </xf>
    <xf numFmtId="3" fontId="11" fillId="0" borderId="2" xfId="0" applyNumberFormat="1" applyFont="1" applyFill="1" applyBorder="1" applyAlignment="1">
      <alignment horizontal="right" vertical="center" wrapText="1"/>
    </xf>
    <xf numFmtId="0" fontId="0" fillId="0" borderId="2" xfId="0" applyFont="1" applyFill="1" applyBorder="1" applyAlignment="1">
      <alignment horizontal="center" vertical="center" wrapText="1"/>
    </xf>
    <xf numFmtId="8" fontId="6" fillId="0" borderId="1" xfId="3" applyNumberFormat="1" applyFont="1" applyFill="1" applyBorder="1" applyAlignment="1">
      <alignment horizontal="center" vertical="center" wrapText="1"/>
    </xf>
    <xf numFmtId="0" fontId="19" fillId="0" borderId="1" xfId="0" applyFont="1" applyFill="1" applyBorder="1" applyAlignment="1">
      <alignment horizontal="center" vertical="center" wrapText="1"/>
    </xf>
    <xf numFmtId="0" fontId="17" fillId="0" borderId="1" xfId="0" applyFont="1" applyFill="1" applyBorder="1" applyAlignment="1">
      <alignment horizontal="justify" vertical="center"/>
    </xf>
    <xf numFmtId="0" fontId="6" fillId="3" borderId="1" xfId="0" applyFont="1" applyFill="1" applyBorder="1" applyAlignment="1">
      <alignment horizontal="center" vertical="center" wrapText="1"/>
    </xf>
    <xf numFmtId="0" fontId="6" fillId="3" borderId="1" xfId="2" applyFont="1" applyFill="1" applyBorder="1" applyAlignment="1">
      <alignment horizontal="center" vertical="center" wrapText="1"/>
    </xf>
    <xf numFmtId="167" fontId="6" fillId="3" borderId="1" xfId="1" applyNumberFormat="1" applyFont="1" applyFill="1" applyBorder="1" applyAlignment="1">
      <alignment horizontal="center" vertical="center" wrapText="1"/>
    </xf>
    <xf numFmtId="0" fontId="6" fillId="0" borderId="1" xfId="0" applyFont="1" applyFill="1" applyBorder="1" applyAlignment="1">
      <alignment vertical="center" wrapText="1"/>
    </xf>
    <xf numFmtId="0" fontId="6" fillId="0" borderId="3" xfId="0" applyFont="1" applyFill="1" applyBorder="1" applyAlignment="1">
      <alignment horizontal="center" vertical="center" wrapText="1"/>
    </xf>
    <xf numFmtId="0" fontId="0" fillId="3" borderId="1" xfId="0" applyFont="1" applyFill="1" applyBorder="1" applyAlignment="1">
      <alignment vertical="center" wrapText="1"/>
    </xf>
    <xf numFmtId="0" fontId="2" fillId="6" borderId="1" xfId="0" applyFont="1" applyFill="1" applyBorder="1" applyAlignment="1">
      <alignment horizontal="center" wrapText="1"/>
    </xf>
    <xf numFmtId="0" fontId="4" fillId="0" borderId="0" xfId="0" applyFont="1" applyAlignment="1">
      <alignment horizontal="center" wrapText="1"/>
    </xf>
    <xf numFmtId="0" fontId="4" fillId="0" borderId="0" xfId="0" applyFont="1" applyFill="1" applyAlignment="1">
      <alignment horizontal="center" wrapText="1"/>
    </xf>
    <xf numFmtId="0" fontId="2" fillId="0" borderId="0" xfId="0" applyFont="1" applyAlignment="1">
      <alignment horizontal="center" wrapText="1"/>
    </xf>
  </cellXfs>
  <cellStyles count="11">
    <cellStyle name="Énfasis1" xfId="2" builtinId="29"/>
    <cellStyle name="Millares [0]" xfId="10" builtinId="6"/>
    <cellStyle name="Moneda" xfId="1" builtinId="4"/>
    <cellStyle name="Moneda [0]" xfId="3" builtinId="7"/>
    <cellStyle name="Moneda [0] 2" xfId="5"/>
    <cellStyle name="Moneda [0] 2 2" xfId="8"/>
    <cellStyle name="Moneda [0] 3" xfId="7"/>
    <cellStyle name="Moneda [0] 4" xfId="9"/>
    <cellStyle name="Moneda 2" xfId="6"/>
    <cellStyle name="Normal" xfId="0" builtinId="0"/>
    <cellStyle name="Normal 2"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26"/>
  <sheetViews>
    <sheetView topLeftCell="A114" zoomScale="60" zoomScaleNormal="60" zoomScalePageLayoutView="80" workbookViewId="0">
      <selection activeCell="A116" sqref="A116:XFD116"/>
    </sheetView>
  </sheetViews>
  <sheetFormatPr baseColWidth="10" defaultColWidth="10.85546875" defaultRowHeight="15" x14ac:dyDescent="0.25"/>
  <cols>
    <col min="1" max="1" width="18.28515625" style="1" customWidth="1"/>
    <col min="2" max="2" width="58.42578125" style="1" customWidth="1"/>
    <col min="3" max="3" width="22" style="1" customWidth="1"/>
    <col min="4" max="4" width="17.5703125" style="3" customWidth="1"/>
    <col min="5" max="5" width="24.5703125" style="3" customWidth="1"/>
    <col min="6" max="6" width="18.42578125" style="3" customWidth="1"/>
    <col min="7" max="7" width="28.140625" style="1" customWidth="1"/>
    <col min="8" max="8" width="27.28515625" style="1" customWidth="1"/>
    <col min="9" max="9" width="35.85546875" style="1" customWidth="1"/>
    <col min="10" max="10" width="37" style="1" customWidth="1"/>
    <col min="11" max="11" width="40.7109375" style="1" customWidth="1"/>
    <col min="12" max="12" width="10.85546875" style="82"/>
    <col min="13" max="16384" width="10.85546875" style="1"/>
  </cols>
  <sheetData>
    <row r="1" spans="1:12" ht="20.25" x14ac:dyDescent="0.3">
      <c r="A1" s="124" t="s">
        <v>0</v>
      </c>
      <c r="B1" s="124"/>
      <c r="C1" s="124"/>
      <c r="D1" s="124"/>
      <c r="E1" s="124"/>
      <c r="F1" s="124"/>
      <c r="G1" s="124"/>
      <c r="H1" s="124"/>
      <c r="I1" s="124"/>
      <c r="J1" s="124"/>
      <c r="K1" s="124"/>
    </row>
    <row r="2" spans="1:12" ht="20.25" x14ac:dyDescent="0.3">
      <c r="A2" s="124" t="s">
        <v>13</v>
      </c>
      <c r="B2" s="124"/>
      <c r="C2" s="124"/>
      <c r="D2" s="124"/>
      <c r="E2" s="124"/>
      <c r="F2" s="124"/>
      <c r="G2" s="124"/>
      <c r="H2" s="124"/>
      <c r="I2" s="124"/>
      <c r="J2" s="124"/>
      <c r="K2" s="124"/>
    </row>
    <row r="3" spans="1:12" s="82" customFormat="1" ht="20.25" customHeight="1" x14ac:dyDescent="0.3">
      <c r="A3" s="125" t="s">
        <v>433</v>
      </c>
      <c r="B3" s="125"/>
      <c r="C3" s="125"/>
      <c r="D3" s="125"/>
      <c r="E3" s="125"/>
      <c r="F3" s="125"/>
      <c r="G3" s="125"/>
      <c r="H3" s="125"/>
      <c r="I3" s="125"/>
      <c r="J3" s="125"/>
      <c r="K3" s="125"/>
    </row>
    <row r="4" spans="1:12" x14ac:dyDescent="0.25">
      <c r="A4" s="2"/>
    </row>
    <row r="5" spans="1:12" ht="45" x14ac:dyDescent="0.25">
      <c r="A5" s="4" t="s">
        <v>2</v>
      </c>
      <c r="B5" s="4" t="s">
        <v>3</v>
      </c>
      <c r="C5" s="4" t="s">
        <v>4</v>
      </c>
      <c r="D5" s="4" t="s">
        <v>5</v>
      </c>
      <c r="E5" s="4" t="s">
        <v>6</v>
      </c>
      <c r="F5" s="4" t="s">
        <v>7</v>
      </c>
      <c r="G5" s="4" t="s">
        <v>8</v>
      </c>
      <c r="H5" s="4" t="s">
        <v>9</v>
      </c>
      <c r="I5" s="4" t="s">
        <v>10</v>
      </c>
      <c r="J5" s="4" t="s">
        <v>11</v>
      </c>
      <c r="K5" s="4" t="s">
        <v>12</v>
      </c>
    </row>
    <row r="6" spans="1:12" ht="62.25" customHeight="1" x14ac:dyDescent="0.25">
      <c r="A6" s="20">
        <v>80111600</v>
      </c>
      <c r="B6" s="47" t="s">
        <v>93</v>
      </c>
      <c r="C6" s="48" t="s">
        <v>90</v>
      </c>
      <c r="D6" s="20" t="s">
        <v>91</v>
      </c>
      <c r="E6" s="20" t="s">
        <v>70</v>
      </c>
      <c r="F6" s="20" t="s">
        <v>14</v>
      </c>
      <c r="G6" s="39">
        <v>2400000000</v>
      </c>
      <c r="H6" s="39">
        <f>(G6)</f>
        <v>2400000000</v>
      </c>
      <c r="I6" s="20" t="s">
        <v>85</v>
      </c>
      <c r="J6" s="20" t="s">
        <v>85</v>
      </c>
      <c r="K6" s="20" t="s">
        <v>92</v>
      </c>
    </row>
    <row r="7" spans="1:12" s="22" customFormat="1" ht="135" x14ac:dyDescent="0.25">
      <c r="A7" s="15">
        <v>80111607</v>
      </c>
      <c r="B7" s="16" t="s">
        <v>262</v>
      </c>
      <c r="C7" s="15" t="s">
        <v>34</v>
      </c>
      <c r="D7" s="15" t="s">
        <v>166</v>
      </c>
      <c r="E7" s="20" t="s">
        <v>70</v>
      </c>
      <c r="F7" s="20" t="s">
        <v>14</v>
      </c>
      <c r="G7" s="49">
        <v>128282000</v>
      </c>
      <c r="H7" s="49">
        <f>+G7</f>
        <v>128282000</v>
      </c>
      <c r="I7" s="15" t="s">
        <v>85</v>
      </c>
      <c r="J7" s="15" t="s">
        <v>85</v>
      </c>
      <c r="K7" s="15" t="s">
        <v>261</v>
      </c>
      <c r="L7" s="82"/>
    </row>
    <row r="8" spans="1:12" s="22" customFormat="1" ht="45" x14ac:dyDescent="0.25">
      <c r="A8" s="15">
        <v>80111607</v>
      </c>
      <c r="B8" s="16" t="s">
        <v>266</v>
      </c>
      <c r="C8" s="15" t="s">
        <v>34</v>
      </c>
      <c r="D8" s="15" t="s">
        <v>267</v>
      </c>
      <c r="E8" s="20" t="s">
        <v>70</v>
      </c>
      <c r="F8" s="20" t="s">
        <v>14</v>
      </c>
      <c r="G8" s="49">
        <v>50000000</v>
      </c>
      <c r="H8" s="49">
        <v>50000000</v>
      </c>
      <c r="I8" s="15" t="s">
        <v>85</v>
      </c>
      <c r="J8" s="15" t="s">
        <v>85</v>
      </c>
      <c r="K8" s="15" t="s">
        <v>261</v>
      </c>
      <c r="L8" s="82"/>
    </row>
    <row r="9" spans="1:12" s="22" customFormat="1" ht="75" x14ac:dyDescent="0.25">
      <c r="A9" s="15">
        <v>82112000</v>
      </c>
      <c r="B9" s="50" t="s">
        <v>265</v>
      </c>
      <c r="C9" s="15" t="s">
        <v>33</v>
      </c>
      <c r="D9" s="15" t="s">
        <v>263</v>
      </c>
      <c r="E9" s="20" t="s">
        <v>70</v>
      </c>
      <c r="F9" s="20" t="s">
        <v>14</v>
      </c>
      <c r="G9" s="51">
        <v>4165000</v>
      </c>
      <c r="H9" s="51">
        <f>+G9</f>
        <v>4165000</v>
      </c>
      <c r="I9" s="20" t="s">
        <v>85</v>
      </c>
      <c r="J9" s="20" t="s">
        <v>85</v>
      </c>
      <c r="K9" s="15" t="s">
        <v>264</v>
      </c>
      <c r="L9" s="82"/>
    </row>
    <row r="10" spans="1:12" ht="58.5" customHeight="1" x14ac:dyDescent="0.25">
      <c r="A10" s="15">
        <v>84131603</v>
      </c>
      <c r="B10" s="52" t="s">
        <v>17</v>
      </c>
      <c r="C10" s="53" t="s">
        <v>18</v>
      </c>
      <c r="D10" s="18" t="s">
        <v>75</v>
      </c>
      <c r="E10" s="18" t="s">
        <v>79</v>
      </c>
      <c r="F10" s="15" t="s">
        <v>14</v>
      </c>
      <c r="G10" s="39">
        <v>52325153</v>
      </c>
      <c r="H10" s="39">
        <f t="shared" ref="H10:H15" si="0">+G10</f>
        <v>52325153</v>
      </c>
      <c r="I10" s="20" t="s">
        <v>85</v>
      </c>
      <c r="J10" s="20" t="s">
        <v>85</v>
      </c>
      <c r="K10" s="15" t="s">
        <v>82</v>
      </c>
    </row>
    <row r="11" spans="1:12" ht="104.25" customHeight="1" x14ac:dyDescent="0.25">
      <c r="A11" s="20">
        <v>82101504</v>
      </c>
      <c r="B11" s="50" t="s">
        <v>22</v>
      </c>
      <c r="C11" s="48" t="s">
        <v>18</v>
      </c>
      <c r="D11" s="15" t="s">
        <v>100</v>
      </c>
      <c r="E11" s="18" t="s">
        <v>70</v>
      </c>
      <c r="F11" s="20" t="s">
        <v>14</v>
      </c>
      <c r="G11" s="39">
        <v>105000000</v>
      </c>
      <c r="H11" s="39">
        <f t="shared" si="0"/>
        <v>105000000</v>
      </c>
      <c r="I11" s="20" t="s">
        <v>85</v>
      </c>
      <c r="J11" s="20" t="s">
        <v>85</v>
      </c>
      <c r="K11" s="20" t="s">
        <v>281</v>
      </c>
    </row>
    <row r="12" spans="1:12" ht="63.75" customHeight="1" x14ac:dyDescent="0.25">
      <c r="A12" s="20">
        <v>82101504</v>
      </c>
      <c r="B12" s="50" t="s">
        <v>23</v>
      </c>
      <c r="C12" s="48" t="s">
        <v>18</v>
      </c>
      <c r="D12" s="15" t="s">
        <v>100</v>
      </c>
      <c r="E12" s="18" t="s">
        <v>79</v>
      </c>
      <c r="F12" s="20" t="s">
        <v>14</v>
      </c>
      <c r="G12" s="39">
        <v>15000000</v>
      </c>
      <c r="H12" s="39">
        <f t="shared" si="0"/>
        <v>15000000</v>
      </c>
      <c r="I12" s="20" t="s">
        <v>85</v>
      </c>
      <c r="J12" s="20" t="s">
        <v>85</v>
      </c>
      <c r="K12" s="20" t="s">
        <v>281</v>
      </c>
    </row>
    <row r="13" spans="1:12" ht="141" customHeight="1" x14ac:dyDescent="0.25">
      <c r="A13" s="15">
        <v>72101509</v>
      </c>
      <c r="B13" s="16" t="s">
        <v>36</v>
      </c>
      <c r="C13" s="15" t="s">
        <v>16</v>
      </c>
      <c r="D13" s="15" t="s">
        <v>78</v>
      </c>
      <c r="E13" s="18" t="s">
        <v>79</v>
      </c>
      <c r="F13" s="15" t="s">
        <v>14</v>
      </c>
      <c r="G13" s="19">
        <f>13600000+653843</f>
        <v>14253843</v>
      </c>
      <c r="H13" s="19">
        <f t="shared" si="0"/>
        <v>14253843</v>
      </c>
      <c r="I13" s="20" t="s">
        <v>85</v>
      </c>
      <c r="J13" s="20" t="s">
        <v>85</v>
      </c>
      <c r="K13" s="15" t="s">
        <v>83</v>
      </c>
    </row>
    <row r="14" spans="1:12" ht="60" x14ac:dyDescent="0.25">
      <c r="A14" s="15">
        <v>72103302</v>
      </c>
      <c r="B14" s="16" t="s">
        <v>37</v>
      </c>
      <c r="C14" s="15" t="s">
        <v>16</v>
      </c>
      <c r="D14" s="15" t="s">
        <v>78</v>
      </c>
      <c r="E14" s="18" t="s">
        <v>79</v>
      </c>
      <c r="F14" s="15" t="s">
        <v>14</v>
      </c>
      <c r="G14" s="19">
        <v>56800000</v>
      </c>
      <c r="H14" s="19">
        <f t="shared" si="0"/>
        <v>56800000</v>
      </c>
      <c r="I14" s="20" t="s">
        <v>85</v>
      </c>
      <c r="J14" s="20" t="s">
        <v>85</v>
      </c>
      <c r="K14" s="15" t="s">
        <v>83</v>
      </c>
    </row>
    <row r="15" spans="1:12" ht="60" x14ac:dyDescent="0.25">
      <c r="A15" s="54">
        <v>72101506</v>
      </c>
      <c r="B15" s="55" t="s">
        <v>38</v>
      </c>
      <c r="C15" s="54" t="s">
        <v>16</v>
      </c>
      <c r="D15" s="54" t="s">
        <v>78</v>
      </c>
      <c r="E15" s="54" t="s">
        <v>70</v>
      </c>
      <c r="F15" s="54" t="s">
        <v>14</v>
      </c>
      <c r="G15" s="39">
        <v>21448397</v>
      </c>
      <c r="H15" s="39">
        <f t="shared" si="0"/>
        <v>21448397</v>
      </c>
      <c r="I15" s="20" t="s">
        <v>85</v>
      </c>
      <c r="J15" s="20" t="s">
        <v>85</v>
      </c>
      <c r="K15" s="54" t="s">
        <v>83</v>
      </c>
    </row>
    <row r="16" spans="1:12" ht="93.75" customHeight="1" x14ac:dyDescent="0.25">
      <c r="A16" s="54">
        <v>72101507</v>
      </c>
      <c r="B16" s="55" t="s">
        <v>147</v>
      </c>
      <c r="C16" s="54" t="s">
        <v>16</v>
      </c>
      <c r="D16" s="54" t="s">
        <v>87</v>
      </c>
      <c r="E16" s="54" t="s">
        <v>79</v>
      </c>
      <c r="F16" s="54"/>
      <c r="G16" s="39">
        <v>6700000</v>
      </c>
      <c r="H16" s="39">
        <f>+G16</f>
        <v>6700000</v>
      </c>
      <c r="I16" s="20" t="s">
        <v>85</v>
      </c>
      <c r="J16" s="20" t="s">
        <v>85</v>
      </c>
      <c r="K16" s="54" t="s">
        <v>83</v>
      </c>
    </row>
    <row r="17" spans="1:11" ht="60" x14ac:dyDescent="0.25">
      <c r="A17" s="54">
        <v>73152108</v>
      </c>
      <c r="B17" s="55" t="s">
        <v>39</v>
      </c>
      <c r="C17" s="54" t="s">
        <v>16</v>
      </c>
      <c r="D17" s="54" t="s">
        <v>78</v>
      </c>
      <c r="E17" s="54" t="s">
        <v>79</v>
      </c>
      <c r="F17" s="54" t="s">
        <v>14</v>
      </c>
      <c r="G17" s="39">
        <v>47900000</v>
      </c>
      <c r="H17" s="39">
        <f>+G17</f>
        <v>47900000</v>
      </c>
      <c r="I17" s="20" t="s">
        <v>85</v>
      </c>
      <c r="J17" s="20" t="s">
        <v>85</v>
      </c>
      <c r="K17" s="54" t="s">
        <v>83</v>
      </c>
    </row>
    <row r="18" spans="1:11" ht="60" x14ac:dyDescent="0.25">
      <c r="A18" s="54">
        <v>72102900</v>
      </c>
      <c r="B18" s="55" t="s">
        <v>40</v>
      </c>
      <c r="C18" s="54" t="s">
        <v>16</v>
      </c>
      <c r="D18" s="54" t="s">
        <v>78</v>
      </c>
      <c r="E18" s="54" t="s">
        <v>79</v>
      </c>
      <c r="F18" s="54" t="s">
        <v>14</v>
      </c>
      <c r="G18" s="39">
        <v>37893384</v>
      </c>
      <c r="H18" s="39">
        <f>+G18</f>
        <v>37893384</v>
      </c>
      <c r="I18" s="20" t="s">
        <v>85</v>
      </c>
      <c r="J18" s="20" t="s">
        <v>85</v>
      </c>
      <c r="K18" s="54" t="s">
        <v>83</v>
      </c>
    </row>
    <row r="19" spans="1:11" ht="60" x14ac:dyDescent="0.25">
      <c r="A19" s="54">
        <v>72101506</v>
      </c>
      <c r="B19" s="55" t="s">
        <v>41</v>
      </c>
      <c r="C19" s="54" t="s">
        <v>44</v>
      </c>
      <c r="D19" s="54" t="s">
        <v>69</v>
      </c>
      <c r="E19" s="54" t="s">
        <v>70</v>
      </c>
      <c r="F19" s="54" t="s">
        <v>14</v>
      </c>
      <c r="G19" s="39">
        <v>30900000</v>
      </c>
      <c r="H19" s="39">
        <f>+G19</f>
        <v>30900000</v>
      </c>
      <c r="I19" s="20" t="s">
        <v>85</v>
      </c>
      <c r="J19" s="20" t="s">
        <v>85</v>
      </c>
      <c r="K19" s="54" t="s">
        <v>83</v>
      </c>
    </row>
    <row r="20" spans="1:11" ht="60" x14ac:dyDescent="0.25">
      <c r="A20" s="15">
        <v>72101506</v>
      </c>
      <c r="B20" s="16" t="s">
        <v>42</v>
      </c>
      <c r="C20" s="15" t="s">
        <v>16</v>
      </c>
      <c r="D20" s="15" t="s">
        <v>78</v>
      </c>
      <c r="E20" s="18" t="s">
        <v>79</v>
      </c>
      <c r="F20" s="15" t="s">
        <v>14</v>
      </c>
      <c r="G20" s="19">
        <v>8563512</v>
      </c>
      <c r="H20" s="19">
        <f>+G20</f>
        <v>8563512</v>
      </c>
      <c r="I20" s="20" t="s">
        <v>85</v>
      </c>
      <c r="J20" s="20" t="s">
        <v>85</v>
      </c>
      <c r="K20" s="15" t="s">
        <v>83</v>
      </c>
    </row>
    <row r="21" spans="1:11" ht="75" x14ac:dyDescent="0.25">
      <c r="A21" s="15">
        <v>72101509</v>
      </c>
      <c r="B21" s="16" t="s">
        <v>43</v>
      </c>
      <c r="C21" s="15" t="s">
        <v>44</v>
      </c>
      <c r="D21" s="18" t="s">
        <v>80</v>
      </c>
      <c r="E21" s="18" t="s">
        <v>79</v>
      </c>
      <c r="F21" s="15" t="s">
        <v>14</v>
      </c>
      <c r="G21" s="19">
        <v>7500000</v>
      </c>
      <c r="H21" s="19">
        <v>7500000</v>
      </c>
      <c r="I21" s="20" t="s">
        <v>85</v>
      </c>
      <c r="J21" s="20" t="s">
        <v>85</v>
      </c>
      <c r="K21" s="15" t="s">
        <v>83</v>
      </c>
    </row>
    <row r="22" spans="1:11" ht="60" x14ac:dyDescent="0.25">
      <c r="A22" s="15">
        <v>55101504</v>
      </c>
      <c r="B22" s="16" t="s">
        <v>45</v>
      </c>
      <c r="C22" s="15" t="s">
        <v>25</v>
      </c>
      <c r="D22" s="18" t="s">
        <v>80</v>
      </c>
      <c r="E22" s="18" t="s">
        <v>70</v>
      </c>
      <c r="F22" s="15" t="s">
        <v>14</v>
      </c>
      <c r="G22" s="19">
        <v>5900000</v>
      </c>
      <c r="H22" s="19">
        <v>5900000</v>
      </c>
      <c r="I22" s="20" t="s">
        <v>85</v>
      </c>
      <c r="J22" s="20" t="s">
        <v>85</v>
      </c>
      <c r="K22" s="15" t="s">
        <v>83</v>
      </c>
    </row>
    <row r="23" spans="1:11" ht="60" x14ac:dyDescent="0.25">
      <c r="A23" s="15">
        <v>72151003</v>
      </c>
      <c r="B23" s="16" t="s">
        <v>46</v>
      </c>
      <c r="C23" s="15" t="s">
        <v>16</v>
      </c>
      <c r="D23" s="15" t="s">
        <v>78</v>
      </c>
      <c r="E23" s="18" t="s">
        <v>79</v>
      </c>
      <c r="F23" s="15" t="s">
        <v>14</v>
      </c>
      <c r="G23" s="19">
        <v>32300000</v>
      </c>
      <c r="H23" s="19">
        <f>+G23</f>
        <v>32300000</v>
      </c>
      <c r="I23" s="20" t="s">
        <v>85</v>
      </c>
      <c r="J23" s="20" t="s">
        <v>85</v>
      </c>
      <c r="K23" s="15" t="s">
        <v>83</v>
      </c>
    </row>
    <row r="24" spans="1:11" ht="60" x14ac:dyDescent="0.25">
      <c r="A24" s="15">
        <v>76121904</v>
      </c>
      <c r="B24" s="16" t="s">
        <v>47</v>
      </c>
      <c r="C24" s="15" t="s">
        <v>16</v>
      </c>
      <c r="D24" s="15" t="s">
        <v>78</v>
      </c>
      <c r="E24" s="18" t="s">
        <v>79</v>
      </c>
      <c r="F24" s="15" t="s">
        <v>14</v>
      </c>
      <c r="G24" s="19">
        <v>6300000</v>
      </c>
      <c r="H24" s="19">
        <v>6300000</v>
      </c>
      <c r="I24" s="20" t="s">
        <v>85</v>
      </c>
      <c r="J24" s="20" t="s">
        <v>85</v>
      </c>
      <c r="K24" s="15" t="s">
        <v>83</v>
      </c>
    </row>
    <row r="25" spans="1:11" ht="60" x14ac:dyDescent="0.25">
      <c r="A25" s="15">
        <v>73152108</v>
      </c>
      <c r="B25" s="16" t="s">
        <v>48</v>
      </c>
      <c r="C25" s="15" t="s">
        <v>34</v>
      </c>
      <c r="D25" s="18" t="s">
        <v>72</v>
      </c>
      <c r="E25" s="18" t="s">
        <v>70</v>
      </c>
      <c r="F25" s="15" t="s">
        <v>14</v>
      </c>
      <c r="G25" s="19">
        <v>280000000</v>
      </c>
      <c r="H25" s="19">
        <f>+G25</f>
        <v>280000000</v>
      </c>
      <c r="I25" s="20" t="s">
        <v>85</v>
      </c>
      <c r="J25" s="20" t="s">
        <v>85</v>
      </c>
      <c r="K25" s="15" t="s">
        <v>83</v>
      </c>
    </row>
    <row r="26" spans="1:11" ht="60" x14ac:dyDescent="0.25">
      <c r="A26" s="15">
        <v>72101507</v>
      </c>
      <c r="B26" s="16" t="s">
        <v>49</v>
      </c>
      <c r="C26" s="15" t="s">
        <v>24</v>
      </c>
      <c r="D26" s="15" t="s">
        <v>69</v>
      </c>
      <c r="E26" s="18" t="s">
        <v>79</v>
      </c>
      <c r="F26" s="15" t="s">
        <v>14</v>
      </c>
      <c r="G26" s="19">
        <v>56178318</v>
      </c>
      <c r="H26" s="19">
        <f>+G26</f>
        <v>56178318</v>
      </c>
      <c r="I26" s="20" t="s">
        <v>85</v>
      </c>
      <c r="J26" s="20" t="s">
        <v>85</v>
      </c>
      <c r="K26" s="15" t="s">
        <v>83</v>
      </c>
    </row>
    <row r="27" spans="1:11" ht="60" x14ac:dyDescent="0.25">
      <c r="A27" s="15">
        <v>72101506</v>
      </c>
      <c r="B27" s="16" t="s">
        <v>50</v>
      </c>
      <c r="C27" s="15" t="s">
        <v>34</v>
      </c>
      <c r="D27" s="18" t="s">
        <v>75</v>
      </c>
      <c r="E27" s="18" t="s">
        <v>79</v>
      </c>
      <c r="F27" s="15" t="s">
        <v>14</v>
      </c>
      <c r="G27" s="19">
        <v>2500000</v>
      </c>
      <c r="H27" s="19">
        <v>2500000</v>
      </c>
      <c r="I27" s="20" t="s">
        <v>85</v>
      </c>
      <c r="J27" s="20" t="s">
        <v>85</v>
      </c>
      <c r="K27" s="15" t="s">
        <v>83</v>
      </c>
    </row>
    <row r="28" spans="1:11" ht="60" x14ac:dyDescent="0.25">
      <c r="A28" s="15">
        <v>72101507</v>
      </c>
      <c r="B28" s="16" t="s">
        <v>51</v>
      </c>
      <c r="C28" s="15" t="s">
        <v>33</v>
      </c>
      <c r="D28" s="18" t="s">
        <v>75</v>
      </c>
      <c r="E28" s="18" t="s">
        <v>79</v>
      </c>
      <c r="F28" s="15" t="s">
        <v>14</v>
      </c>
      <c r="G28" s="19">
        <v>73000000</v>
      </c>
      <c r="H28" s="19">
        <v>73000000</v>
      </c>
      <c r="I28" s="20" t="s">
        <v>85</v>
      </c>
      <c r="J28" s="20" t="s">
        <v>85</v>
      </c>
      <c r="K28" s="15" t="s">
        <v>83</v>
      </c>
    </row>
    <row r="29" spans="1:11" ht="60" x14ac:dyDescent="0.25">
      <c r="A29" s="15">
        <v>73152108</v>
      </c>
      <c r="B29" s="16" t="s">
        <v>52</v>
      </c>
      <c r="C29" s="15" t="s">
        <v>33</v>
      </c>
      <c r="D29" s="18" t="s">
        <v>75</v>
      </c>
      <c r="E29" s="18" t="s">
        <v>79</v>
      </c>
      <c r="F29" s="15" t="s">
        <v>14</v>
      </c>
      <c r="G29" s="19">
        <v>30000000</v>
      </c>
      <c r="H29" s="19">
        <f t="shared" ref="H29:H46" si="1">+G29</f>
        <v>30000000</v>
      </c>
      <c r="I29" s="20" t="s">
        <v>85</v>
      </c>
      <c r="J29" s="20" t="s">
        <v>85</v>
      </c>
      <c r="K29" s="15" t="s">
        <v>83</v>
      </c>
    </row>
    <row r="30" spans="1:11" ht="60" x14ac:dyDescent="0.25">
      <c r="A30" s="15">
        <v>72101507</v>
      </c>
      <c r="B30" s="16" t="s">
        <v>53</v>
      </c>
      <c r="C30" s="15" t="s">
        <v>20</v>
      </c>
      <c r="D30" s="18" t="s">
        <v>75</v>
      </c>
      <c r="E30" s="18" t="s">
        <v>79</v>
      </c>
      <c r="F30" s="15" t="s">
        <v>14</v>
      </c>
      <c r="G30" s="19">
        <v>20000000</v>
      </c>
      <c r="H30" s="19">
        <f t="shared" si="1"/>
        <v>20000000</v>
      </c>
      <c r="I30" s="20" t="s">
        <v>85</v>
      </c>
      <c r="J30" s="20" t="s">
        <v>85</v>
      </c>
      <c r="K30" s="15" t="s">
        <v>83</v>
      </c>
    </row>
    <row r="31" spans="1:11" ht="60" x14ac:dyDescent="0.25">
      <c r="A31" s="15">
        <v>72101507</v>
      </c>
      <c r="B31" s="52" t="s">
        <v>54</v>
      </c>
      <c r="C31" s="15" t="s">
        <v>44</v>
      </c>
      <c r="D31" s="18" t="s">
        <v>72</v>
      </c>
      <c r="E31" s="18" t="s">
        <v>79</v>
      </c>
      <c r="F31" s="15" t="s">
        <v>14</v>
      </c>
      <c r="G31" s="19">
        <v>30800000</v>
      </c>
      <c r="H31" s="19">
        <f t="shared" si="1"/>
        <v>30800000</v>
      </c>
      <c r="I31" s="20" t="s">
        <v>85</v>
      </c>
      <c r="J31" s="20" t="s">
        <v>85</v>
      </c>
      <c r="K31" s="15" t="s">
        <v>83</v>
      </c>
    </row>
    <row r="32" spans="1:11" ht="77.25" customHeight="1" x14ac:dyDescent="0.25">
      <c r="A32" s="15">
        <v>72101507</v>
      </c>
      <c r="B32" s="16" t="s">
        <v>55</v>
      </c>
      <c r="C32" s="15" t="s">
        <v>34</v>
      </c>
      <c r="D32" s="18" t="s">
        <v>72</v>
      </c>
      <c r="E32" s="18" t="s">
        <v>79</v>
      </c>
      <c r="F32" s="15" t="s">
        <v>14</v>
      </c>
      <c r="G32" s="19">
        <v>20000000</v>
      </c>
      <c r="H32" s="19">
        <f t="shared" si="1"/>
        <v>20000000</v>
      </c>
      <c r="I32" s="20" t="s">
        <v>85</v>
      </c>
      <c r="J32" s="20" t="s">
        <v>85</v>
      </c>
      <c r="K32" s="15" t="s">
        <v>83</v>
      </c>
    </row>
    <row r="33" spans="1:12" ht="80.25" customHeight="1" x14ac:dyDescent="0.25">
      <c r="A33" s="15">
        <v>72101507</v>
      </c>
      <c r="B33" s="16" t="s">
        <v>56</v>
      </c>
      <c r="C33" s="15" t="s">
        <v>44</v>
      </c>
      <c r="D33" s="18" t="s">
        <v>75</v>
      </c>
      <c r="E33" s="18" t="s">
        <v>79</v>
      </c>
      <c r="F33" s="15" t="s">
        <v>14</v>
      </c>
      <c r="G33" s="19">
        <v>27500000</v>
      </c>
      <c r="H33" s="19">
        <f t="shared" si="1"/>
        <v>27500000</v>
      </c>
      <c r="I33" s="20" t="s">
        <v>85</v>
      </c>
      <c r="J33" s="20" t="s">
        <v>85</v>
      </c>
      <c r="K33" s="15" t="s">
        <v>83</v>
      </c>
    </row>
    <row r="34" spans="1:12" ht="77.25" customHeight="1" x14ac:dyDescent="0.25">
      <c r="A34" s="15">
        <v>72101507</v>
      </c>
      <c r="B34" s="16" t="s">
        <v>57</v>
      </c>
      <c r="C34" s="15" t="s">
        <v>18</v>
      </c>
      <c r="D34" s="18" t="s">
        <v>81</v>
      </c>
      <c r="E34" s="18" t="s">
        <v>152</v>
      </c>
      <c r="F34" s="15" t="s">
        <v>14</v>
      </c>
      <c r="G34" s="19">
        <v>155000000</v>
      </c>
      <c r="H34" s="19">
        <f t="shared" si="1"/>
        <v>155000000</v>
      </c>
      <c r="I34" s="20" t="s">
        <v>85</v>
      </c>
      <c r="J34" s="20" t="s">
        <v>85</v>
      </c>
      <c r="K34" s="15" t="s">
        <v>83</v>
      </c>
    </row>
    <row r="35" spans="1:12" ht="60" x14ac:dyDescent="0.25">
      <c r="A35" s="15">
        <v>72101507</v>
      </c>
      <c r="B35" s="16" t="s">
        <v>58</v>
      </c>
      <c r="C35" s="15" t="s">
        <v>20</v>
      </c>
      <c r="D35" s="18" t="s">
        <v>80</v>
      </c>
      <c r="E35" s="18" t="s">
        <v>79</v>
      </c>
      <c r="F35" s="15" t="s">
        <v>14</v>
      </c>
      <c r="G35" s="19">
        <v>8400000</v>
      </c>
      <c r="H35" s="19">
        <f t="shared" si="1"/>
        <v>8400000</v>
      </c>
      <c r="I35" s="20" t="s">
        <v>85</v>
      </c>
      <c r="J35" s="20" t="s">
        <v>85</v>
      </c>
      <c r="K35" s="15" t="s">
        <v>83</v>
      </c>
    </row>
    <row r="36" spans="1:12" ht="80.25" customHeight="1" x14ac:dyDescent="0.25">
      <c r="A36" s="15">
        <v>72101507</v>
      </c>
      <c r="B36" s="16" t="s">
        <v>59</v>
      </c>
      <c r="C36" s="15" t="s">
        <v>44</v>
      </c>
      <c r="D36" s="18" t="s">
        <v>80</v>
      </c>
      <c r="E36" s="18" t="s">
        <v>79</v>
      </c>
      <c r="F36" s="15" t="s">
        <v>14</v>
      </c>
      <c r="G36" s="19">
        <v>7000000</v>
      </c>
      <c r="H36" s="19">
        <f t="shared" si="1"/>
        <v>7000000</v>
      </c>
      <c r="I36" s="20" t="s">
        <v>85</v>
      </c>
      <c r="J36" s="20" t="s">
        <v>85</v>
      </c>
      <c r="K36" s="15" t="s">
        <v>83</v>
      </c>
    </row>
    <row r="37" spans="1:12" ht="84" customHeight="1" x14ac:dyDescent="0.25">
      <c r="A37" s="15">
        <v>72101507</v>
      </c>
      <c r="B37" s="16" t="s">
        <v>60</v>
      </c>
      <c r="C37" s="15" t="s">
        <v>20</v>
      </c>
      <c r="D37" s="18" t="s">
        <v>75</v>
      </c>
      <c r="E37" s="18" t="s">
        <v>79</v>
      </c>
      <c r="F37" s="15" t="s">
        <v>14</v>
      </c>
      <c r="G37" s="19">
        <v>24000000</v>
      </c>
      <c r="H37" s="19">
        <f t="shared" si="1"/>
        <v>24000000</v>
      </c>
      <c r="I37" s="20" t="s">
        <v>85</v>
      </c>
      <c r="J37" s="20" t="s">
        <v>85</v>
      </c>
      <c r="K37" s="15" t="s">
        <v>83</v>
      </c>
    </row>
    <row r="38" spans="1:12" ht="73.5" customHeight="1" x14ac:dyDescent="0.25">
      <c r="A38" s="15">
        <v>72101507</v>
      </c>
      <c r="B38" s="16" t="s">
        <v>61</v>
      </c>
      <c r="C38" s="15" t="s">
        <v>44</v>
      </c>
      <c r="D38" s="18" t="s">
        <v>80</v>
      </c>
      <c r="E38" s="18" t="s">
        <v>79</v>
      </c>
      <c r="F38" s="15" t="s">
        <v>14</v>
      </c>
      <c r="G38" s="19">
        <v>13800000</v>
      </c>
      <c r="H38" s="19">
        <f t="shared" si="1"/>
        <v>13800000</v>
      </c>
      <c r="I38" s="20" t="s">
        <v>85</v>
      </c>
      <c r="J38" s="20" t="s">
        <v>85</v>
      </c>
      <c r="K38" s="15" t="s">
        <v>83</v>
      </c>
    </row>
    <row r="39" spans="1:12" ht="82.5" customHeight="1" x14ac:dyDescent="0.25">
      <c r="A39" s="15">
        <v>72101507</v>
      </c>
      <c r="B39" s="16" t="s">
        <v>62</v>
      </c>
      <c r="C39" s="15" t="s">
        <v>24</v>
      </c>
      <c r="D39" s="18" t="s">
        <v>75</v>
      </c>
      <c r="E39" s="18" t="s">
        <v>79</v>
      </c>
      <c r="F39" s="15" t="s">
        <v>14</v>
      </c>
      <c r="G39" s="19">
        <v>22000000</v>
      </c>
      <c r="H39" s="19">
        <f t="shared" si="1"/>
        <v>22000000</v>
      </c>
      <c r="I39" s="20" t="s">
        <v>85</v>
      </c>
      <c r="J39" s="20" t="s">
        <v>85</v>
      </c>
      <c r="K39" s="15" t="s">
        <v>83</v>
      </c>
    </row>
    <row r="40" spans="1:12" s="7" customFormat="1" ht="106.5" customHeight="1" x14ac:dyDescent="0.25">
      <c r="A40" s="54">
        <v>72101507</v>
      </c>
      <c r="B40" s="55" t="s">
        <v>63</v>
      </c>
      <c r="C40" s="54" t="s">
        <v>44</v>
      </c>
      <c r="D40" s="54" t="s">
        <v>80</v>
      </c>
      <c r="E40" s="54" t="s">
        <v>79</v>
      </c>
      <c r="F40" s="54" t="s">
        <v>14</v>
      </c>
      <c r="G40" s="39">
        <v>15000000</v>
      </c>
      <c r="H40" s="39">
        <f t="shared" si="1"/>
        <v>15000000</v>
      </c>
      <c r="I40" s="20" t="s">
        <v>85</v>
      </c>
      <c r="J40" s="20" t="s">
        <v>85</v>
      </c>
      <c r="K40" s="54" t="s">
        <v>83</v>
      </c>
      <c r="L40" s="17"/>
    </row>
    <row r="41" spans="1:12" s="7" customFormat="1" ht="82.5" customHeight="1" x14ac:dyDescent="0.25">
      <c r="A41" s="54">
        <v>72101507</v>
      </c>
      <c r="B41" s="55" t="s">
        <v>66</v>
      </c>
      <c r="C41" s="54" t="s">
        <v>18</v>
      </c>
      <c r="D41" s="54" t="s">
        <v>72</v>
      </c>
      <c r="E41" s="18" t="s">
        <v>152</v>
      </c>
      <c r="F41" s="54" t="s">
        <v>14</v>
      </c>
      <c r="G41" s="39">
        <v>140000000</v>
      </c>
      <c r="H41" s="39">
        <f t="shared" si="1"/>
        <v>140000000</v>
      </c>
      <c r="I41" s="20" t="s">
        <v>85</v>
      </c>
      <c r="J41" s="20" t="s">
        <v>85</v>
      </c>
      <c r="K41" s="54" t="s">
        <v>83</v>
      </c>
      <c r="L41" s="17"/>
    </row>
    <row r="42" spans="1:12" ht="91.5" customHeight="1" x14ac:dyDescent="0.25">
      <c r="A42" s="15">
        <v>31162800</v>
      </c>
      <c r="B42" s="16" t="s">
        <v>64</v>
      </c>
      <c r="C42" s="15" t="s">
        <v>24</v>
      </c>
      <c r="D42" s="18" t="s">
        <v>80</v>
      </c>
      <c r="E42" s="18" t="s">
        <v>79</v>
      </c>
      <c r="F42" s="15" t="s">
        <v>14</v>
      </c>
      <c r="G42" s="19">
        <v>25000000</v>
      </c>
      <c r="H42" s="19">
        <f t="shared" si="1"/>
        <v>25000000</v>
      </c>
      <c r="I42" s="20" t="s">
        <v>85</v>
      </c>
      <c r="J42" s="20" t="s">
        <v>85</v>
      </c>
      <c r="K42" s="15" t="s">
        <v>83</v>
      </c>
    </row>
    <row r="43" spans="1:12" ht="84.75" customHeight="1" x14ac:dyDescent="0.25">
      <c r="A43" s="15">
        <v>72101507</v>
      </c>
      <c r="B43" s="16" t="s">
        <v>65</v>
      </c>
      <c r="C43" s="15" t="s">
        <v>25</v>
      </c>
      <c r="D43" s="18" t="s">
        <v>80</v>
      </c>
      <c r="E43" s="18" t="s">
        <v>79</v>
      </c>
      <c r="F43" s="15" t="s">
        <v>14</v>
      </c>
      <c r="G43" s="19">
        <v>6000000</v>
      </c>
      <c r="H43" s="19">
        <f t="shared" si="1"/>
        <v>6000000</v>
      </c>
      <c r="I43" s="20" t="s">
        <v>85</v>
      </c>
      <c r="J43" s="20" t="s">
        <v>85</v>
      </c>
      <c r="K43" s="15" t="s">
        <v>83</v>
      </c>
    </row>
    <row r="44" spans="1:12" s="5" customFormat="1" ht="110.25" customHeight="1" x14ac:dyDescent="0.25">
      <c r="A44" s="15">
        <v>31162800</v>
      </c>
      <c r="B44" s="16" t="s">
        <v>234</v>
      </c>
      <c r="C44" s="15" t="s">
        <v>25</v>
      </c>
      <c r="D44" s="18" t="s">
        <v>80</v>
      </c>
      <c r="E44" s="18" t="s">
        <v>79</v>
      </c>
      <c r="F44" s="15" t="s">
        <v>14</v>
      </c>
      <c r="G44" s="19">
        <v>77222464</v>
      </c>
      <c r="H44" s="19">
        <v>77222464</v>
      </c>
      <c r="I44" s="20" t="s">
        <v>85</v>
      </c>
      <c r="J44" s="20" t="s">
        <v>85</v>
      </c>
      <c r="K44" s="15" t="s">
        <v>83</v>
      </c>
      <c r="L44" s="82"/>
    </row>
    <row r="45" spans="1:12" s="5" customFormat="1" ht="110.25" customHeight="1" x14ac:dyDescent="0.25">
      <c r="A45" s="15">
        <v>80111620</v>
      </c>
      <c r="B45" s="16" t="s">
        <v>301</v>
      </c>
      <c r="C45" s="15" t="s">
        <v>20</v>
      </c>
      <c r="D45" s="18" t="s">
        <v>103</v>
      </c>
      <c r="E45" s="18" t="s">
        <v>297</v>
      </c>
      <c r="F45" s="15"/>
      <c r="G45" s="19">
        <v>54000000</v>
      </c>
      <c r="H45" s="19">
        <v>54000000</v>
      </c>
      <c r="I45" s="20" t="s">
        <v>85</v>
      </c>
      <c r="J45" s="20" t="s">
        <v>85</v>
      </c>
      <c r="K45" s="15" t="s">
        <v>83</v>
      </c>
      <c r="L45" s="82"/>
    </row>
    <row r="46" spans="1:12" ht="123.75" customHeight="1" x14ac:dyDescent="0.25">
      <c r="A46" s="15">
        <v>80131500</v>
      </c>
      <c r="B46" s="16" t="s">
        <v>32</v>
      </c>
      <c r="C46" s="15" t="s">
        <v>16</v>
      </c>
      <c r="D46" s="18" t="s">
        <v>28</v>
      </c>
      <c r="E46" s="18" t="s">
        <v>70</v>
      </c>
      <c r="F46" s="54" t="s">
        <v>29</v>
      </c>
      <c r="G46" s="56">
        <v>11091555661</v>
      </c>
      <c r="H46" s="56">
        <f t="shared" si="1"/>
        <v>11091555661</v>
      </c>
      <c r="I46" s="53" t="s">
        <v>21</v>
      </c>
      <c r="J46" s="15" t="s">
        <v>30</v>
      </c>
      <c r="K46" s="15" t="s">
        <v>84</v>
      </c>
    </row>
    <row r="47" spans="1:12" ht="221.25" customHeight="1" x14ac:dyDescent="0.25">
      <c r="A47" s="20">
        <v>43233201</v>
      </c>
      <c r="B47" s="52" t="s">
        <v>89</v>
      </c>
      <c r="C47" s="48" t="s">
        <v>86</v>
      </c>
      <c r="D47" s="15" t="s">
        <v>87</v>
      </c>
      <c r="E47" s="18" t="s">
        <v>79</v>
      </c>
      <c r="F47" s="20" t="s">
        <v>14</v>
      </c>
      <c r="G47" s="39">
        <v>15000000</v>
      </c>
      <c r="H47" s="39">
        <f>+G47</f>
        <v>15000000</v>
      </c>
      <c r="I47" s="15" t="s">
        <v>85</v>
      </c>
      <c r="J47" s="20" t="s">
        <v>85</v>
      </c>
      <c r="K47" s="20" t="s">
        <v>88</v>
      </c>
    </row>
    <row r="48" spans="1:12" s="14" customFormat="1" ht="45" x14ac:dyDescent="0.25">
      <c r="A48" s="20">
        <v>82111500</v>
      </c>
      <c r="B48" s="16" t="s">
        <v>334</v>
      </c>
      <c r="C48" s="48" t="s">
        <v>44</v>
      </c>
      <c r="D48" s="15" t="s">
        <v>335</v>
      </c>
      <c r="E48" s="18" t="s">
        <v>70</v>
      </c>
      <c r="F48" s="20" t="s">
        <v>14</v>
      </c>
      <c r="G48" s="39">
        <v>60000000</v>
      </c>
      <c r="H48" s="39">
        <v>60000000</v>
      </c>
      <c r="I48" s="15" t="s">
        <v>95</v>
      </c>
      <c r="J48" s="15" t="s">
        <v>85</v>
      </c>
      <c r="K48" s="15" t="s">
        <v>336</v>
      </c>
      <c r="L48" s="21"/>
    </row>
    <row r="49" spans="1:12" s="14" customFormat="1" ht="61.5" customHeight="1" x14ac:dyDescent="0.25">
      <c r="A49" s="20">
        <v>93141506</v>
      </c>
      <c r="B49" s="55" t="s">
        <v>338</v>
      </c>
      <c r="C49" s="48" t="s">
        <v>244</v>
      </c>
      <c r="D49" s="54" t="s">
        <v>72</v>
      </c>
      <c r="E49" s="54" t="s">
        <v>70</v>
      </c>
      <c r="F49" s="20" t="s">
        <v>14</v>
      </c>
      <c r="G49" s="39">
        <v>452548062</v>
      </c>
      <c r="H49" s="39">
        <v>452548062</v>
      </c>
      <c r="I49" s="54" t="s">
        <v>95</v>
      </c>
      <c r="J49" s="54" t="s">
        <v>85</v>
      </c>
      <c r="K49" s="54" t="s">
        <v>153</v>
      </c>
      <c r="L49" s="21"/>
    </row>
    <row r="50" spans="1:12" s="8" customFormat="1" ht="155.25" customHeight="1" x14ac:dyDescent="0.25">
      <c r="A50" s="20">
        <v>93141506</v>
      </c>
      <c r="B50" s="55" t="s">
        <v>339</v>
      </c>
      <c r="C50" s="48" t="s">
        <v>44</v>
      </c>
      <c r="D50" s="54" t="s">
        <v>75</v>
      </c>
      <c r="E50" s="54" t="s">
        <v>70</v>
      </c>
      <c r="F50" s="20" t="s">
        <v>14</v>
      </c>
      <c r="G50" s="39">
        <v>700000000</v>
      </c>
      <c r="H50" s="39">
        <v>700000000</v>
      </c>
      <c r="I50" s="54" t="s">
        <v>95</v>
      </c>
      <c r="J50" s="54" t="s">
        <v>85</v>
      </c>
      <c r="K50" s="54" t="s">
        <v>153</v>
      </c>
      <c r="L50" s="17"/>
    </row>
    <row r="51" spans="1:12" s="14" customFormat="1" ht="93.75" customHeight="1" x14ac:dyDescent="0.25">
      <c r="A51" s="20">
        <v>84111600</v>
      </c>
      <c r="B51" s="55" t="s">
        <v>348</v>
      </c>
      <c r="C51" s="48" t="s">
        <v>67</v>
      </c>
      <c r="D51" s="54" t="s">
        <v>335</v>
      </c>
      <c r="E51" s="54" t="s">
        <v>70</v>
      </c>
      <c r="F51" s="20" t="s">
        <v>14</v>
      </c>
      <c r="G51" s="39">
        <v>74530271</v>
      </c>
      <c r="H51" s="39">
        <v>74530271</v>
      </c>
      <c r="I51" s="54" t="s">
        <v>95</v>
      </c>
      <c r="J51" s="54" t="s">
        <v>85</v>
      </c>
      <c r="K51" s="54" t="s">
        <v>287</v>
      </c>
      <c r="L51" s="21"/>
    </row>
    <row r="52" spans="1:12" s="14" customFormat="1" ht="108" customHeight="1" x14ac:dyDescent="0.25">
      <c r="A52" s="20" t="s">
        <v>358</v>
      </c>
      <c r="B52" s="16" t="s">
        <v>347</v>
      </c>
      <c r="C52" s="48" t="s">
        <v>67</v>
      </c>
      <c r="D52" s="15" t="s">
        <v>75</v>
      </c>
      <c r="E52" s="18" t="s">
        <v>70</v>
      </c>
      <c r="F52" s="20" t="s">
        <v>14</v>
      </c>
      <c r="G52" s="39">
        <v>41115214</v>
      </c>
      <c r="H52" s="39">
        <v>41115214</v>
      </c>
      <c r="I52" s="15" t="s">
        <v>95</v>
      </c>
      <c r="J52" s="15" t="s">
        <v>85</v>
      </c>
      <c r="K52" s="15" t="s">
        <v>344</v>
      </c>
      <c r="L52" s="21"/>
    </row>
    <row r="53" spans="1:12" s="14" customFormat="1" ht="78.75" customHeight="1" x14ac:dyDescent="0.25">
      <c r="A53" s="20">
        <v>80111607</v>
      </c>
      <c r="B53" s="16" t="s">
        <v>345</v>
      </c>
      <c r="C53" s="48" t="s">
        <v>67</v>
      </c>
      <c r="D53" s="15" t="s">
        <v>103</v>
      </c>
      <c r="E53" s="18" t="s">
        <v>70</v>
      </c>
      <c r="F53" s="20" t="s">
        <v>14</v>
      </c>
      <c r="G53" s="39">
        <v>38000000</v>
      </c>
      <c r="H53" s="39">
        <v>38000000</v>
      </c>
      <c r="I53" s="15" t="s">
        <v>85</v>
      </c>
      <c r="J53" s="15" t="s">
        <v>85</v>
      </c>
      <c r="K53" s="15" t="s">
        <v>261</v>
      </c>
      <c r="L53" s="21"/>
    </row>
    <row r="54" spans="1:12" s="14" customFormat="1" ht="142.5" customHeight="1" x14ac:dyDescent="0.25">
      <c r="A54" s="20" t="s">
        <v>349</v>
      </c>
      <c r="B54" s="16" t="s">
        <v>352</v>
      </c>
      <c r="C54" s="48" t="s">
        <v>67</v>
      </c>
      <c r="D54" s="15" t="s">
        <v>78</v>
      </c>
      <c r="E54" s="18" t="s">
        <v>74</v>
      </c>
      <c r="F54" s="20" t="s">
        <v>14</v>
      </c>
      <c r="G54" s="39">
        <v>34093980422</v>
      </c>
      <c r="H54" s="39">
        <v>14000000000</v>
      </c>
      <c r="I54" s="15" t="s">
        <v>101</v>
      </c>
      <c r="J54" s="15" t="s">
        <v>350</v>
      </c>
      <c r="K54" s="15" t="s">
        <v>351</v>
      </c>
      <c r="L54" s="21"/>
    </row>
    <row r="55" spans="1:12" s="14" customFormat="1" ht="142.5" customHeight="1" x14ac:dyDescent="0.25">
      <c r="A55" s="20" t="s">
        <v>355</v>
      </c>
      <c r="B55" s="16" t="s">
        <v>356</v>
      </c>
      <c r="C55" s="48" t="s">
        <v>67</v>
      </c>
      <c r="D55" s="15" t="s">
        <v>81</v>
      </c>
      <c r="E55" s="18" t="s">
        <v>70</v>
      </c>
      <c r="F55" s="20" t="s">
        <v>14</v>
      </c>
      <c r="G55" s="39">
        <v>3600000000</v>
      </c>
      <c r="H55" s="39">
        <v>3600000000</v>
      </c>
      <c r="I55" s="15" t="s">
        <v>95</v>
      </c>
      <c r="J55" s="15" t="s">
        <v>85</v>
      </c>
      <c r="K55" s="15" t="s">
        <v>357</v>
      </c>
      <c r="L55" s="21"/>
    </row>
    <row r="56" spans="1:12" s="14" customFormat="1" ht="142.5" customHeight="1" x14ac:dyDescent="0.25">
      <c r="A56" s="20" t="s">
        <v>353</v>
      </c>
      <c r="B56" s="55" t="s">
        <v>376</v>
      </c>
      <c r="C56" s="48" t="s">
        <v>67</v>
      </c>
      <c r="D56" s="54" t="s">
        <v>69</v>
      </c>
      <c r="E56" s="54" t="s">
        <v>374</v>
      </c>
      <c r="F56" s="20" t="s">
        <v>14</v>
      </c>
      <c r="G56" s="39">
        <v>2003338500</v>
      </c>
      <c r="H56" s="97">
        <v>601001550</v>
      </c>
      <c r="I56" s="54" t="s">
        <v>101</v>
      </c>
      <c r="J56" s="54" t="s">
        <v>350</v>
      </c>
      <c r="K56" s="54" t="s">
        <v>354</v>
      </c>
      <c r="L56" s="21"/>
    </row>
    <row r="57" spans="1:12" s="5" customFormat="1" ht="111" customHeight="1" x14ac:dyDescent="0.25">
      <c r="A57" s="20" t="s">
        <v>151</v>
      </c>
      <c r="B57" s="16" t="s">
        <v>137</v>
      </c>
      <c r="C57" s="48" t="s">
        <v>18</v>
      </c>
      <c r="D57" s="15" t="s">
        <v>100</v>
      </c>
      <c r="E57" s="18" t="s">
        <v>152</v>
      </c>
      <c r="F57" s="20" t="s">
        <v>14</v>
      </c>
      <c r="G57" s="39">
        <v>91196372</v>
      </c>
      <c r="H57" s="39">
        <f>+G57</f>
        <v>91196372</v>
      </c>
      <c r="I57" s="15" t="s">
        <v>95</v>
      </c>
      <c r="J57" s="15" t="s">
        <v>85</v>
      </c>
      <c r="K57" s="15" t="s">
        <v>153</v>
      </c>
      <c r="L57" s="82"/>
    </row>
    <row r="58" spans="1:12" s="5" customFormat="1" ht="123.75" customHeight="1" x14ac:dyDescent="0.25">
      <c r="A58" s="20">
        <v>92101902</v>
      </c>
      <c r="B58" s="16" t="s">
        <v>140</v>
      </c>
      <c r="C58" s="48" t="s">
        <v>24</v>
      </c>
      <c r="D58" s="15" t="s">
        <v>78</v>
      </c>
      <c r="E58" s="18" t="s">
        <v>79</v>
      </c>
      <c r="F58" s="20" t="s">
        <v>14</v>
      </c>
      <c r="G58" s="39">
        <v>35000000</v>
      </c>
      <c r="H58" s="39">
        <v>35000000</v>
      </c>
      <c r="I58" s="15" t="s">
        <v>95</v>
      </c>
      <c r="J58" s="15" t="s">
        <v>85</v>
      </c>
      <c r="K58" s="15" t="s">
        <v>153</v>
      </c>
      <c r="L58" s="82"/>
    </row>
    <row r="59" spans="1:12" s="14" customFormat="1" ht="120" customHeight="1" x14ac:dyDescent="0.25">
      <c r="A59" s="20" t="s">
        <v>138</v>
      </c>
      <c r="B59" s="55" t="s">
        <v>381</v>
      </c>
      <c r="C59" s="48" t="s">
        <v>244</v>
      </c>
      <c r="D59" s="54" t="s">
        <v>76</v>
      </c>
      <c r="E59" s="54" t="s">
        <v>79</v>
      </c>
      <c r="F59" s="20" t="s">
        <v>14</v>
      </c>
      <c r="G59" s="39">
        <v>60000000</v>
      </c>
      <c r="H59" s="39">
        <v>60000000</v>
      </c>
      <c r="I59" s="54" t="s">
        <v>95</v>
      </c>
      <c r="J59" s="54" t="s">
        <v>85</v>
      </c>
      <c r="K59" s="54" t="s">
        <v>153</v>
      </c>
      <c r="L59" s="21"/>
    </row>
    <row r="60" spans="1:12" s="14" customFormat="1" ht="150" x14ac:dyDescent="0.25">
      <c r="A60" s="20" t="s">
        <v>139</v>
      </c>
      <c r="B60" s="16" t="s">
        <v>141</v>
      </c>
      <c r="C60" s="48" t="s">
        <v>34</v>
      </c>
      <c r="D60" s="15" t="s">
        <v>80</v>
      </c>
      <c r="E60" s="18" t="s">
        <v>79</v>
      </c>
      <c r="F60" s="20" t="s">
        <v>14</v>
      </c>
      <c r="G60" s="39">
        <v>44998086</v>
      </c>
      <c r="H60" s="39">
        <f>+G60</f>
        <v>44998086</v>
      </c>
      <c r="I60" s="15" t="s">
        <v>95</v>
      </c>
      <c r="J60" s="15" t="s">
        <v>85</v>
      </c>
      <c r="K60" s="15" t="s">
        <v>153</v>
      </c>
      <c r="L60" s="21"/>
    </row>
    <row r="61" spans="1:12" s="14" customFormat="1" ht="165" customHeight="1" x14ac:dyDescent="0.25">
      <c r="A61" s="20">
        <v>85122201</v>
      </c>
      <c r="B61" s="16" t="s">
        <v>158</v>
      </c>
      <c r="C61" s="48" t="s">
        <v>24</v>
      </c>
      <c r="D61" s="15" t="s">
        <v>69</v>
      </c>
      <c r="E61" s="18" t="s">
        <v>152</v>
      </c>
      <c r="F61" s="20" t="s">
        <v>14</v>
      </c>
      <c r="G61" s="39">
        <v>330000000</v>
      </c>
      <c r="H61" s="39">
        <f>+G61</f>
        <v>330000000</v>
      </c>
      <c r="I61" s="15" t="s">
        <v>85</v>
      </c>
      <c r="J61" s="15" t="s">
        <v>85</v>
      </c>
      <c r="K61" s="15" t="s">
        <v>153</v>
      </c>
      <c r="L61" s="21"/>
    </row>
    <row r="62" spans="1:12" s="14" customFormat="1" ht="163.5" customHeight="1" x14ac:dyDescent="0.25">
      <c r="A62" s="20">
        <v>86101802</v>
      </c>
      <c r="B62" s="16" t="s">
        <v>282</v>
      </c>
      <c r="C62" s="48" t="s">
        <v>20</v>
      </c>
      <c r="D62" s="15" t="s">
        <v>103</v>
      </c>
      <c r="E62" s="18" t="s">
        <v>346</v>
      </c>
      <c r="F62" s="20" t="s">
        <v>14</v>
      </c>
      <c r="G62" s="39">
        <v>67372760</v>
      </c>
      <c r="H62" s="39">
        <v>67372760</v>
      </c>
      <c r="I62" s="15" t="s">
        <v>85</v>
      </c>
      <c r="J62" s="15" t="s">
        <v>85</v>
      </c>
      <c r="K62" s="15" t="s">
        <v>153</v>
      </c>
      <c r="L62" s="21"/>
    </row>
    <row r="63" spans="1:12" s="17" customFormat="1" ht="176.25" customHeight="1" x14ac:dyDescent="0.25">
      <c r="A63" s="20">
        <v>86101802</v>
      </c>
      <c r="B63" s="55" t="s">
        <v>243</v>
      </c>
      <c r="C63" s="48" t="s">
        <v>244</v>
      </c>
      <c r="D63" s="54" t="s">
        <v>72</v>
      </c>
      <c r="E63" s="54" t="s">
        <v>70</v>
      </c>
      <c r="F63" s="20" t="s">
        <v>14</v>
      </c>
      <c r="G63" s="39">
        <v>60000000</v>
      </c>
      <c r="H63" s="39">
        <f>+G63</f>
        <v>60000000</v>
      </c>
      <c r="I63" s="54" t="s">
        <v>85</v>
      </c>
      <c r="J63" s="54" t="s">
        <v>85</v>
      </c>
      <c r="K63" s="54" t="s">
        <v>153</v>
      </c>
    </row>
    <row r="64" spans="1:12" s="8" customFormat="1" ht="139.5" customHeight="1" x14ac:dyDescent="0.25">
      <c r="A64" s="20">
        <v>84131601</v>
      </c>
      <c r="B64" s="55" t="s">
        <v>389</v>
      </c>
      <c r="C64" s="48" t="s">
        <v>44</v>
      </c>
      <c r="D64" s="54" t="s">
        <v>69</v>
      </c>
      <c r="E64" s="54" t="s">
        <v>152</v>
      </c>
      <c r="F64" s="20" t="s">
        <v>14</v>
      </c>
      <c r="G64" s="39">
        <v>633822327</v>
      </c>
      <c r="H64" s="39">
        <v>633822327</v>
      </c>
      <c r="I64" s="54" t="s">
        <v>85</v>
      </c>
      <c r="J64" s="54" t="s">
        <v>85</v>
      </c>
      <c r="K64" s="54" t="s">
        <v>153</v>
      </c>
      <c r="L64" s="17"/>
    </row>
    <row r="65" spans="1:12" s="8" customFormat="1" ht="139.5" customHeight="1" x14ac:dyDescent="0.25">
      <c r="A65" s="20">
        <v>93141506</v>
      </c>
      <c r="B65" s="55" t="s">
        <v>390</v>
      </c>
      <c r="C65" s="48" t="s">
        <v>44</v>
      </c>
      <c r="D65" s="54" t="s">
        <v>75</v>
      </c>
      <c r="E65" s="54" t="s">
        <v>70</v>
      </c>
      <c r="F65" s="20" t="s">
        <v>14</v>
      </c>
      <c r="G65" s="39">
        <v>955484190</v>
      </c>
      <c r="H65" s="39">
        <v>955484190</v>
      </c>
      <c r="I65" s="54" t="s">
        <v>85</v>
      </c>
      <c r="J65" s="54" t="s">
        <v>85</v>
      </c>
      <c r="K65" s="54" t="s">
        <v>153</v>
      </c>
      <c r="L65" s="17"/>
    </row>
    <row r="66" spans="1:12" s="8" customFormat="1" ht="138.75" customHeight="1" x14ac:dyDescent="0.25">
      <c r="A66" s="20">
        <v>32111701</v>
      </c>
      <c r="B66" s="55" t="s">
        <v>391</v>
      </c>
      <c r="C66" s="48" t="s">
        <v>44</v>
      </c>
      <c r="D66" s="54" t="s">
        <v>75</v>
      </c>
      <c r="E66" s="54" t="s">
        <v>392</v>
      </c>
      <c r="F66" s="20" t="s">
        <v>14</v>
      </c>
      <c r="G66" s="39">
        <v>33559818</v>
      </c>
      <c r="H66" s="39">
        <v>33559818</v>
      </c>
      <c r="I66" s="54" t="s">
        <v>85</v>
      </c>
      <c r="J66" s="54" t="s">
        <v>85</v>
      </c>
      <c r="K66" s="54" t="s">
        <v>287</v>
      </c>
      <c r="L66" s="17"/>
    </row>
    <row r="67" spans="1:12" s="14" customFormat="1" ht="130.5" customHeight="1" x14ac:dyDescent="0.25">
      <c r="A67" s="15" t="s">
        <v>134</v>
      </c>
      <c r="B67" s="16" t="s">
        <v>135</v>
      </c>
      <c r="C67" s="15" t="s">
        <v>20</v>
      </c>
      <c r="D67" s="15" t="s">
        <v>109</v>
      </c>
      <c r="E67" s="18" t="s">
        <v>152</v>
      </c>
      <c r="F67" s="20" t="s">
        <v>14</v>
      </c>
      <c r="G67" s="56">
        <v>200000000</v>
      </c>
      <c r="H67" s="57">
        <f>+G67</f>
        <v>200000000</v>
      </c>
      <c r="I67" s="15" t="s">
        <v>85</v>
      </c>
      <c r="J67" s="15" t="s">
        <v>85</v>
      </c>
      <c r="K67" s="15" t="s">
        <v>136</v>
      </c>
      <c r="L67" s="21"/>
    </row>
    <row r="68" spans="1:12" s="14" customFormat="1" ht="90" customHeight="1" x14ac:dyDescent="0.25">
      <c r="A68" s="54">
        <v>43211732</v>
      </c>
      <c r="B68" s="55" t="s">
        <v>107</v>
      </c>
      <c r="C68" s="54" t="s">
        <v>244</v>
      </c>
      <c r="D68" s="54" t="s">
        <v>75</v>
      </c>
      <c r="E68" s="54" t="s">
        <v>79</v>
      </c>
      <c r="F68" s="20" t="s">
        <v>14</v>
      </c>
      <c r="G68" s="39">
        <v>42000000</v>
      </c>
      <c r="H68" s="39">
        <v>42000000</v>
      </c>
      <c r="I68" s="54" t="s">
        <v>85</v>
      </c>
      <c r="J68" s="54" t="s">
        <v>85</v>
      </c>
      <c r="K68" s="54" t="s">
        <v>116</v>
      </c>
      <c r="L68" s="21"/>
    </row>
    <row r="69" spans="1:12" s="14" customFormat="1" ht="96.75" customHeight="1" x14ac:dyDescent="0.25">
      <c r="A69" s="20">
        <v>73152103</v>
      </c>
      <c r="B69" s="37" t="s">
        <v>108</v>
      </c>
      <c r="C69" s="38" t="s">
        <v>24</v>
      </c>
      <c r="D69" s="20" t="s">
        <v>72</v>
      </c>
      <c r="E69" s="18" t="s">
        <v>79</v>
      </c>
      <c r="F69" s="20" t="s">
        <v>14</v>
      </c>
      <c r="G69" s="39">
        <v>1030000</v>
      </c>
      <c r="H69" s="39">
        <v>1030000</v>
      </c>
      <c r="I69" s="15" t="s">
        <v>85</v>
      </c>
      <c r="J69" s="15" t="s">
        <v>85</v>
      </c>
      <c r="K69" s="15" t="s">
        <v>120</v>
      </c>
      <c r="L69" s="21"/>
    </row>
    <row r="70" spans="1:12" s="14" customFormat="1" ht="96.75" customHeight="1" x14ac:dyDescent="0.25">
      <c r="A70" s="20">
        <v>86131504</v>
      </c>
      <c r="B70" s="37" t="s">
        <v>143</v>
      </c>
      <c r="C70" s="38" t="s">
        <v>16</v>
      </c>
      <c r="D70" s="20" t="s">
        <v>121</v>
      </c>
      <c r="E70" s="18" t="s">
        <v>70</v>
      </c>
      <c r="F70" s="20" t="s">
        <v>14</v>
      </c>
      <c r="G70" s="39">
        <v>58586014</v>
      </c>
      <c r="H70" s="39">
        <v>58586014</v>
      </c>
      <c r="I70" s="15" t="s">
        <v>85</v>
      </c>
      <c r="J70" s="15" t="s">
        <v>85</v>
      </c>
      <c r="K70" s="15" t="s">
        <v>129</v>
      </c>
      <c r="L70" s="21"/>
    </row>
    <row r="71" spans="1:12" s="14" customFormat="1" ht="30" x14ac:dyDescent="0.25">
      <c r="A71" s="20">
        <v>82131603</v>
      </c>
      <c r="B71" s="37" t="s">
        <v>122</v>
      </c>
      <c r="C71" s="38" t="s">
        <v>44</v>
      </c>
      <c r="D71" s="20" t="s">
        <v>123</v>
      </c>
      <c r="E71" s="18" t="s">
        <v>70</v>
      </c>
      <c r="F71" s="20" t="s">
        <v>14</v>
      </c>
      <c r="G71" s="39">
        <v>85000000</v>
      </c>
      <c r="H71" s="39">
        <v>85000000</v>
      </c>
      <c r="I71" s="15" t="s">
        <v>85</v>
      </c>
      <c r="J71" s="15" t="s">
        <v>85</v>
      </c>
      <c r="K71" s="15" t="s">
        <v>129</v>
      </c>
      <c r="L71" s="21"/>
    </row>
    <row r="72" spans="1:12" s="8" customFormat="1" ht="139.5" customHeight="1" x14ac:dyDescent="0.25">
      <c r="A72" s="20" t="s">
        <v>250</v>
      </c>
      <c r="B72" s="37" t="s">
        <v>245</v>
      </c>
      <c r="C72" s="38" t="s">
        <v>33</v>
      </c>
      <c r="D72" s="20" t="s">
        <v>259</v>
      </c>
      <c r="E72" s="18" t="s">
        <v>70</v>
      </c>
      <c r="F72" s="20" t="s">
        <v>14</v>
      </c>
      <c r="G72" s="39">
        <v>160000000</v>
      </c>
      <c r="H72" s="39">
        <v>160000000</v>
      </c>
      <c r="I72" s="15" t="s">
        <v>85</v>
      </c>
      <c r="J72" s="15" t="s">
        <v>85</v>
      </c>
      <c r="K72" s="15" t="s">
        <v>251</v>
      </c>
      <c r="L72" s="17"/>
    </row>
    <row r="73" spans="1:12" s="8" customFormat="1" ht="105" customHeight="1" x14ac:dyDescent="0.25">
      <c r="A73" s="20">
        <v>73152108</v>
      </c>
      <c r="B73" s="100" t="s">
        <v>386</v>
      </c>
      <c r="C73" s="38" t="s">
        <v>244</v>
      </c>
      <c r="D73" s="20" t="s">
        <v>75</v>
      </c>
      <c r="E73" s="54" t="s">
        <v>70</v>
      </c>
      <c r="F73" s="20" t="s">
        <v>14</v>
      </c>
      <c r="G73" s="39">
        <v>4375000</v>
      </c>
      <c r="H73" s="39">
        <v>4375000</v>
      </c>
      <c r="I73" s="54" t="s">
        <v>85</v>
      </c>
      <c r="J73" s="54" t="s">
        <v>85</v>
      </c>
      <c r="K73" s="54" t="s">
        <v>253</v>
      </c>
      <c r="L73" s="17"/>
    </row>
    <row r="74" spans="1:12" s="8" customFormat="1" ht="99" customHeight="1" x14ac:dyDescent="0.25">
      <c r="A74" s="20" t="s">
        <v>254</v>
      </c>
      <c r="B74" s="37" t="s">
        <v>246</v>
      </c>
      <c r="C74" s="38" t="s">
        <v>33</v>
      </c>
      <c r="D74" s="20" t="s">
        <v>72</v>
      </c>
      <c r="E74" s="18" t="s">
        <v>70</v>
      </c>
      <c r="F74" s="20" t="s">
        <v>14</v>
      </c>
      <c r="G74" s="39">
        <v>250000000</v>
      </c>
      <c r="H74" s="39">
        <v>250000000</v>
      </c>
      <c r="I74" s="15" t="s">
        <v>85</v>
      </c>
      <c r="J74" s="15" t="s">
        <v>85</v>
      </c>
      <c r="K74" s="15" t="s">
        <v>255</v>
      </c>
      <c r="L74" s="17"/>
    </row>
    <row r="75" spans="1:12" s="17" customFormat="1" ht="99" customHeight="1" x14ac:dyDescent="0.25">
      <c r="A75" s="20">
        <v>83121700</v>
      </c>
      <c r="B75" s="37" t="s">
        <v>247</v>
      </c>
      <c r="C75" s="38" t="s">
        <v>34</v>
      </c>
      <c r="D75" s="20" t="s">
        <v>259</v>
      </c>
      <c r="E75" s="18" t="s">
        <v>70</v>
      </c>
      <c r="F75" s="20" t="s">
        <v>14</v>
      </c>
      <c r="G75" s="39">
        <f>131930000-2000000</f>
        <v>129930000</v>
      </c>
      <c r="H75" s="39">
        <f>131930000-2000000</f>
        <v>129930000</v>
      </c>
      <c r="I75" s="15" t="s">
        <v>85</v>
      </c>
      <c r="J75" s="15" t="s">
        <v>85</v>
      </c>
      <c r="K75" s="15" t="s">
        <v>256</v>
      </c>
    </row>
    <row r="76" spans="1:12" s="8" customFormat="1" ht="87" customHeight="1" x14ac:dyDescent="0.25">
      <c r="A76" s="20">
        <v>43212100</v>
      </c>
      <c r="B76" s="37" t="s">
        <v>248</v>
      </c>
      <c r="C76" s="38" t="s">
        <v>33</v>
      </c>
      <c r="D76" s="20" t="s">
        <v>72</v>
      </c>
      <c r="E76" s="18" t="s">
        <v>252</v>
      </c>
      <c r="F76" s="20" t="s">
        <v>14</v>
      </c>
      <c r="G76" s="39">
        <v>74627166</v>
      </c>
      <c r="H76" s="39">
        <f>+G76</f>
        <v>74627166</v>
      </c>
      <c r="I76" s="15" t="s">
        <v>85</v>
      </c>
      <c r="J76" s="15" t="s">
        <v>85</v>
      </c>
      <c r="K76" s="15" t="s">
        <v>257</v>
      </c>
      <c r="L76" s="17"/>
    </row>
    <row r="77" spans="1:12" s="8" customFormat="1" ht="114" customHeight="1" x14ac:dyDescent="0.25">
      <c r="A77" s="20">
        <v>43211500</v>
      </c>
      <c r="B77" s="37" t="s">
        <v>249</v>
      </c>
      <c r="C77" s="38" t="s">
        <v>33</v>
      </c>
      <c r="D77" s="20" t="s">
        <v>72</v>
      </c>
      <c r="E77" s="18" t="s">
        <v>252</v>
      </c>
      <c r="F77" s="20" t="s">
        <v>14</v>
      </c>
      <c r="G77" s="39">
        <v>10372834</v>
      </c>
      <c r="H77" s="39">
        <f>+G77</f>
        <v>10372834</v>
      </c>
      <c r="I77" s="15" t="s">
        <v>85</v>
      </c>
      <c r="J77" s="15" t="s">
        <v>85</v>
      </c>
      <c r="K77" s="15" t="s">
        <v>258</v>
      </c>
      <c r="L77" s="17"/>
    </row>
    <row r="78" spans="1:12" s="14" customFormat="1" ht="30" x14ac:dyDescent="0.25">
      <c r="A78" s="20">
        <v>81112200</v>
      </c>
      <c r="B78" s="15" t="s">
        <v>142</v>
      </c>
      <c r="C78" s="48" t="s">
        <v>33</v>
      </c>
      <c r="D78" s="20" t="s">
        <v>166</v>
      </c>
      <c r="E78" s="20" t="s">
        <v>70</v>
      </c>
      <c r="F78" s="20" t="s">
        <v>14</v>
      </c>
      <c r="G78" s="39">
        <v>497495593</v>
      </c>
      <c r="H78" s="39">
        <f>+G78</f>
        <v>497495593</v>
      </c>
      <c r="I78" s="20" t="s">
        <v>85</v>
      </c>
      <c r="J78" s="20" t="s">
        <v>85</v>
      </c>
      <c r="K78" s="20" t="s">
        <v>154</v>
      </c>
      <c r="L78" s="21"/>
    </row>
    <row r="79" spans="1:12" s="14" customFormat="1" ht="390" x14ac:dyDescent="0.25">
      <c r="A79" s="20" t="s">
        <v>132</v>
      </c>
      <c r="B79" s="20" t="s">
        <v>131</v>
      </c>
      <c r="C79" s="48" t="s">
        <v>24</v>
      </c>
      <c r="D79" s="20" t="s">
        <v>127</v>
      </c>
      <c r="E79" s="20" t="s">
        <v>79</v>
      </c>
      <c r="F79" s="20" t="s">
        <v>14</v>
      </c>
      <c r="G79" s="39">
        <v>690000000</v>
      </c>
      <c r="H79" s="39">
        <f>+G79</f>
        <v>690000000</v>
      </c>
      <c r="I79" s="20" t="s">
        <v>85</v>
      </c>
      <c r="J79" s="20" t="s">
        <v>85</v>
      </c>
      <c r="K79" s="20" t="s">
        <v>133</v>
      </c>
      <c r="L79" s="21"/>
    </row>
    <row r="80" spans="1:12" s="14" customFormat="1" ht="133.5" customHeight="1" x14ac:dyDescent="0.25">
      <c r="A80" s="20">
        <v>78111500</v>
      </c>
      <c r="B80" s="20" t="s">
        <v>230</v>
      </c>
      <c r="C80" s="48" t="s">
        <v>24</v>
      </c>
      <c r="D80" s="15" t="s">
        <v>109</v>
      </c>
      <c r="E80" s="20" t="s">
        <v>70</v>
      </c>
      <c r="F80" s="20" t="s">
        <v>14</v>
      </c>
      <c r="G80" s="39">
        <v>750000000</v>
      </c>
      <c r="H80" s="39">
        <f>+G80</f>
        <v>750000000</v>
      </c>
      <c r="I80" s="20" t="s">
        <v>85</v>
      </c>
      <c r="J80" s="20" t="s">
        <v>85</v>
      </c>
      <c r="K80" s="20" t="s">
        <v>231</v>
      </c>
      <c r="L80" s="21"/>
    </row>
    <row r="81" spans="1:12" ht="135" customHeight="1" x14ac:dyDescent="0.25">
      <c r="A81" s="20" t="s">
        <v>236</v>
      </c>
      <c r="B81" s="20" t="s">
        <v>239</v>
      </c>
      <c r="C81" s="48" t="s">
        <v>33</v>
      </c>
      <c r="D81" s="15" t="s">
        <v>237</v>
      </c>
      <c r="E81" s="20" t="s">
        <v>70</v>
      </c>
      <c r="F81" s="20" t="s">
        <v>14</v>
      </c>
      <c r="G81" s="39">
        <v>7458097768</v>
      </c>
      <c r="H81" s="39">
        <v>4100874519</v>
      </c>
      <c r="I81" s="20" t="s">
        <v>238</v>
      </c>
      <c r="J81" s="20" t="s">
        <v>260</v>
      </c>
      <c r="K81" s="20" t="s">
        <v>240</v>
      </c>
    </row>
    <row r="82" spans="1:12" s="33" customFormat="1" ht="135" customHeight="1" x14ac:dyDescent="0.25">
      <c r="A82" s="20" t="s">
        <v>328</v>
      </c>
      <c r="B82" s="47" t="s">
        <v>327</v>
      </c>
      <c r="C82" s="48" t="s">
        <v>20</v>
      </c>
      <c r="D82" s="15" t="s">
        <v>109</v>
      </c>
      <c r="E82" s="20" t="s">
        <v>70</v>
      </c>
      <c r="F82" s="20" t="s">
        <v>14</v>
      </c>
      <c r="G82" s="39">
        <v>18554457747</v>
      </c>
      <c r="H82" s="39">
        <v>18554457747</v>
      </c>
      <c r="I82" s="20" t="s">
        <v>85</v>
      </c>
      <c r="J82" s="20" t="s">
        <v>85</v>
      </c>
      <c r="K82" s="20" t="s">
        <v>329</v>
      </c>
      <c r="L82" s="82"/>
    </row>
    <row r="83" spans="1:12" ht="141.75" customHeight="1" x14ac:dyDescent="0.25">
      <c r="A83" s="15" t="s">
        <v>118</v>
      </c>
      <c r="B83" s="18" t="s">
        <v>110</v>
      </c>
      <c r="C83" s="20" t="s">
        <v>16</v>
      </c>
      <c r="D83" s="15" t="s">
        <v>109</v>
      </c>
      <c r="E83" s="20" t="s">
        <v>70</v>
      </c>
      <c r="F83" s="20" t="s">
        <v>14</v>
      </c>
      <c r="G83" s="46">
        <v>40450501711</v>
      </c>
      <c r="H83" s="46">
        <f>+G83</f>
        <v>40450501711</v>
      </c>
      <c r="I83" s="15" t="s">
        <v>85</v>
      </c>
      <c r="J83" s="15" t="s">
        <v>85</v>
      </c>
      <c r="K83" s="15" t="s">
        <v>111</v>
      </c>
    </row>
    <row r="84" spans="1:12" s="22" customFormat="1" ht="141.75" customHeight="1" x14ac:dyDescent="0.25">
      <c r="A84" s="15" t="s">
        <v>268</v>
      </c>
      <c r="B84" s="18" t="s">
        <v>269</v>
      </c>
      <c r="C84" s="20" t="s">
        <v>33</v>
      </c>
      <c r="D84" s="15" t="s">
        <v>80</v>
      </c>
      <c r="E84" s="20" t="s">
        <v>270</v>
      </c>
      <c r="F84" s="20" t="s">
        <v>14</v>
      </c>
      <c r="G84" s="46">
        <v>1864632405</v>
      </c>
      <c r="H84" s="46">
        <v>1864632405</v>
      </c>
      <c r="I84" s="15" t="s">
        <v>85</v>
      </c>
      <c r="J84" s="15" t="s">
        <v>85</v>
      </c>
      <c r="K84" s="15" t="s">
        <v>271</v>
      </c>
      <c r="L84" s="82"/>
    </row>
    <row r="85" spans="1:12" s="22" customFormat="1" ht="141.75" customHeight="1" x14ac:dyDescent="0.25">
      <c r="A85" s="15" t="s">
        <v>276</v>
      </c>
      <c r="B85" s="16" t="s">
        <v>277</v>
      </c>
      <c r="C85" s="15" t="s">
        <v>34</v>
      </c>
      <c r="D85" s="15" t="s">
        <v>80</v>
      </c>
      <c r="E85" s="20" t="s">
        <v>278</v>
      </c>
      <c r="F85" s="54" t="s">
        <v>14</v>
      </c>
      <c r="G85" s="56">
        <v>170000000</v>
      </c>
      <c r="H85" s="56">
        <v>170000000</v>
      </c>
      <c r="I85" s="15" t="s">
        <v>95</v>
      </c>
      <c r="J85" s="15" t="s">
        <v>279</v>
      </c>
      <c r="K85" s="15" t="s">
        <v>280</v>
      </c>
      <c r="L85" s="82"/>
    </row>
    <row r="86" spans="1:12" s="22" customFormat="1" ht="150.75" customHeight="1" x14ac:dyDescent="0.25">
      <c r="A86" s="15">
        <v>80131500</v>
      </c>
      <c r="B86" s="16" t="s">
        <v>288</v>
      </c>
      <c r="C86" s="15" t="s">
        <v>34</v>
      </c>
      <c r="D86" s="15" t="s">
        <v>109</v>
      </c>
      <c r="E86" s="20" t="s">
        <v>70</v>
      </c>
      <c r="F86" s="54" t="s">
        <v>14</v>
      </c>
      <c r="G86" s="51">
        <v>4611225521</v>
      </c>
      <c r="H86" s="51">
        <v>4611225521</v>
      </c>
      <c r="I86" s="15" t="s">
        <v>95</v>
      </c>
      <c r="J86" s="15" t="s">
        <v>85</v>
      </c>
      <c r="K86" s="15" t="s">
        <v>285</v>
      </c>
      <c r="L86" s="82"/>
    </row>
    <row r="87" spans="1:12" s="33" customFormat="1" ht="184.5" customHeight="1" x14ac:dyDescent="0.25">
      <c r="A87" s="58">
        <v>80111620</v>
      </c>
      <c r="B87" s="59" t="s">
        <v>286</v>
      </c>
      <c r="C87" s="58" t="s">
        <v>34</v>
      </c>
      <c r="D87" s="58" t="s">
        <v>73</v>
      </c>
      <c r="E87" s="60" t="s">
        <v>70</v>
      </c>
      <c r="F87" s="61" t="s">
        <v>14</v>
      </c>
      <c r="G87" s="62">
        <v>54000000</v>
      </c>
      <c r="H87" s="62">
        <v>54000000</v>
      </c>
      <c r="I87" s="60" t="s">
        <v>85</v>
      </c>
      <c r="J87" s="60" t="s">
        <v>85</v>
      </c>
      <c r="K87" s="58" t="s">
        <v>287</v>
      </c>
      <c r="L87" s="82"/>
    </row>
    <row r="88" spans="1:12" ht="180.75" customHeight="1" x14ac:dyDescent="0.25">
      <c r="A88" s="115" t="s">
        <v>289</v>
      </c>
      <c r="B88" s="116" t="s">
        <v>299</v>
      </c>
      <c r="C88" s="42" t="s">
        <v>20</v>
      </c>
      <c r="D88" s="42" t="s">
        <v>300</v>
      </c>
      <c r="E88" s="43" t="s">
        <v>290</v>
      </c>
      <c r="F88" s="42" t="s">
        <v>14</v>
      </c>
      <c r="G88" s="44">
        <v>10480000000</v>
      </c>
      <c r="H88" s="44">
        <f>+G88</f>
        <v>10480000000</v>
      </c>
      <c r="I88" s="20" t="s">
        <v>85</v>
      </c>
      <c r="J88" s="20" t="s">
        <v>85</v>
      </c>
      <c r="K88" s="42" t="s">
        <v>291</v>
      </c>
    </row>
    <row r="89" spans="1:12" s="33" customFormat="1" ht="157.5" customHeight="1" x14ac:dyDescent="0.25">
      <c r="A89" s="40" t="s">
        <v>254</v>
      </c>
      <c r="B89" s="40" t="s">
        <v>292</v>
      </c>
      <c r="C89" s="41" t="s">
        <v>34</v>
      </c>
      <c r="D89" s="42" t="s">
        <v>293</v>
      </c>
      <c r="E89" s="43" t="s">
        <v>294</v>
      </c>
      <c r="F89" s="42" t="s">
        <v>14</v>
      </c>
      <c r="G89" s="44">
        <v>13969058025</v>
      </c>
      <c r="H89" s="44">
        <f>+G89</f>
        <v>13969058025</v>
      </c>
      <c r="I89" s="20" t="s">
        <v>85</v>
      </c>
      <c r="J89" s="20" t="s">
        <v>85</v>
      </c>
      <c r="K89" s="20" t="s">
        <v>251</v>
      </c>
      <c r="L89" s="82"/>
    </row>
    <row r="90" spans="1:12" s="33" customFormat="1" ht="198.75" customHeight="1" x14ac:dyDescent="0.25">
      <c r="A90" s="45">
        <v>80111600</v>
      </c>
      <c r="B90" s="40" t="s">
        <v>295</v>
      </c>
      <c r="C90" s="41" t="s">
        <v>34</v>
      </c>
      <c r="D90" s="42" t="s">
        <v>296</v>
      </c>
      <c r="E90" s="43" t="s">
        <v>297</v>
      </c>
      <c r="F90" s="42" t="s">
        <v>14</v>
      </c>
      <c r="G90" s="44">
        <v>10000000</v>
      </c>
      <c r="H90" s="44">
        <f>+G90</f>
        <v>10000000</v>
      </c>
      <c r="I90" s="20" t="s">
        <v>85</v>
      </c>
      <c r="J90" s="20" t="s">
        <v>85</v>
      </c>
      <c r="K90" s="20" t="s">
        <v>83</v>
      </c>
      <c r="L90" s="82"/>
    </row>
    <row r="91" spans="1:12" ht="30" x14ac:dyDescent="0.25">
      <c r="A91" s="15">
        <v>80131500</v>
      </c>
      <c r="B91" s="18" t="s">
        <v>161</v>
      </c>
      <c r="C91" s="20" t="s">
        <v>18</v>
      </c>
      <c r="D91" s="15" t="s">
        <v>162</v>
      </c>
      <c r="E91" s="20" t="s">
        <v>70</v>
      </c>
      <c r="F91" s="20" t="s">
        <v>14</v>
      </c>
      <c r="G91" s="46">
        <v>6500000000</v>
      </c>
      <c r="H91" s="46">
        <f>G91</f>
        <v>6500000000</v>
      </c>
      <c r="I91" s="15" t="s">
        <v>85</v>
      </c>
      <c r="J91" s="15" t="s">
        <v>85</v>
      </c>
      <c r="K91" s="15" t="s">
        <v>163</v>
      </c>
    </row>
    <row r="92" spans="1:12" s="7" customFormat="1" ht="161.25" customHeight="1" x14ac:dyDescent="0.25">
      <c r="A92" s="54" t="s">
        <v>397</v>
      </c>
      <c r="B92" s="54" t="s">
        <v>393</v>
      </c>
      <c r="C92" s="20" t="s">
        <v>44</v>
      </c>
      <c r="D92" s="54" t="s">
        <v>162</v>
      </c>
      <c r="E92" s="20" t="s">
        <v>70</v>
      </c>
      <c r="F92" s="20" t="s">
        <v>14</v>
      </c>
      <c r="G92" s="46">
        <v>7603910790</v>
      </c>
      <c r="H92" s="46">
        <v>7603910790</v>
      </c>
      <c r="I92" s="104" t="s">
        <v>85</v>
      </c>
      <c r="J92" s="54" t="s">
        <v>85</v>
      </c>
      <c r="K92" s="54" t="s">
        <v>394</v>
      </c>
      <c r="L92" s="17"/>
    </row>
    <row r="93" spans="1:12" s="7" customFormat="1" ht="106.5" customHeight="1" x14ac:dyDescent="0.25">
      <c r="A93" s="54" t="s">
        <v>395</v>
      </c>
      <c r="B93" s="54" t="s">
        <v>396</v>
      </c>
      <c r="C93" s="20" t="s">
        <v>44</v>
      </c>
      <c r="D93" s="54" t="s">
        <v>162</v>
      </c>
      <c r="E93" s="20" t="s">
        <v>152</v>
      </c>
      <c r="F93" s="20" t="s">
        <v>14</v>
      </c>
      <c r="G93" s="46">
        <v>1609103777</v>
      </c>
      <c r="H93" s="46">
        <v>1609103777</v>
      </c>
      <c r="I93" s="54" t="s">
        <v>85</v>
      </c>
      <c r="J93" s="54" t="s">
        <v>85</v>
      </c>
      <c r="K93" s="54" t="s">
        <v>394</v>
      </c>
      <c r="L93" s="17"/>
    </row>
    <row r="94" spans="1:12" ht="30" x14ac:dyDescent="0.25">
      <c r="A94" s="15">
        <v>81112101</v>
      </c>
      <c r="B94" s="18" t="s">
        <v>165</v>
      </c>
      <c r="C94" s="20" t="s">
        <v>18</v>
      </c>
      <c r="D94" s="15" t="s">
        <v>162</v>
      </c>
      <c r="E94" s="18" t="s">
        <v>152</v>
      </c>
      <c r="F94" s="20" t="s">
        <v>14</v>
      </c>
      <c r="G94" s="46">
        <v>103160000</v>
      </c>
      <c r="H94" s="46">
        <f>G94</f>
        <v>103160000</v>
      </c>
      <c r="I94" s="15" t="s">
        <v>85</v>
      </c>
      <c r="J94" s="15" t="s">
        <v>85</v>
      </c>
      <c r="K94" s="15" t="s">
        <v>164</v>
      </c>
    </row>
    <row r="95" spans="1:12" s="33" customFormat="1" ht="114.75" customHeight="1" x14ac:dyDescent="0.25">
      <c r="A95" s="15" t="s">
        <v>362</v>
      </c>
      <c r="B95" s="37" t="s">
        <v>363</v>
      </c>
      <c r="C95" s="20" t="s">
        <v>244</v>
      </c>
      <c r="D95" s="15" t="s">
        <v>81</v>
      </c>
      <c r="E95" s="20" t="s">
        <v>70</v>
      </c>
      <c r="F95" s="20" t="s">
        <v>14</v>
      </c>
      <c r="G95" s="46">
        <v>3000000000</v>
      </c>
      <c r="H95" s="46">
        <v>3000000000</v>
      </c>
      <c r="I95" s="15" t="s">
        <v>95</v>
      </c>
      <c r="J95" s="15" t="s">
        <v>85</v>
      </c>
      <c r="K95" s="15" t="s">
        <v>364</v>
      </c>
      <c r="L95" s="82"/>
    </row>
    <row r="96" spans="1:12" s="33" customFormat="1" ht="75" x14ac:dyDescent="0.25">
      <c r="A96" s="15">
        <v>80111600</v>
      </c>
      <c r="B96" s="18" t="s">
        <v>326</v>
      </c>
      <c r="C96" s="20" t="s">
        <v>20</v>
      </c>
      <c r="D96" s="15" t="s">
        <v>162</v>
      </c>
      <c r="E96" s="20" t="s">
        <v>70</v>
      </c>
      <c r="F96" s="20" t="s">
        <v>14</v>
      </c>
      <c r="G96" s="46">
        <v>54000000</v>
      </c>
      <c r="H96" s="46">
        <v>54000000</v>
      </c>
      <c r="I96" s="15" t="s">
        <v>85</v>
      </c>
      <c r="J96" s="15" t="s">
        <v>85</v>
      </c>
      <c r="K96" s="15" t="s">
        <v>116</v>
      </c>
      <c r="L96" s="82"/>
    </row>
    <row r="97" spans="1:12" s="33" customFormat="1" ht="60" x14ac:dyDescent="0.25">
      <c r="A97" s="15" t="s">
        <v>316</v>
      </c>
      <c r="B97" s="18" t="s">
        <v>317</v>
      </c>
      <c r="C97" s="20" t="s">
        <v>20</v>
      </c>
      <c r="D97" s="15" t="s">
        <v>87</v>
      </c>
      <c r="E97" s="20" t="s">
        <v>79</v>
      </c>
      <c r="F97" s="20" t="s">
        <v>14</v>
      </c>
      <c r="G97" s="46">
        <v>31000000</v>
      </c>
      <c r="H97" s="46">
        <v>31000000</v>
      </c>
      <c r="I97" s="15" t="s">
        <v>85</v>
      </c>
      <c r="J97" s="15" t="s">
        <v>85</v>
      </c>
      <c r="K97" s="15" t="s">
        <v>83</v>
      </c>
      <c r="L97" s="82"/>
    </row>
    <row r="98" spans="1:12" s="33" customFormat="1" ht="255" x14ac:dyDescent="0.25">
      <c r="A98" s="15" t="s">
        <v>325</v>
      </c>
      <c r="B98" s="18" t="s">
        <v>318</v>
      </c>
      <c r="C98" s="20" t="s">
        <v>67</v>
      </c>
      <c r="D98" s="15" t="s">
        <v>319</v>
      </c>
      <c r="E98" s="20" t="s">
        <v>320</v>
      </c>
      <c r="F98" s="20" t="s">
        <v>14</v>
      </c>
      <c r="G98" s="46">
        <v>1240118339645</v>
      </c>
      <c r="H98" s="46">
        <v>296930089379</v>
      </c>
      <c r="I98" s="15" t="s">
        <v>101</v>
      </c>
      <c r="J98" s="19" t="s">
        <v>321</v>
      </c>
      <c r="K98" s="15" t="s">
        <v>322</v>
      </c>
      <c r="L98" s="82"/>
    </row>
    <row r="99" spans="1:12" s="33" customFormat="1" ht="88.5" customHeight="1" x14ac:dyDescent="0.25">
      <c r="A99" s="54" t="s">
        <v>366</v>
      </c>
      <c r="B99" s="54" t="s">
        <v>377</v>
      </c>
      <c r="C99" s="20" t="s">
        <v>244</v>
      </c>
      <c r="D99" s="54" t="s">
        <v>69</v>
      </c>
      <c r="E99" s="20" t="s">
        <v>320</v>
      </c>
      <c r="F99" s="20" t="s">
        <v>14</v>
      </c>
      <c r="G99" s="46">
        <v>11000000000</v>
      </c>
      <c r="H99" s="46">
        <v>4021000000</v>
      </c>
      <c r="I99" s="54" t="s">
        <v>101</v>
      </c>
      <c r="J99" s="39" t="s">
        <v>321</v>
      </c>
      <c r="K99" s="54" t="s">
        <v>351</v>
      </c>
      <c r="L99" s="82"/>
    </row>
    <row r="100" spans="1:12" s="33" customFormat="1" ht="62.25" customHeight="1" x14ac:dyDescent="0.25">
      <c r="A100" s="54" t="s">
        <v>367</v>
      </c>
      <c r="B100" s="54" t="s">
        <v>378</v>
      </c>
      <c r="C100" s="20" t="s">
        <v>86</v>
      </c>
      <c r="D100" s="54" t="s">
        <v>166</v>
      </c>
      <c r="E100" s="20" t="s">
        <v>70</v>
      </c>
      <c r="F100" s="20" t="s">
        <v>14</v>
      </c>
      <c r="G100" s="46">
        <v>19264337107</v>
      </c>
      <c r="H100" s="46">
        <v>3695818963</v>
      </c>
      <c r="I100" s="54" t="s">
        <v>101</v>
      </c>
      <c r="J100" s="39" t="s">
        <v>368</v>
      </c>
      <c r="K100" s="54" t="s">
        <v>369</v>
      </c>
      <c r="L100" s="82"/>
    </row>
    <row r="101" spans="1:12" s="17" customFormat="1" ht="218.25" customHeight="1" x14ac:dyDescent="0.25">
      <c r="A101" s="54" t="s">
        <v>323</v>
      </c>
      <c r="B101" s="100" t="s">
        <v>388</v>
      </c>
      <c r="C101" s="20" t="s">
        <v>244</v>
      </c>
      <c r="D101" s="54" t="s">
        <v>69</v>
      </c>
      <c r="E101" s="20" t="s">
        <v>70</v>
      </c>
      <c r="F101" s="20" t="s">
        <v>14</v>
      </c>
      <c r="G101" s="46">
        <v>8832690007</v>
      </c>
      <c r="H101" s="46">
        <v>1187745207</v>
      </c>
      <c r="I101" s="54" t="s">
        <v>101</v>
      </c>
      <c r="J101" s="39" t="s">
        <v>350</v>
      </c>
      <c r="K101" s="54" t="s">
        <v>324</v>
      </c>
    </row>
    <row r="102" spans="1:12" s="82" customFormat="1" ht="66.75" customHeight="1" x14ac:dyDescent="0.25">
      <c r="A102" s="15" t="s">
        <v>323</v>
      </c>
      <c r="B102" s="18" t="s">
        <v>387</v>
      </c>
      <c r="C102" s="20" t="s">
        <v>20</v>
      </c>
      <c r="D102" s="15" t="s">
        <v>69</v>
      </c>
      <c r="E102" s="20" t="s">
        <v>320</v>
      </c>
      <c r="F102" s="20" t="s">
        <v>14</v>
      </c>
      <c r="G102" s="46">
        <v>836352857</v>
      </c>
      <c r="H102" s="46">
        <v>245745207</v>
      </c>
      <c r="I102" s="15" t="s">
        <v>101</v>
      </c>
      <c r="J102" s="19">
        <f>+G102-H102</f>
        <v>590607650</v>
      </c>
      <c r="K102" s="15" t="s">
        <v>324</v>
      </c>
    </row>
    <row r="103" spans="1:12" s="82" customFormat="1" ht="135" x14ac:dyDescent="0.25">
      <c r="A103" s="15">
        <v>86101705</v>
      </c>
      <c r="B103" s="37" t="s">
        <v>379</v>
      </c>
      <c r="C103" s="20" t="s">
        <v>244</v>
      </c>
      <c r="D103" s="15" t="s">
        <v>99</v>
      </c>
      <c r="E103" s="20" t="s">
        <v>70</v>
      </c>
      <c r="F103" s="20" t="s">
        <v>14</v>
      </c>
      <c r="G103" s="46">
        <v>3994268400</v>
      </c>
      <c r="H103" s="46">
        <v>381075600</v>
      </c>
      <c r="I103" s="15" t="s">
        <v>101</v>
      </c>
      <c r="J103" s="19" t="s">
        <v>321</v>
      </c>
      <c r="K103" s="15" t="s">
        <v>380</v>
      </c>
    </row>
    <row r="104" spans="1:12" s="82" customFormat="1" ht="71.25" customHeight="1" x14ac:dyDescent="0.25">
      <c r="A104" s="15" t="s">
        <v>401</v>
      </c>
      <c r="B104" s="37" t="s">
        <v>405</v>
      </c>
      <c r="C104" s="20" t="s">
        <v>44</v>
      </c>
      <c r="D104" s="15" t="s">
        <v>80</v>
      </c>
      <c r="E104" s="20" t="s">
        <v>320</v>
      </c>
      <c r="F104" s="20" t="s">
        <v>14</v>
      </c>
      <c r="G104" s="46">
        <v>250000000</v>
      </c>
      <c r="H104" s="46">
        <v>250000000</v>
      </c>
      <c r="I104" s="15" t="s">
        <v>85</v>
      </c>
      <c r="J104" s="19" t="s">
        <v>85</v>
      </c>
      <c r="K104" s="15" t="s">
        <v>402</v>
      </c>
    </row>
    <row r="105" spans="1:12" s="82" customFormat="1" ht="211.5" customHeight="1" x14ac:dyDescent="0.25">
      <c r="A105" s="15" t="s">
        <v>403</v>
      </c>
      <c r="B105" s="37" t="s">
        <v>404</v>
      </c>
      <c r="C105" s="20" t="s">
        <v>44</v>
      </c>
      <c r="D105" s="15" t="s">
        <v>73</v>
      </c>
      <c r="E105" s="20" t="s">
        <v>320</v>
      </c>
      <c r="F105" s="20" t="s">
        <v>14</v>
      </c>
      <c r="G105" s="114">
        <v>27161619750</v>
      </c>
      <c r="H105" s="114">
        <v>11425200000</v>
      </c>
      <c r="I105" s="15" t="s">
        <v>101</v>
      </c>
      <c r="J105" s="19" t="s">
        <v>321</v>
      </c>
      <c r="K105" s="15" t="s">
        <v>406</v>
      </c>
    </row>
    <row r="106" spans="1:12" s="33" customFormat="1" ht="135" x14ac:dyDescent="0.25">
      <c r="A106" s="54" t="s">
        <v>371</v>
      </c>
      <c r="B106" s="54" t="s">
        <v>372</v>
      </c>
      <c r="C106" s="20" t="s">
        <v>244</v>
      </c>
      <c r="D106" s="54" t="s">
        <v>69</v>
      </c>
      <c r="E106" s="20" t="s">
        <v>70</v>
      </c>
      <c r="F106" s="20" t="s">
        <v>14</v>
      </c>
      <c r="G106" s="46">
        <v>1728352857</v>
      </c>
      <c r="H106" s="46">
        <v>1137745207</v>
      </c>
      <c r="I106" s="54" t="s">
        <v>101</v>
      </c>
      <c r="J106" s="39" t="s">
        <v>350</v>
      </c>
      <c r="K106" s="54" t="s">
        <v>373</v>
      </c>
      <c r="L106" s="82"/>
    </row>
    <row r="107" spans="1:12" s="33" customFormat="1" ht="118.5" customHeight="1" x14ac:dyDescent="0.25">
      <c r="A107" s="54">
        <v>93141506</v>
      </c>
      <c r="B107" s="100" t="s">
        <v>407</v>
      </c>
      <c r="C107" s="20" t="s">
        <v>86</v>
      </c>
      <c r="D107" s="54" t="s">
        <v>80</v>
      </c>
      <c r="E107" s="20" t="s">
        <v>70</v>
      </c>
      <c r="F107" s="20" t="s">
        <v>14</v>
      </c>
      <c r="G107" s="46">
        <v>760000000</v>
      </c>
      <c r="H107" s="46">
        <v>760000000</v>
      </c>
      <c r="I107" s="54" t="s">
        <v>95</v>
      </c>
      <c r="J107" s="39" t="s">
        <v>85</v>
      </c>
      <c r="K107" s="54" t="s">
        <v>408</v>
      </c>
      <c r="L107" s="82"/>
    </row>
    <row r="108" spans="1:12" s="33" customFormat="1" ht="69.75" customHeight="1" x14ac:dyDescent="0.25">
      <c r="A108" s="54" t="s">
        <v>410</v>
      </c>
      <c r="B108" s="100" t="s">
        <v>409</v>
      </c>
      <c r="C108" s="20" t="s">
        <v>86</v>
      </c>
      <c r="D108" s="54" t="s">
        <v>28</v>
      </c>
      <c r="E108" s="20" t="s">
        <v>70</v>
      </c>
      <c r="F108" s="20" t="s">
        <v>14</v>
      </c>
      <c r="G108" s="46">
        <v>870000</v>
      </c>
      <c r="H108" s="46">
        <v>870000</v>
      </c>
      <c r="I108" s="54" t="s">
        <v>95</v>
      </c>
      <c r="J108" s="39" t="s">
        <v>85</v>
      </c>
      <c r="K108" s="54" t="s">
        <v>411</v>
      </c>
      <c r="L108" s="82"/>
    </row>
    <row r="109" spans="1:12" s="33" customFormat="1" ht="123.75" customHeight="1" x14ac:dyDescent="0.25">
      <c r="A109" s="54">
        <v>80131500</v>
      </c>
      <c r="B109" s="100" t="s">
        <v>412</v>
      </c>
      <c r="C109" s="20" t="s">
        <v>86</v>
      </c>
      <c r="D109" s="54" t="s">
        <v>414</v>
      </c>
      <c r="E109" s="20" t="s">
        <v>70</v>
      </c>
      <c r="F109" s="20" t="s">
        <v>14</v>
      </c>
      <c r="G109" s="39">
        <v>366960933</v>
      </c>
      <c r="H109" s="39">
        <v>366960933</v>
      </c>
      <c r="I109" s="54" t="s">
        <v>95</v>
      </c>
      <c r="J109" s="39" t="s">
        <v>85</v>
      </c>
      <c r="K109" s="54" t="s">
        <v>415</v>
      </c>
      <c r="L109" s="82"/>
    </row>
    <row r="110" spans="1:12" s="82" customFormat="1" ht="84" customHeight="1" x14ac:dyDescent="0.25">
      <c r="A110" s="54">
        <v>55121907</v>
      </c>
      <c r="B110" s="100" t="s">
        <v>431</v>
      </c>
      <c r="C110" s="20" t="s">
        <v>86</v>
      </c>
      <c r="D110" s="54" t="s">
        <v>414</v>
      </c>
      <c r="E110" s="20" t="s">
        <v>320</v>
      </c>
      <c r="F110" s="20" t="s">
        <v>14</v>
      </c>
      <c r="G110" s="39">
        <v>907839384</v>
      </c>
      <c r="H110" s="39">
        <v>907839384</v>
      </c>
      <c r="I110" s="54" t="s">
        <v>95</v>
      </c>
      <c r="J110" s="39" t="s">
        <v>85</v>
      </c>
      <c r="K110" s="54" t="s">
        <v>416</v>
      </c>
    </row>
    <row r="111" spans="1:12" s="82" customFormat="1" ht="99" customHeight="1" x14ac:dyDescent="0.25">
      <c r="A111" s="54">
        <v>72101507</v>
      </c>
      <c r="B111" s="100" t="s">
        <v>432</v>
      </c>
      <c r="C111" s="20" t="s">
        <v>86</v>
      </c>
      <c r="D111" s="54" t="s">
        <v>417</v>
      </c>
      <c r="E111" s="20" t="s">
        <v>320</v>
      </c>
      <c r="F111" s="20" t="s">
        <v>14</v>
      </c>
      <c r="G111" s="39">
        <v>192423868</v>
      </c>
      <c r="H111" s="39">
        <v>192423868</v>
      </c>
      <c r="I111" s="54" t="s">
        <v>95</v>
      </c>
      <c r="J111" s="39" t="s">
        <v>85</v>
      </c>
      <c r="K111" s="54" t="s">
        <v>418</v>
      </c>
    </row>
    <row r="112" spans="1:12" s="82" customFormat="1" ht="195" x14ac:dyDescent="0.25">
      <c r="A112" s="54" t="s">
        <v>420</v>
      </c>
      <c r="B112" s="100" t="s">
        <v>419</v>
      </c>
      <c r="C112" s="20" t="s">
        <v>86</v>
      </c>
      <c r="D112" s="54" t="s">
        <v>162</v>
      </c>
      <c r="E112" s="20" t="s">
        <v>70</v>
      </c>
      <c r="F112" s="20" t="s">
        <v>14</v>
      </c>
      <c r="G112" s="39">
        <v>1593962755</v>
      </c>
      <c r="H112" s="39">
        <v>1593962755</v>
      </c>
      <c r="I112" s="54" t="s">
        <v>95</v>
      </c>
      <c r="J112" s="39" t="s">
        <v>85</v>
      </c>
      <c r="K112" s="54" t="s">
        <v>421</v>
      </c>
    </row>
    <row r="113" spans="1:11" s="82" customFormat="1" ht="161.25" customHeight="1" x14ac:dyDescent="0.25">
      <c r="A113" s="54" t="s">
        <v>423</v>
      </c>
      <c r="B113" s="100" t="s">
        <v>422</v>
      </c>
      <c r="C113" s="20" t="s">
        <v>86</v>
      </c>
      <c r="D113" s="54" t="s">
        <v>162</v>
      </c>
      <c r="E113" s="20" t="s">
        <v>392</v>
      </c>
      <c r="F113" s="20" t="s">
        <v>14</v>
      </c>
      <c r="G113" s="39">
        <v>14407833</v>
      </c>
      <c r="H113" s="39">
        <v>14407833</v>
      </c>
      <c r="I113" s="54" t="s">
        <v>95</v>
      </c>
      <c r="J113" s="39" t="s">
        <v>85</v>
      </c>
      <c r="K113" s="54" t="s">
        <v>421</v>
      </c>
    </row>
    <row r="114" spans="1:11" s="82" customFormat="1" ht="82.5" customHeight="1" x14ac:dyDescent="0.25">
      <c r="A114" s="54" t="s">
        <v>425</v>
      </c>
      <c r="B114" s="100" t="s">
        <v>424</v>
      </c>
      <c r="C114" s="20" t="s">
        <v>86</v>
      </c>
      <c r="D114" s="54" t="s">
        <v>426</v>
      </c>
      <c r="E114" s="20" t="s">
        <v>70</v>
      </c>
      <c r="F114" s="20" t="s">
        <v>14</v>
      </c>
      <c r="G114" s="39">
        <v>504997019</v>
      </c>
      <c r="H114" s="39">
        <v>504997019</v>
      </c>
      <c r="I114" s="54" t="s">
        <v>95</v>
      </c>
      <c r="J114" s="39" t="s">
        <v>85</v>
      </c>
      <c r="K114" s="54" t="s">
        <v>427</v>
      </c>
    </row>
    <row r="115" spans="1:11" s="82" customFormat="1" ht="136.5" customHeight="1" x14ac:dyDescent="0.25">
      <c r="A115" s="15" t="s">
        <v>429</v>
      </c>
      <c r="B115" s="37" t="s">
        <v>428</v>
      </c>
      <c r="C115" s="20" t="s">
        <v>86</v>
      </c>
      <c r="D115" s="15" t="s">
        <v>162</v>
      </c>
      <c r="E115" s="20" t="s">
        <v>392</v>
      </c>
      <c r="F115" s="20" t="s">
        <v>14</v>
      </c>
      <c r="G115" s="46">
        <v>36300000</v>
      </c>
      <c r="H115" s="46">
        <v>36300000</v>
      </c>
      <c r="I115" s="15" t="s">
        <v>95</v>
      </c>
      <c r="J115" s="19" t="s">
        <v>85</v>
      </c>
      <c r="K115" s="15" t="s">
        <v>430</v>
      </c>
    </row>
    <row r="116" spans="1:11" x14ac:dyDescent="0.25">
      <c r="A116" s="10"/>
      <c r="B116" s="83"/>
      <c r="C116" s="32"/>
      <c r="D116" s="10"/>
      <c r="E116" s="32"/>
      <c r="F116" s="10"/>
      <c r="G116" s="11"/>
      <c r="H116" s="11"/>
      <c r="I116" s="10"/>
      <c r="J116" s="12"/>
      <c r="K116" s="10"/>
    </row>
    <row r="117" spans="1:11" x14ac:dyDescent="0.25">
      <c r="A117" s="123" t="s">
        <v>272</v>
      </c>
      <c r="B117" s="123"/>
      <c r="C117" s="123"/>
      <c r="D117" s="123"/>
      <c r="E117" s="123"/>
      <c r="F117" s="23"/>
      <c r="G117" s="24">
        <f>SUM(G6:G116)</f>
        <v>1495640420520</v>
      </c>
      <c r="H117" s="23"/>
      <c r="I117" s="25"/>
      <c r="J117" s="25"/>
      <c r="K117" s="25"/>
    </row>
    <row r="118" spans="1:11" ht="18.75" x14ac:dyDescent="0.3">
      <c r="A118" s="123" t="s">
        <v>273</v>
      </c>
      <c r="B118" s="123"/>
      <c r="C118" s="123"/>
      <c r="D118" s="123"/>
      <c r="E118" s="123"/>
      <c r="F118" s="23"/>
      <c r="G118" s="26"/>
      <c r="H118" s="24">
        <f>SUM(H6:H117)</f>
        <v>476875338839</v>
      </c>
      <c r="I118" s="25"/>
      <c r="J118" s="25"/>
      <c r="K118" s="25"/>
    </row>
    <row r="119" spans="1:11" x14ac:dyDescent="0.25">
      <c r="G119" s="9"/>
      <c r="H119" s="9"/>
    </row>
    <row r="120" spans="1:11" x14ac:dyDescent="0.25">
      <c r="G120" s="34"/>
      <c r="H120" s="9"/>
    </row>
    <row r="121" spans="1:11" x14ac:dyDescent="0.25">
      <c r="G121" s="35"/>
      <c r="H121" s="9"/>
    </row>
    <row r="122" spans="1:11" x14ac:dyDescent="0.25">
      <c r="F122" s="96"/>
      <c r="G122" s="99"/>
    </row>
    <row r="123" spans="1:11" x14ac:dyDescent="0.25">
      <c r="F123" s="96"/>
      <c r="G123" s="93"/>
    </row>
    <row r="124" spans="1:11" x14ac:dyDescent="0.25">
      <c r="G124" s="95"/>
      <c r="H124" s="9"/>
    </row>
    <row r="125" spans="1:11" x14ac:dyDescent="0.25">
      <c r="G125" s="93"/>
    </row>
    <row r="126" spans="1:11" x14ac:dyDescent="0.25">
      <c r="H126" s="85"/>
    </row>
  </sheetData>
  <autoFilter ref="A5:K118"/>
  <mergeCells count="5">
    <mergeCell ref="A118:E118"/>
    <mergeCell ref="A1:K1"/>
    <mergeCell ref="A2:K2"/>
    <mergeCell ref="A117:E117"/>
    <mergeCell ref="A3:K3"/>
  </mergeCells>
  <phoneticPr fontId="14" type="noConversion"/>
  <printOptions horizontalCentered="1"/>
  <pageMargins left="0.31496062992125984" right="0.31496062992125984" top="0.74803149606299213" bottom="0.74803149606299213" header="0.31496062992125984" footer="0.31496062992125984"/>
  <pageSetup scale="55" orientation="landscape" r:id="rId1"/>
  <headerFooter>
    <oddFooter>&amp;R&amp;P DE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20"/>
  <sheetViews>
    <sheetView tabSelected="1" zoomScale="70" zoomScaleNormal="70" workbookViewId="0">
      <selection activeCell="E6" sqref="E6"/>
    </sheetView>
  </sheetViews>
  <sheetFormatPr baseColWidth="10" defaultColWidth="10.85546875" defaultRowHeight="15" x14ac:dyDescent="0.25"/>
  <cols>
    <col min="1" max="1" width="17" style="3" customWidth="1"/>
    <col min="2" max="2" width="64.42578125" style="1" customWidth="1"/>
    <col min="3" max="3" width="16.85546875" style="3" customWidth="1"/>
    <col min="4" max="4" width="15.140625" style="3" customWidth="1"/>
    <col min="5" max="5" width="23.28515625" style="3" customWidth="1"/>
    <col min="6" max="6" width="18.5703125" style="3" customWidth="1"/>
    <col min="7" max="7" width="23.5703125" style="1" customWidth="1"/>
    <col min="8" max="8" width="24.7109375" style="1" customWidth="1"/>
    <col min="9" max="9" width="29.28515625" style="1" customWidth="1"/>
    <col min="10" max="10" width="31.42578125" style="1" customWidth="1"/>
    <col min="11" max="11" width="32.7109375" style="1" customWidth="1"/>
    <col min="12" max="12" width="17.28515625" style="1" customWidth="1"/>
    <col min="13" max="16384" width="10.85546875" style="1"/>
  </cols>
  <sheetData>
    <row r="1" spans="1:11" ht="20.25" x14ac:dyDescent="0.3">
      <c r="A1" s="124" t="s">
        <v>0</v>
      </c>
      <c r="B1" s="124"/>
      <c r="C1" s="124"/>
      <c r="D1" s="124"/>
      <c r="E1" s="124"/>
      <c r="F1" s="124"/>
      <c r="G1" s="124"/>
      <c r="H1" s="124"/>
      <c r="I1" s="124"/>
      <c r="J1" s="124"/>
      <c r="K1" s="124"/>
    </row>
    <row r="2" spans="1:11" ht="20.25" x14ac:dyDescent="0.3">
      <c r="A2" s="124" t="s">
        <v>96</v>
      </c>
      <c r="B2" s="124"/>
      <c r="C2" s="124"/>
      <c r="D2" s="124"/>
      <c r="E2" s="124"/>
      <c r="F2" s="124"/>
      <c r="G2" s="124"/>
      <c r="H2" s="124"/>
      <c r="I2" s="124"/>
      <c r="J2" s="124"/>
      <c r="K2" s="124"/>
    </row>
    <row r="3" spans="1:11" s="82" customFormat="1" ht="20.25" customHeight="1" x14ac:dyDescent="0.3">
      <c r="A3" s="125" t="s">
        <v>447</v>
      </c>
      <c r="B3" s="125"/>
      <c r="C3" s="125"/>
      <c r="D3" s="125"/>
      <c r="E3" s="125"/>
      <c r="F3" s="125"/>
      <c r="G3" s="125"/>
      <c r="H3" s="125"/>
      <c r="I3" s="125"/>
      <c r="J3" s="125"/>
      <c r="K3" s="125"/>
    </row>
    <row r="4" spans="1:11" x14ac:dyDescent="0.25">
      <c r="A4" s="13" t="s">
        <v>1</v>
      </c>
    </row>
    <row r="5" spans="1:11" ht="60" x14ac:dyDescent="0.25">
      <c r="A5" s="4" t="s">
        <v>2</v>
      </c>
      <c r="B5" s="4" t="s">
        <v>3</v>
      </c>
      <c r="C5" s="4" t="s">
        <v>4</v>
      </c>
      <c r="D5" s="4" t="s">
        <v>5</v>
      </c>
      <c r="E5" s="4" t="s">
        <v>6</v>
      </c>
      <c r="F5" s="4" t="s">
        <v>7</v>
      </c>
      <c r="G5" s="4" t="s">
        <v>8</v>
      </c>
      <c r="H5" s="4" t="s">
        <v>9</v>
      </c>
      <c r="I5" s="4" t="s">
        <v>10</v>
      </c>
      <c r="J5" s="4" t="s">
        <v>11</v>
      </c>
      <c r="K5" s="4" t="s">
        <v>12</v>
      </c>
    </row>
    <row r="6" spans="1:11" s="5" customFormat="1" ht="126" customHeight="1" x14ac:dyDescent="0.25">
      <c r="A6" s="15" t="s">
        <v>68</v>
      </c>
      <c r="B6" s="16" t="s">
        <v>26</v>
      </c>
      <c r="C6" s="15" t="s">
        <v>16</v>
      </c>
      <c r="D6" s="15" t="s">
        <v>69</v>
      </c>
      <c r="E6" s="15" t="s">
        <v>70</v>
      </c>
      <c r="F6" s="15" t="s">
        <v>27</v>
      </c>
      <c r="G6" s="56">
        <v>198432000</v>
      </c>
      <c r="H6" s="56">
        <v>198432000</v>
      </c>
      <c r="I6" s="15" t="s">
        <v>85</v>
      </c>
      <c r="J6" s="15" t="s">
        <v>85</v>
      </c>
      <c r="K6" s="15" t="s">
        <v>119</v>
      </c>
    </row>
    <row r="7" spans="1:11" s="5" customFormat="1" ht="93" customHeight="1" x14ac:dyDescent="0.25">
      <c r="A7" s="63">
        <v>72153613</v>
      </c>
      <c r="B7" s="64" t="s">
        <v>242</v>
      </c>
      <c r="C7" s="65" t="s">
        <v>34</v>
      </c>
      <c r="D7" s="37" t="s">
        <v>103</v>
      </c>
      <c r="E7" s="15" t="s">
        <v>74</v>
      </c>
      <c r="F7" s="18" t="s">
        <v>27</v>
      </c>
      <c r="G7" s="66">
        <v>85950528</v>
      </c>
      <c r="H7" s="66">
        <v>85950528</v>
      </c>
      <c r="I7" s="15" t="s">
        <v>85</v>
      </c>
      <c r="J7" s="15" t="s">
        <v>85</v>
      </c>
      <c r="K7" s="15" t="s">
        <v>241</v>
      </c>
    </row>
    <row r="8" spans="1:11" s="5" customFormat="1" ht="60" x14ac:dyDescent="0.25">
      <c r="A8" s="15">
        <v>15101506</v>
      </c>
      <c r="B8" s="16" t="s">
        <v>15</v>
      </c>
      <c r="C8" s="15" t="s">
        <v>16</v>
      </c>
      <c r="D8" s="15" t="s">
        <v>167</v>
      </c>
      <c r="E8" s="15" t="s">
        <v>74</v>
      </c>
      <c r="F8" s="15" t="s">
        <v>27</v>
      </c>
      <c r="G8" s="56">
        <v>270968900</v>
      </c>
      <c r="H8" s="56">
        <f>+G8</f>
        <v>270968900</v>
      </c>
      <c r="I8" s="15" t="s">
        <v>85</v>
      </c>
      <c r="J8" s="15" t="s">
        <v>85</v>
      </c>
      <c r="K8" s="15" t="s">
        <v>82</v>
      </c>
    </row>
    <row r="9" spans="1:11" s="5" customFormat="1" ht="90.75" customHeight="1" x14ac:dyDescent="0.25">
      <c r="A9" s="54">
        <v>78181507</v>
      </c>
      <c r="B9" s="55" t="s">
        <v>19</v>
      </c>
      <c r="C9" s="54" t="s">
        <v>341</v>
      </c>
      <c r="D9" s="54" t="s">
        <v>76</v>
      </c>
      <c r="E9" s="54" t="s">
        <v>77</v>
      </c>
      <c r="F9" s="54" t="s">
        <v>27</v>
      </c>
      <c r="G9" s="56">
        <v>225000000</v>
      </c>
      <c r="H9" s="56">
        <f>+G9</f>
        <v>225000000</v>
      </c>
      <c r="I9" s="54" t="s">
        <v>85</v>
      </c>
      <c r="J9" s="54" t="s">
        <v>85</v>
      </c>
      <c r="K9" s="54" t="s">
        <v>82</v>
      </c>
    </row>
    <row r="10" spans="1:11" s="5" customFormat="1" ht="120.75" customHeight="1" x14ac:dyDescent="0.25">
      <c r="A10" s="15">
        <v>55111506</v>
      </c>
      <c r="B10" s="16" t="s">
        <v>98</v>
      </c>
      <c r="C10" s="15" t="s">
        <v>18</v>
      </c>
      <c r="D10" s="15" t="s">
        <v>28</v>
      </c>
      <c r="E10" s="15" t="s">
        <v>70</v>
      </c>
      <c r="F10" s="15" t="s">
        <v>27</v>
      </c>
      <c r="G10" s="56">
        <v>27000000</v>
      </c>
      <c r="H10" s="56">
        <f>+G10</f>
        <v>27000000</v>
      </c>
      <c r="I10" s="15" t="s">
        <v>85</v>
      </c>
      <c r="J10" s="15" t="s">
        <v>85</v>
      </c>
      <c r="K10" s="15" t="s">
        <v>97</v>
      </c>
    </row>
    <row r="11" spans="1:11" s="8" customFormat="1" ht="114.75" customHeight="1" x14ac:dyDescent="0.25">
      <c r="A11" s="54">
        <v>82121511</v>
      </c>
      <c r="B11" s="55" t="s">
        <v>375</v>
      </c>
      <c r="C11" s="54" t="s">
        <v>341</v>
      </c>
      <c r="D11" s="54" t="s">
        <v>75</v>
      </c>
      <c r="E11" s="54" t="s">
        <v>74</v>
      </c>
      <c r="F11" s="54" t="s">
        <v>27</v>
      </c>
      <c r="G11" s="56">
        <v>147643901</v>
      </c>
      <c r="H11" s="56">
        <v>147643901</v>
      </c>
      <c r="I11" s="54" t="s">
        <v>85</v>
      </c>
      <c r="J11" s="54" t="s">
        <v>85</v>
      </c>
      <c r="K11" s="54" t="s">
        <v>370</v>
      </c>
    </row>
    <row r="12" spans="1:11" s="8" customFormat="1" ht="141.75" customHeight="1" x14ac:dyDescent="0.25">
      <c r="A12" s="15" t="s">
        <v>302</v>
      </c>
      <c r="B12" s="16" t="s">
        <v>303</v>
      </c>
      <c r="C12" s="15" t="s">
        <v>304</v>
      </c>
      <c r="D12" s="15" t="s">
        <v>72</v>
      </c>
      <c r="E12" s="15" t="s">
        <v>70</v>
      </c>
      <c r="F12" s="15" t="s">
        <v>27</v>
      </c>
      <c r="G12" s="56">
        <v>500000000</v>
      </c>
      <c r="H12" s="56">
        <v>500000000</v>
      </c>
      <c r="I12" s="15" t="s">
        <v>85</v>
      </c>
      <c r="J12" s="15" t="s">
        <v>85</v>
      </c>
      <c r="K12" s="15" t="s">
        <v>229</v>
      </c>
    </row>
    <row r="13" spans="1:11" s="5" customFormat="1" ht="75.75" customHeight="1" x14ac:dyDescent="0.25">
      <c r="A13" s="15">
        <v>55101504</v>
      </c>
      <c r="B13" s="16" t="s">
        <v>124</v>
      </c>
      <c r="C13" s="15" t="s">
        <v>16</v>
      </c>
      <c r="D13" s="15" t="s">
        <v>78</v>
      </c>
      <c r="E13" s="15" t="s">
        <v>70</v>
      </c>
      <c r="F13" s="15" t="s">
        <v>14</v>
      </c>
      <c r="G13" s="56">
        <v>2200000</v>
      </c>
      <c r="H13" s="56">
        <v>2200000</v>
      </c>
      <c r="I13" s="15" t="s">
        <v>85</v>
      </c>
      <c r="J13" s="15" t="s">
        <v>85</v>
      </c>
      <c r="K13" s="15" t="s">
        <v>129</v>
      </c>
    </row>
    <row r="14" spans="1:11" s="5" customFormat="1" ht="92.25" customHeight="1" x14ac:dyDescent="0.25">
      <c r="A14" s="15" t="s">
        <v>125</v>
      </c>
      <c r="B14" s="16" t="s">
        <v>126</v>
      </c>
      <c r="C14" s="15" t="s">
        <v>20</v>
      </c>
      <c r="D14" s="15" t="s">
        <v>75</v>
      </c>
      <c r="E14" s="15" t="s">
        <v>128</v>
      </c>
      <c r="F14" s="15" t="s">
        <v>27</v>
      </c>
      <c r="G14" s="56">
        <v>77055995</v>
      </c>
      <c r="H14" s="56">
        <f>+G14</f>
        <v>77055995</v>
      </c>
      <c r="I14" s="15" t="s">
        <v>85</v>
      </c>
      <c r="J14" s="15" t="s">
        <v>85</v>
      </c>
      <c r="K14" s="15" t="s">
        <v>129</v>
      </c>
    </row>
    <row r="15" spans="1:11" s="5" customFormat="1" ht="117.75" customHeight="1" x14ac:dyDescent="0.25">
      <c r="A15" s="15" t="s">
        <v>284</v>
      </c>
      <c r="B15" s="16" t="s">
        <v>283</v>
      </c>
      <c r="C15" s="67" t="s">
        <v>34</v>
      </c>
      <c r="D15" s="15" t="s">
        <v>87</v>
      </c>
      <c r="E15" s="68" t="s">
        <v>79</v>
      </c>
      <c r="F15" s="15" t="s">
        <v>27</v>
      </c>
      <c r="G15" s="56">
        <v>5799667</v>
      </c>
      <c r="H15" s="56">
        <f>+G15</f>
        <v>5799667</v>
      </c>
      <c r="I15" s="15" t="s">
        <v>85</v>
      </c>
      <c r="J15" s="15" t="s">
        <v>85</v>
      </c>
      <c r="K15" s="15" t="s">
        <v>129</v>
      </c>
    </row>
    <row r="16" spans="1:11" s="5" customFormat="1" ht="75" x14ac:dyDescent="0.25">
      <c r="A16" s="69">
        <v>72101507</v>
      </c>
      <c r="B16" s="41" t="s">
        <v>169</v>
      </c>
      <c r="C16" s="70" t="s">
        <v>33</v>
      </c>
      <c r="D16" s="71" t="s">
        <v>72</v>
      </c>
      <c r="E16" s="72" t="s">
        <v>128</v>
      </c>
      <c r="F16" s="42" t="s">
        <v>27</v>
      </c>
      <c r="G16" s="73">
        <v>90000000</v>
      </c>
      <c r="H16" s="74">
        <f>+G16</f>
        <v>90000000</v>
      </c>
      <c r="I16" s="15" t="s">
        <v>85</v>
      </c>
      <c r="J16" s="15" t="s">
        <v>85</v>
      </c>
      <c r="K16" s="15" t="s">
        <v>35</v>
      </c>
    </row>
    <row r="17" spans="1:11" s="5" customFormat="1" ht="75" x14ac:dyDescent="0.25">
      <c r="A17" s="75">
        <v>81101513</v>
      </c>
      <c r="B17" s="41" t="s">
        <v>170</v>
      </c>
      <c r="C17" s="70" t="s">
        <v>33</v>
      </c>
      <c r="D17" s="71" t="s">
        <v>168</v>
      </c>
      <c r="E17" s="68" t="s">
        <v>79</v>
      </c>
      <c r="F17" s="42" t="s">
        <v>27</v>
      </c>
      <c r="G17" s="73">
        <v>9000000</v>
      </c>
      <c r="H17" s="74">
        <f t="shared" ref="H17:H77" si="0">+G17</f>
        <v>9000000</v>
      </c>
      <c r="I17" s="15" t="s">
        <v>85</v>
      </c>
      <c r="J17" s="15" t="s">
        <v>85</v>
      </c>
      <c r="K17" s="15" t="s">
        <v>35</v>
      </c>
    </row>
    <row r="18" spans="1:11" s="5" customFormat="1" ht="75" x14ac:dyDescent="0.25">
      <c r="A18" s="69">
        <v>72101507</v>
      </c>
      <c r="B18" s="41" t="s">
        <v>171</v>
      </c>
      <c r="C18" s="70" t="s">
        <v>33</v>
      </c>
      <c r="D18" s="71" t="s">
        <v>72</v>
      </c>
      <c r="E18" s="72" t="s">
        <v>128</v>
      </c>
      <c r="F18" s="42" t="s">
        <v>27</v>
      </c>
      <c r="G18" s="73">
        <v>160000000</v>
      </c>
      <c r="H18" s="74">
        <f t="shared" si="0"/>
        <v>160000000</v>
      </c>
      <c r="I18" s="15" t="s">
        <v>85</v>
      </c>
      <c r="J18" s="15" t="s">
        <v>85</v>
      </c>
      <c r="K18" s="15" t="s">
        <v>35</v>
      </c>
    </row>
    <row r="19" spans="1:11" s="5" customFormat="1" ht="75" x14ac:dyDescent="0.25">
      <c r="A19" s="75">
        <v>81101513</v>
      </c>
      <c r="B19" s="41" t="s">
        <v>172</v>
      </c>
      <c r="C19" s="70" t="s">
        <v>33</v>
      </c>
      <c r="D19" s="71" t="s">
        <v>168</v>
      </c>
      <c r="E19" s="68" t="s">
        <v>79</v>
      </c>
      <c r="F19" s="42" t="s">
        <v>27</v>
      </c>
      <c r="G19" s="73">
        <v>15000000</v>
      </c>
      <c r="H19" s="74">
        <f t="shared" si="0"/>
        <v>15000000</v>
      </c>
      <c r="I19" s="15" t="s">
        <v>85</v>
      </c>
      <c r="J19" s="15" t="s">
        <v>85</v>
      </c>
      <c r="K19" s="15" t="s">
        <v>35</v>
      </c>
    </row>
    <row r="20" spans="1:11" s="5" customFormat="1" ht="75" x14ac:dyDescent="0.25">
      <c r="A20" s="69">
        <v>72101507</v>
      </c>
      <c r="B20" s="41" t="s">
        <v>173</v>
      </c>
      <c r="C20" s="70" t="s">
        <v>33</v>
      </c>
      <c r="D20" s="71" t="s">
        <v>72</v>
      </c>
      <c r="E20" s="72" t="s">
        <v>128</v>
      </c>
      <c r="F20" s="42" t="s">
        <v>27</v>
      </c>
      <c r="G20" s="73">
        <v>100000000</v>
      </c>
      <c r="H20" s="74">
        <f t="shared" si="0"/>
        <v>100000000</v>
      </c>
      <c r="I20" s="15" t="s">
        <v>85</v>
      </c>
      <c r="J20" s="15" t="s">
        <v>85</v>
      </c>
      <c r="K20" s="15" t="s">
        <v>35</v>
      </c>
    </row>
    <row r="21" spans="1:11" s="5" customFormat="1" ht="75" x14ac:dyDescent="0.25">
      <c r="A21" s="75">
        <v>81101513</v>
      </c>
      <c r="B21" s="41" t="s">
        <v>174</v>
      </c>
      <c r="C21" s="70" t="s">
        <v>33</v>
      </c>
      <c r="D21" s="71" t="s">
        <v>168</v>
      </c>
      <c r="E21" s="68" t="s">
        <v>79</v>
      </c>
      <c r="F21" s="42" t="s">
        <v>27</v>
      </c>
      <c r="G21" s="73">
        <v>10000000</v>
      </c>
      <c r="H21" s="74">
        <f t="shared" si="0"/>
        <v>10000000</v>
      </c>
      <c r="I21" s="15" t="s">
        <v>85</v>
      </c>
      <c r="J21" s="15" t="s">
        <v>85</v>
      </c>
      <c r="K21" s="15" t="s">
        <v>35</v>
      </c>
    </row>
    <row r="22" spans="1:11" s="5" customFormat="1" ht="75" x14ac:dyDescent="0.25">
      <c r="A22" s="69">
        <v>72101507</v>
      </c>
      <c r="B22" s="41" t="s">
        <v>175</v>
      </c>
      <c r="C22" s="70" t="s">
        <v>33</v>
      </c>
      <c r="D22" s="71" t="s">
        <v>72</v>
      </c>
      <c r="E22" s="72" t="s">
        <v>128</v>
      </c>
      <c r="F22" s="42" t="s">
        <v>27</v>
      </c>
      <c r="G22" s="73">
        <v>75000000</v>
      </c>
      <c r="H22" s="74">
        <f t="shared" si="0"/>
        <v>75000000</v>
      </c>
      <c r="I22" s="15" t="s">
        <v>85</v>
      </c>
      <c r="J22" s="15" t="s">
        <v>85</v>
      </c>
      <c r="K22" s="15" t="s">
        <v>35</v>
      </c>
    </row>
    <row r="23" spans="1:11" s="5" customFormat="1" ht="75" x14ac:dyDescent="0.25">
      <c r="A23" s="75">
        <v>81101513</v>
      </c>
      <c r="B23" s="41" t="s">
        <v>176</v>
      </c>
      <c r="C23" s="70" t="s">
        <v>33</v>
      </c>
      <c r="D23" s="71" t="s">
        <v>168</v>
      </c>
      <c r="E23" s="68" t="s">
        <v>79</v>
      </c>
      <c r="F23" s="42" t="s">
        <v>27</v>
      </c>
      <c r="G23" s="73">
        <v>7500000</v>
      </c>
      <c r="H23" s="74">
        <f t="shared" si="0"/>
        <v>7500000</v>
      </c>
      <c r="I23" s="15" t="s">
        <v>85</v>
      </c>
      <c r="J23" s="15" t="s">
        <v>85</v>
      </c>
      <c r="K23" s="15" t="s">
        <v>35</v>
      </c>
    </row>
    <row r="24" spans="1:11" s="5" customFormat="1" ht="75" x14ac:dyDescent="0.25">
      <c r="A24" s="69">
        <v>72101507</v>
      </c>
      <c r="B24" s="41" t="s">
        <v>177</v>
      </c>
      <c r="C24" s="70" t="s">
        <v>33</v>
      </c>
      <c r="D24" s="71" t="s">
        <v>72</v>
      </c>
      <c r="E24" s="72" t="s">
        <v>128</v>
      </c>
      <c r="F24" s="42" t="s">
        <v>27</v>
      </c>
      <c r="G24" s="73">
        <v>105000000</v>
      </c>
      <c r="H24" s="74">
        <f t="shared" si="0"/>
        <v>105000000</v>
      </c>
      <c r="I24" s="15" t="s">
        <v>85</v>
      </c>
      <c r="J24" s="15" t="s">
        <v>85</v>
      </c>
      <c r="K24" s="15" t="s">
        <v>35</v>
      </c>
    </row>
    <row r="25" spans="1:11" s="5" customFormat="1" ht="75" x14ac:dyDescent="0.25">
      <c r="A25" s="75">
        <v>81101513</v>
      </c>
      <c r="B25" s="41" t="s">
        <v>178</v>
      </c>
      <c r="C25" s="70" t="s">
        <v>33</v>
      </c>
      <c r="D25" s="71" t="s">
        <v>168</v>
      </c>
      <c r="E25" s="68" t="s">
        <v>79</v>
      </c>
      <c r="F25" s="42" t="s">
        <v>27</v>
      </c>
      <c r="G25" s="73">
        <v>11000000</v>
      </c>
      <c r="H25" s="74">
        <f t="shared" si="0"/>
        <v>11000000</v>
      </c>
      <c r="I25" s="15" t="s">
        <v>85</v>
      </c>
      <c r="J25" s="15" t="s">
        <v>85</v>
      </c>
      <c r="K25" s="15" t="s">
        <v>35</v>
      </c>
    </row>
    <row r="26" spans="1:11" s="5" customFormat="1" ht="75" x14ac:dyDescent="0.25">
      <c r="A26" s="69">
        <v>72101507</v>
      </c>
      <c r="B26" s="41" t="s">
        <v>179</v>
      </c>
      <c r="C26" s="70" t="s">
        <v>33</v>
      </c>
      <c r="D26" s="71" t="s">
        <v>72</v>
      </c>
      <c r="E26" s="72" t="s">
        <v>128</v>
      </c>
      <c r="F26" s="42" t="s">
        <v>27</v>
      </c>
      <c r="G26" s="73">
        <v>120500000</v>
      </c>
      <c r="H26" s="74">
        <f t="shared" si="0"/>
        <v>120500000</v>
      </c>
      <c r="I26" s="15" t="s">
        <v>85</v>
      </c>
      <c r="J26" s="15" t="s">
        <v>85</v>
      </c>
      <c r="K26" s="15" t="s">
        <v>35</v>
      </c>
    </row>
    <row r="27" spans="1:11" s="5" customFormat="1" ht="75" x14ac:dyDescent="0.25">
      <c r="A27" s="75">
        <v>81101513</v>
      </c>
      <c r="B27" s="41" t="s">
        <v>180</v>
      </c>
      <c r="C27" s="70" t="s">
        <v>33</v>
      </c>
      <c r="D27" s="71" t="s">
        <v>168</v>
      </c>
      <c r="E27" s="68" t="s">
        <v>79</v>
      </c>
      <c r="F27" s="42" t="s">
        <v>27</v>
      </c>
      <c r="G27" s="73">
        <v>12000000</v>
      </c>
      <c r="H27" s="74">
        <f t="shared" si="0"/>
        <v>12000000</v>
      </c>
      <c r="I27" s="15" t="s">
        <v>85</v>
      </c>
      <c r="J27" s="15" t="s">
        <v>85</v>
      </c>
      <c r="K27" s="15" t="s">
        <v>35</v>
      </c>
    </row>
    <row r="28" spans="1:11" s="5" customFormat="1" ht="75" x14ac:dyDescent="0.25">
      <c r="A28" s="69">
        <v>72101507</v>
      </c>
      <c r="B28" s="41" t="s">
        <v>181</v>
      </c>
      <c r="C28" s="70" t="s">
        <v>34</v>
      </c>
      <c r="D28" s="71" t="s">
        <v>72</v>
      </c>
      <c r="E28" s="72" t="s">
        <v>128</v>
      </c>
      <c r="F28" s="42" t="s">
        <v>27</v>
      </c>
      <c r="G28" s="73">
        <v>110000000</v>
      </c>
      <c r="H28" s="74">
        <f t="shared" si="0"/>
        <v>110000000</v>
      </c>
      <c r="I28" s="15" t="s">
        <v>85</v>
      </c>
      <c r="J28" s="15" t="s">
        <v>85</v>
      </c>
      <c r="K28" s="15" t="s">
        <v>35</v>
      </c>
    </row>
    <row r="29" spans="1:11" s="5" customFormat="1" ht="75" x14ac:dyDescent="0.25">
      <c r="A29" s="75">
        <v>81101513</v>
      </c>
      <c r="B29" s="41" t="s">
        <v>182</v>
      </c>
      <c r="C29" s="70" t="s">
        <v>34</v>
      </c>
      <c r="D29" s="71" t="s">
        <v>168</v>
      </c>
      <c r="E29" s="68" t="s">
        <v>79</v>
      </c>
      <c r="F29" s="42" t="s">
        <v>27</v>
      </c>
      <c r="G29" s="73">
        <v>11000000</v>
      </c>
      <c r="H29" s="74">
        <f t="shared" si="0"/>
        <v>11000000</v>
      </c>
      <c r="I29" s="15" t="s">
        <v>85</v>
      </c>
      <c r="J29" s="15" t="s">
        <v>85</v>
      </c>
      <c r="K29" s="15" t="s">
        <v>35</v>
      </c>
    </row>
    <row r="30" spans="1:11" s="5" customFormat="1" ht="75" x14ac:dyDescent="0.25">
      <c r="A30" s="69">
        <v>72101507</v>
      </c>
      <c r="B30" s="41" t="s">
        <v>183</v>
      </c>
      <c r="C30" s="70" t="s">
        <v>34</v>
      </c>
      <c r="D30" s="71" t="s">
        <v>72</v>
      </c>
      <c r="E30" s="72" t="s">
        <v>128</v>
      </c>
      <c r="F30" s="42" t="s">
        <v>27</v>
      </c>
      <c r="G30" s="73">
        <v>95000000</v>
      </c>
      <c r="H30" s="74">
        <f t="shared" si="0"/>
        <v>95000000</v>
      </c>
      <c r="I30" s="15" t="s">
        <v>85</v>
      </c>
      <c r="J30" s="15" t="s">
        <v>85</v>
      </c>
      <c r="K30" s="15" t="s">
        <v>35</v>
      </c>
    </row>
    <row r="31" spans="1:11" s="5" customFormat="1" ht="75" x14ac:dyDescent="0.25">
      <c r="A31" s="75">
        <v>81101513</v>
      </c>
      <c r="B31" s="41" t="s">
        <v>184</v>
      </c>
      <c r="C31" s="70" t="s">
        <v>34</v>
      </c>
      <c r="D31" s="71" t="s">
        <v>168</v>
      </c>
      <c r="E31" s="68" t="s">
        <v>79</v>
      </c>
      <c r="F31" s="42" t="s">
        <v>27</v>
      </c>
      <c r="G31" s="73">
        <v>9500000</v>
      </c>
      <c r="H31" s="74">
        <f t="shared" si="0"/>
        <v>9500000</v>
      </c>
      <c r="I31" s="15" t="s">
        <v>85</v>
      </c>
      <c r="J31" s="15" t="s">
        <v>85</v>
      </c>
      <c r="K31" s="15" t="s">
        <v>35</v>
      </c>
    </row>
    <row r="32" spans="1:11" s="5" customFormat="1" ht="75" x14ac:dyDescent="0.25">
      <c r="A32" s="69">
        <v>72101507</v>
      </c>
      <c r="B32" s="41" t="s">
        <v>185</v>
      </c>
      <c r="C32" s="70" t="s">
        <v>34</v>
      </c>
      <c r="D32" s="71" t="s">
        <v>72</v>
      </c>
      <c r="E32" s="72" t="s">
        <v>128</v>
      </c>
      <c r="F32" s="42" t="s">
        <v>27</v>
      </c>
      <c r="G32" s="73">
        <v>95000000</v>
      </c>
      <c r="H32" s="74">
        <f t="shared" si="0"/>
        <v>95000000</v>
      </c>
      <c r="I32" s="15" t="s">
        <v>85</v>
      </c>
      <c r="J32" s="15" t="s">
        <v>85</v>
      </c>
      <c r="K32" s="15" t="s">
        <v>35</v>
      </c>
    </row>
    <row r="33" spans="1:11" s="5" customFormat="1" ht="75" x14ac:dyDescent="0.25">
      <c r="A33" s="75">
        <v>81101513</v>
      </c>
      <c r="B33" s="41" t="s">
        <v>186</v>
      </c>
      <c r="C33" s="70" t="s">
        <v>34</v>
      </c>
      <c r="D33" s="71" t="s">
        <v>168</v>
      </c>
      <c r="E33" s="68" t="s">
        <v>79</v>
      </c>
      <c r="F33" s="42" t="s">
        <v>27</v>
      </c>
      <c r="G33" s="73">
        <v>9500000</v>
      </c>
      <c r="H33" s="74">
        <f t="shared" si="0"/>
        <v>9500000</v>
      </c>
      <c r="I33" s="15" t="s">
        <v>85</v>
      </c>
      <c r="J33" s="15" t="s">
        <v>85</v>
      </c>
      <c r="K33" s="15" t="s">
        <v>35</v>
      </c>
    </row>
    <row r="34" spans="1:11" s="5" customFormat="1" ht="75" x14ac:dyDescent="0.25">
      <c r="A34" s="69">
        <v>72101507</v>
      </c>
      <c r="B34" s="41" t="s">
        <v>187</v>
      </c>
      <c r="C34" s="70" t="s">
        <v>34</v>
      </c>
      <c r="D34" s="71" t="s">
        <v>72</v>
      </c>
      <c r="E34" s="72" t="s">
        <v>128</v>
      </c>
      <c r="F34" s="42" t="s">
        <v>27</v>
      </c>
      <c r="G34" s="73">
        <v>95000000</v>
      </c>
      <c r="H34" s="74">
        <f t="shared" si="0"/>
        <v>95000000</v>
      </c>
      <c r="I34" s="15" t="s">
        <v>85</v>
      </c>
      <c r="J34" s="15" t="s">
        <v>85</v>
      </c>
      <c r="K34" s="15" t="s">
        <v>35</v>
      </c>
    </row>
    <row r="35" spans="1:11" s="5" customFormat="1" ht="75" x14ac:dyDescent="0.25">
      <c r="A35" s="75">
        <v>81101513</v>
      </c>
      <c r="B35" s="41" t="s">
        <v>188</v>
      </c>
      <c r="C35" s="70" t="s">
        <v>34</v>
      </c>
      <c r="D35" s="71" t="s">
        <v>168</v>
      </c>
      <c r="E35" s="68" t="s">
        <v>79</v>
      </c>
      <c r="F35" s="42" t="s">
        <v>27</v>
      </c>
      <c r="G35" s="73">
        <v>9500000</v>
      </c>
      <c r="H35" s="74">
        <f t="shared" si="0"/>
        <v>9500000</v>
      </c>
      <c r="I35" s="15" t="s">
        <v>85</v>
      </c>
      <c r="J35" s="15" t="s">
        <v>85</v>
      </c>
      <c r="K35" s="15" t="s">
        <v>35</v>
      </c>
    </row>
    <row r="36" spans="1:11" s="5" customFormat="1" ht="75" x14ac:dyDescent="0.25">
      <c r="A36" s="69">
        <v>72101507</v>
      </c>
      <c r="B36" s="41" t="s">
        <v>189</v>
      </c>
      <c r="C36" s="70" t="s">
        <v>34</v>
      </c>
      <c r="D36" s="71" t="s">
        <v>72</v>
      </c>
      <c r="E36" s="72" t="s">
        <v>128</v>
      </c>
      <c r="F36" s="42" t="s">
        <v>27</v>
      </c>
      <c r="G36" s="73">
        <v>90000000</v>
      </c>
      <c r="H36" s="74">
        <f t="shared" si="0"/>
        <v>90000000</v>
      </c>
      <c r="I36" s="15" t="s">
        <v>85</v>
      </c>
      <c r="J36" s="15" t="s">
        <v>85</v>
      </c>
      <c r="K36" s="15" t="s">
        <v>35</v>
      </c>
    </row>
    <row r="37" spans="1:11" s="5" customFormat="1" ht="75" x14ac:dyDescent="0.25">
      <c r="A37" s="75">
        <v>81101513</v>
      </c>
      <c r="B37" s="41" t="s">
        <v>190</v>
      </c>
      <c r="C37" s="70" t="s">
        <v>34</v>
      </c>
      <c r="D37" s="71" t="s">
        <v>168</v>
      </c>
      <c r="E37" s="68" t="s">
        <v>79</v>
      </c>
      <c r="F37" s="42" t="s">
        <v>27</v>
      </c>
      <c r="G37" s="73">
        <v>9000000</v>
      </c>
      <c r="H37" s="74">
        <f t="shared" si="0"/>
        <v>9000000</v>
      </c>
      <c r="I37" s="15" t="s">
        <v>85</v>
      </c>
      <c r="J37" s="15" t="s">
        <v>85</v>
      </c>
      <c r="K37" s="15" t="s">
        <v>35</v>
      </c>
    </row>
    <row r="38" spans="1:11" s="5" customFormat="1" ht="75" x14ac:dyDescent="0.25">
      <c r="A38" s="69">
        <v>72101507</v>
      </c>
      <c r="B38" s="41" t="s">
        <v>191</v>
      </c>
      <c r="C38" s="70" t="s">
        <v>34</v>
      </c>
      <c r="D38" s="71" t="s">
        <v>72</v>
      </c>
      <c r="E38" s="72" t="s">
        <v>128</v>
      </c>
      <c r="F38" s="42" t="s">
        <v>27</v>
      </c>
      <c r="G38" s="73">
        <v>120000000</v>
      </c>
      <c r="H38" s="74">
        <f t="shared" si="0"/>
        <v>120000000</v>
      </c>
      <c r="I38" s="15" t="s">
        <v>85</v>
      </c>
      <c r="J38" s="15" t="s">
        <v>85</v>
      </c>
      <c r="K38" s="15" t="s">
        <v>35</v>
      </c>
    </row>
    <row r="39" spans="1:11" s="5" customFormat="1" ht="75" x14ac:dyDescent="0.25">
      <c r="A39" s="75">
        <v>81101513</v>
      </c>
      <c r="B39" s="41" t="s">
        <v>192</v>
      </c>
      <c r="C39" s="70" t="s">
        <v>34</v>
      </c>
      <c r="D39" s="71" t="s">
        <v>168</v>
      </c>
      <c r="E39" s="68" t="s">
        <v>79</v>
      </c>
      <c r="F39" s="42" t="s">
        <v>27</v>
      </c>
      <c r="G39" s="73">
        <v>12000000</v>
      </c>
      <c r="H39" s="74">
        <f t="shared" si="0"/>
        <v>12000000</v>
      </c>
      <c r="I39" s="15" t="s">
        <v>85</v>
      </c>
      <c r="J39" s="15" t="s">
        <v>85</v>
      </c>
      <c r="K39" s="15" t="s">
        <v>35</v>
      </c>
    </row>
    <row r="40" spans="1:11" s="5" customFormat="1" ht="75" x14ac:dyDescent="0.25">
      <c r="A40" s="69">
        <v>72101507</v>
      </c>
      <c r="B40" s="41" t="s">
        <v>193</v>
      </c>
      <c r="C40" s="70" t="s">
        <v>33</v>
      </c>
      <c r="D40" s="71" t="s">
        <v>72</v>
      </c>
      <c r="E40" s="72" t="s">
        <v>128</v>
      </c>
      <c r="F40" s="42" t="s">
        <v>27</v>
      </c>
      <c r="G40" s="73">
        <v>100000000</v>
      </c>
      <c r="H40" s="74">
        <f t="shared" si="0"/>
        <v>100000000</v>
      </c>
      <c r="I40" s="15" t="s">
        <v>85</v>
      </c>
      <c r="J40" s="15" t="s">
        <v>85</v>
      </c>
      <c r="K40" s="15" t="s">
        <v>35</v>
      </c>
    </row>
    <row r="41" spans="1:11" s="5" customFormat="1" ht="75" x14ac:dyDescent="0.25">
      <c r="A41" s="75">
        <v>81101513</v>
      </c>
      <c r="B41" s="41" t="s">
        <v>194</v>
      </c>
      <c r="C41" s="70" t="s">
        <v>33</v>
      </c>
      <c r="D41" s="71" t="s">
        <v>168</v>
      </c>
      <c r="E41" s="68" t="s">
        <v>79</v>
      </c>
      <c r="F41" s="42" t="s">
        <v>27</v>
      </c>
      <c r="G41" s="73">
        <v>10000000</v>
      </c>
      <c r="H41" s="74">
        <f t="shared" si="0"/>
        <v>10000000</v>
      </c>
      <c r="I41" s="15" t="s">
        <v>85</v>
      </c>
      <c r="J41" s="15" t="s">
        <v>85</v>
      </c>
      <c r="K41" s="15" t="s">
        <v>35</v>
      </c>
    </row>
    <row r="42" spans="1:11" s="5" customFormat="1" ht="75" x14ac:dyDescent="0.25">
      <c r="A42" s="69">
        <v>72101507</v>
      </c>
      <c r="B42" s="41" t="s">
        <v>195</v>
      </c>
      <c r="C42" s="70" t="s">
        <v>25</v>
      </c>
      <c r="D42" s="71" t="s">
        <v>72</v>
      </c>
      <c r="E42" s="72" t="s">
        <v>128</v>
      </c>
      <c r="F42" s="42" t="s">
        <v>27</v>
      </c>
      <c r="G42" s="73">
        <v>90000000</v>
      </c>
      <c r="H42" s="74">
        <f t="shared" si="0"/>
        <v>90000000</v>
      </c>
      <c r="I42" s="15" t="s">
        <v>85</v>
      </c>
      <c r="J42" s="15" t="s">
        <v>85</v>
      </c>
      <c r="K42" s="15" t="s">
        <v>35</v>
      </c>
    </row>
    <row r="43" spans="1:11" s="5" customFormat="1" ht="75" x14ac:dyDescent="0.25">
      <c r="A43" s="75">
        <v>81101513</v>
      </c>
      <c r="B43" s="41" t="s">
        <v>196</v>
      </c>
      <c r="C43" s="70" t="s">
        <v>25</v>
      </c>
      <c r="D43" s="71" t="s">
        <v>168</v>
      </c>
      <c r="E43" s="68" t="s">
        <v>79</v>
      </c>
      <c r="F43" s="42" t="s">
        <v>27</v>
      </c>
      <c r="G43" s="73">
        <v>9000000</v>
      </c>
      <c r="H43" s="74">
        <f t="shared" si="0"/>
        <v>9000000</v>
      </c>
      <c r="I43" s="15" t="s">
        <v>85</v>
      </c>
      <c r="J43" s="15" t="s">
        <v>85</v>
      </c>
      <c r="K43" s="15" t="s">
        <v>35</v>
      </c>
    </row>
    <row r="44" spans="1:11" s="5" customFormat="1" ht="228" x14ac:dyDescent="0.25">
      <c r="A44" s="70" t="s">
        <v>31</v>
      </c>
      <c r="B44" s="41" t="s">
        <v>400</v>
      </c>
      <c r="C44" s="70" t="s">
        <v>44</v>
      </c>
      <c r="D44" s="71" t="s">
        <v>398</v>
      </c>
      <c r="E44" s="68" t="s">
        <v>71</v>
      </c>
      <c r="F44" s="42" t="s">
        <v>27</v>
      </c>
      <c r="G44" s="73">
        <v>2964790813</v>
      </c>
      <c r="H44" s="74">
        <v>1762408424</v>
      </c>
      <c r="I44" s="15" t="s">
        <v>101</v>
      </c>
      <c r="J44" s="15" t="s">
        <v>321</v>
      </c>
      <c r="K44" s="15" t="s">
        <v>399</v>
      </c>
    </row>
    <row r="45" spans="1:11" s="5" customFormat="1" ht="75" x14ac:dyDescent="0.25">
      <c r="A45" s="69">
        <v>72101507</v>
      </c>
      <c r="B45" s="106" t="s">
        <v>197</v>
      </c>
      <c r="C45" s="107" t="s">
        <v>25</v>
      </c>
      <c r="D45" s="108" t="s">
        <v>72</v>
      </c>
      <c r="E45" s="109" t="s">
        <v>128</v>
      </c>
      <c r="F45" s="110" t="s">
        <v>27</v>
      </c>
      <c r="G45" s="111">
        <v>150000000</v>
      </c>
      <c r="H45" s="112">
        <f t="shared" si="0"/>
        <v>150000000</v>
      </c>
      <c r="I45" s="113" t="s">
        <v>85</v>
      </c>
      <c r="J45" s="113" t="s">
        <v>85</v>
      </c>
      <c r="K45" s="113" t="s">
        <v>35</v>
      </c>
    </row>
    <row r="46" spans="1:11" s="5" customFormat="1" ht="75" x14ac:dyDescent="0.25">
      <c r="A46" s="75">
        <v>81101513</v>
      </c>
      <c r="B46" s="41" t="s">
        <v>198</v>
      </c>
      <c r="C46" s="70" t="s">
        <v>25</v>
      </c>
      <c r="D46" s="71" t="s">
        <v>168</v>
      </c>
      <c r="E46" s="68" t="s">
        <v>79</v>
      </c>
      <c r="F46" s="42" t="s">
        <v>27</v>
      </c>
      <c r="G46" s="73">
        <v>15000000</v>
      </c>
      <c r="H46" s="74">
        <f t="shared" si="0"/>
        <v>15000000</v>
      </c>
      <c r="I46" s="15" t="s">
        <v>85</v>
      </c>
      <c r="J46" s="15" t="s">
        <v>85</v>
      </c>
      <c r="K46" s="15" t="s">
        <v>35</v>
      </c>
    </row>
    <row r="47" spans="1:11" s="5" customFormat="1" ht="75" x14ac:dyDescent="0.25">
      <c r="A47" s="69">
        <v>72101507</v>
      </c>
      <c r="B47" s="41" t="s">
        <v>199</v>
      </c>
      <c r="C47" s="70" t="s">
        <v>25</v>
      </c>
      <c r="D47" s="71" t="s">
        <v>72</v>
      </c>
      <c r="E47" s="72" t="s">
        <v>128</v>
      </c>
      <c r="F47" s="42" t="s">
        <v>27</v>
      </c>
      <c r="G47" s="73">
        <v>180000000</v>
      </c>
      <c r="H47" s="74">
        <f t="shared" si="0"/>
        <v>180000000</v>
      </c>
      <c r="I47" s="15" t="s">
        <v>85</v>
      </c>
      <c r="J47" s="15" t="s">
        <v>85</v>
      </c>
      <c r="K47" s="15" t="s">
        <v>35</v>
      </c>
    </row>
    <row r="48" spans="1:11" s="5" customFormat="1" ht="75" x14ac:dyDescent="0.25">
      <c r="A48" s="75">
        <v>81101513</v>
      </c>
      <c r="B48" s="41" t="s">
        <v>200</v>
      </c>
      <c r="C48" s="70" t="s">
        <v>25</v>
      </c>
      <c r="D48" s="71" t="s">
        <v>168</v>
      </c>
      <c r="E48" s="68" t="s">
        <v>79</v>
      </c>
      <c r="F48" s="42" t="s">
        <v>27</v>
      </c>
      <c r="G48" s="73">
        <v>15000000</v>
      </c>
      <c r="H48" s="74">
        <f t="shared" si="0"/>
        <v>15000000</v>
      </c>
      <c r="I48" s="15" t="s">
        <v>85</v>
      </c>
      <c r="J48" s="15" t="s">
        <v>85</v>
      </c>
      <c r="K48" s="15" t="s">
        <v>35</v>
      </c>
    </row>
    <row r="49" spans="1:11" s="5" customFormat="1" ht="75" x14ac:dyDescent="0.25">
      <c r="A49" s="69">
        <v>72101507</v>
      </c>
      <c r="B49" s="41" t="s">
        <v>201</v>
      </c>
      <c r="C49" s="70" t="s">
        <v>25</v>
      </c>
      <c r="D49" s="71" t="s">
        <v>72</v>
      </c>
      <c r="E49" s="72" t="s">
        <v>128</v>
      </c>
      <c r="F49" s="42" t="s">
        <v>27</v>
      </c>
      <c r="G49" s="73">
        <v>100000000</v>
      </c>
      <c r="H49" s="74">
        <f t="shared" si="0"/>
        <v>100000000</v>
      </c>
      <c r="I49" s="15" t="s">
        <v>85</v>
      </c>
      <c r="J49" s="15" t="s">
        <v>85</v>
      </c>
      <c r="K49" s="15" t="s">
        <v>35</v>
      </c>
    </row>
    <row r="50" spans="1:11" s="5" customFormat="1" ht="75" x14ac:dyDescent="0.25">
      <c r="A50" s="75">
        <v>81101513</v>
      </c>
      <c r="B50" s="41" t="s">
        <v>202</v>
      </c>
      <c r="C50" s="70" t="s">
        <v>25</v>
      </c>
      <c r="D50" s="71" t="s">
        <v>168</v>
      </c>
      <c r="E50" s="68" t="s">
        <v>79</v>
      </c>
      <c r="F50" s="42" t="s">
        <v>27</v>
      </c>
      <c r="G50" s="73">
        <v>10000000</v>
      </c>
      <c r="H50" s="74">
        <f t="shared" si="0"/>
        <v>10000000</v>
      </c>
      <c r="I50" s="15" t="s">
        <v>85</v>
      </c>
      <c r="J50" s="15" t="s">
        <v>85</v>
      </c>
      <c r="K50" s="15" t="s">
        <v>35</v>
      </c>
    </row>
    <row r="51" spans="1:11" s="5" customFormat="1" ht="75" x14ac:dyDescent="0.25">
      <c r="A51" s="69">
        <v>72101507</v>
      </c>
      <c r="B51" s="41" t="s">
        <v>203</v>
      </c>
      <c r="C51" s="70" t="s">
        <v>25</v>
      </c>
      <c r="D51" s="71" t="s">
        <v>72</v>
      </c>
      <c r="E51" s="72" t="s">
        <v>128</v>
      </c>
      <c r="F51" s="42" t="s">
        <v>27</v>
      </c>
      <c r="G51" s="73">
        <v>100000000</v>
      </c>
      <c r="H51" s="74">
        <f t="shared" si="0"/>
        <v>100000000</v>
      </c>
      <c r="I51" s="15" t="s">
        <v>85</v>
      </c>
      <c r="J51" s="15" t="s">
        <v>85</v>
      </c>
      <c r="K51" s="15" t="s">
        <v>35</v>
      </c>
    </row>
    <row r="52" spans="1:11" s="5" customFormat="1" ht="75" x14ac:dyDescent="0.25">
      <c r="A52" s="75">
        <v>81101513</v>
      </c>
      <c r="B52" s="41" t="s">
        <v>204</v>
      </c>
      <c r="C52" s="70" t="s">
        <v>25</v>
      </c>
      <c r="D52" s="71" t="s">
        <v>168</v>
      </c>
      <c r="E52" s="68" t="s">
        <v>79</v>
      </c>
      <c r="F52" s="42" t="s">
        <v>27</v>
      </c>
      <c r="G52" s="73">
        <v>10000000</v>
      </c>
      <c r="H52" s="74">
        <f t="shared" si="0"/>
        <v>10000000</v>
      </c>
      <c r="I52" s="15" t="s">
        <v>85</v>
      </c>
      <c r="J52" s="15" t="s">
        <v>85</v>
      </c>
      <c r="K52" s="15" t="s">
        <v>35</v>
      </c>
    </row>
    <row r="53" spans="1:11" s="5" customFormat="1" ht="75" x14ac:dyDescent="0.25">
      <c r="A53" s="69">
        <v>72101507</v>
      </c>
      <c r="B53" s="41" t="s">
        <v>205</v>
      </c>
      <c r="C53" s="70" t="s">
        <v>25</v>
      </c>
      <c r="D53" s="71" t="s">
        <v>72</v>
      </c>
      <c r="E53" s="72" t="s">
        <v>128</v>
      </c>
      <c r="F53" s="42" t="s">
        <v>27</v>
      </c>
      <c r="G53" s="73">
        <v>100000000</v>
      </c>
      <c r="H53" s="74">
        <f t="shared" si="0"/>
        <v>100000000</v>
      </c>
      <c r="I53" s="15" t="s">
        <v>85</v>
      </c>
      <c r="J53" s="15" t="s">
        <v>85</v>
      </c>
      <c r="K53" s="15" t="s">
        <v>35</v>
      </c>
    </row>
    <row r="54" spans="1:11" s="5" customFormat="1" ht="75" x14ac:dyDescent="0.25">
      <c r="A54" s="75">
        <v>81101513</v>
      </c>
      <c r="B54" s="41" t="s">
        <v>206</v>
      </c>
      <c r="C54" s="70" t="s">
        <v>25</v>
      </c>
      <c r="D54" s="71" t="s">
        <v>168</v>
      </c>
      <c r="E54" s="68" t="s">
        <v>79</v>
      </c>
      <c r="F54" s="42" t="s">
        <v>27</v>
      </c>
      <c r="G54" s="73">
        <v>10000000</v>
      </c>
      <c r="H54" s="74">
        <f t="shared" si="0"/>
        <v>10000000</v>
      </c>
      <c r="I54" s="15" t="s">
        <v>85</v>
      </c>
      <c r="J54" s="15" t="s">
        <v>85</v>
      </c>
      <c r="K54" s="15" t="s">
        <v>35</v>
      </c>
    </row>
    <row r="55" spans="1:11" s="5" customFormat="1" ht="75" x14ac:dyDescent="0.25">
      <c r="A55" s="69">
        <v>72101507</v>
      </c>
      <c r="B55" s="41" t="s">
        <v>207</v>
      </c>
      <c r="C55" s="70" t="s">
        <v>25</v>
      </c>
      <c r="D55" s="71" t="s">
        <v>72</v>
      </c>
      <c r="E55" s="72" t="s">
        <v>128</v>
      </c>
      <c r="F55" s="42" t="s">
        <v>27</v>
      </c>
      <c r="G55" s="73">
        <v>120000000</v>
      </c>
      <c r="H55" s="74">
        <f t="shared" si="0"/>
        <v>120000000</v>
      </c>
      <c r="I55" s="15" t="s">
        <v>85</v>
      </c>
      <c r="J55" s="15" t="s">
        <v>85</v>
      </c>
      <c r="K55" s="15" t="s">
        <v>35</v>
      </c>
    </row>
    <row r="56" spans="1:11" s="5" customFormat="1" ht="75" x14ac:dyDescent="0.25">
      <c r="A56" s="75">
        <v>81101513</v>
      </c>
      <c r="B56" s="41" t="s">
        <v>208</v>
      </c>
      <c r="C56" s="70" t="s">
        <v>25</v>
      </c>
      <c r="D56" s="71" t="s">
        <v>168</v>
      </c>
      <c r="E56" s="68" t="s">
        <v>79</v>
      </c>
      <c r="F56" s="42" t="s">
        <v>27</v>
      </c>
      <c r="G56" s="73">
        <v>12000000</v>
      </c>
      <c r="H56" s="74">
        <f t="shared" si="0"/>
        <v>12000000</v>
      </c>
      <c r="I56" s="15" t="s">
        <v>85</v>
      </c>
      <c r="J56" s="15" t="s">
        <v>85</v>
      </c>
      <c r="K56" s="15" t="s">
        <v>35</v>
      </c>
    </row>
    <row r="57" spans="1:11" s="5" customFormat="1" ht="75" x14ac:dyDescent="0.25">
      <c r="A57" s="69">
        <v>72101507</v>
      </c>
      <c r="B57" s="41" t="s">
        <v>209</v>
      </c>
      <c r="C57" s="70" t="s">
        <v>25</v>
      </c>
      <c r="D57" s="71" t="s">
        <v>72</v>
      </c>
      <c r="E57" s="72" t="s">
        <v>128</v>
      </c>
      <c r="F57" s="42" t="s">
        <v>27</v>
      </c>
      <c r="G57" s="73">
        <v>100000000</v>
      </c>
      <c r="H57" s="74">
        <f t="shared" si="0"/>
        <v>100000000</v>
      </c>
      <c r="I57" s="15" t="s">
        <v>85</v>
      </c>
      <c r="J57" s="15" t="s">
        <v>85</v>
      </c>
      <c r="K57" s="15" t="s">
        <v>35</v>
      </c>
    </row>
    <row r="58" spans="1:11" s="5" customFormat="1" ht="75" x14ac:dyDescent="0.25">
      <c r="A58" s="75">
        <v>81101513</v>
      </c>
      <c r="B58" s="41" t="s">
        <v>210</v>
      </c>
      <c r="C58" s="70" t="s">
        <v>25</v>
      </c>
      <c r="D58" s="71" t="s">
        <v>168</v>
      </c>
      <c r="E58" s="68" t="s">
        <v>79</v>
      </c>
      <c r="F58" s="42" t="s">
        <v>27</v>
      </c>
      <c r="G58" s="73">
        <v>9000000</v>
      </c>
      <c r="H58" s="74">
        <f t="shared" si="0"/>
        <v>9000000</v>
      </c>
      <c r="I58" s="15" t="s">
        <v>85</v>
      </c>
      <c r="J58" s="15" t="s">
        <v>85</v>
      </c>
      <c r="K58" s="15" t="s">
        <v>35</v>
      </c>
    </row>
    <row r="59" spans="1:11" s="5" customFormat="1" ht="75" x14ac:dyDescent="0.25">
      <c r="A59" s="69">
        <v>72101507</v>
      </c>
      <c r="B59" s="41" t="s">
        <v>211</v>
      </c>
      <c r="C59" s="70" t="s">
        <v>18</v>
      </c>
      <c r="D59" s="71" t="s">
        <v>72</v>
      </c>
      <c r="E59" s="72" t="s">
        <v>128</v>
      </c>
      <c r="F59" s="42" t="s">
        <v>27</v>
      </c>
      <c r="G59" s="73">
        <v>100000000</v>
      </c>
      <c r="H59" s="74">
        <f t="shared" si="0"/>
        <v>100000000</v>
      </c>
      <c r="I59" s="15" t="s">
        <v>85</v>
      </c>
      <c r="J59" s="15" t="s">
        <v>85</v>
      </c>
      <c r="K59" s="15" t="s">
        <v>35</v>
      </c>
    </row>
    <row r="60" spans="1:11" s="5" customFormat="1" ht="75" x14ac:dyDescent="0.25">
      <c r="A60" s="75">
        <v>81101513</v>
      </c>
      <c r="B60" s="41" t="s">
        <v>212</v>
      </c>
      <c r="C60" s="70" t="s">
        <v>18</v>
      </c>
      <c r="D60" s="71" t="s">
        <v>168</v>
      </c>
      <c r="E60" s="68" t="s">
        <v>79</v>
      </c>
      <c r="F60" s="42" t="s">
        <v>27</v>
      </c>
      <c r="G60" s="73">
        <v>10000000</v>
      </c>
      <c r="H60" s="74">
        <f t="shared" si="0"/>
        <v>10000000</v>
      </c>
      <c r="I60" s="15" t="s">
        <v>85</v>
      </c>
      <c r="J60" s="15" t="s">
        <v>85</v>
      </c>
      <c r="K60" s="15" t="s">
        <v>35</v>
      </c>
    </row>
    <row r="61" spans="1:11" s="5" customFormat="1" ht="75" x14ac:dyDescent="0.25">
      <c r="A61" s="69">
        <v>72101507</v>
      </c>
      <c r="B61" s="41" t="s">
        <v>213</v>
      </c>
      <c r="C61" s="70" t="s">
        <v>25</v>
      </c>
      <c r="D61" s="71" t="s">
        <v>72</v>
      </c>
      <c r="E61" s="72" t="s">
        <v>128</v>
      </c>
      <c r="F61" s="42" t="s">
        <v>27</v>
      </c>
      <c r="G61" s="73">
        <v>164000000</v>
      </c>
      <c r="H61" s="74">
        <f t="shared" si="0"/>
        <v>164000000</v>
      </c>
      <c r="I61" s="15" t="s">
        <v>85</v>
      </c>
      <c r="J61" s="15" t="s">
        <v>85</v>
      </c>
      <c r="K61" s="15" t="s">
        <v>35</v>
      </c>
    </row>
    <row r="62" spans="1:11" s="5" customFormat="1" ht="75" x14ac:dyDescent="0.25">
      <c r="A62" s="75">
        <v>81101513</v>
      </c>
      <c r="B62" s="41" t="s">
        <v>214</v>
      </c>
      <c r="C62" s="70" t="s">
        <v>25</v>
      </c>
      <c r="D62" s="71" t="s">
        <v>168</v>
      </c>
      <c r="E62" s="68" t="s">
        <v>79</v>
      </c>
      <c r="F62" s="42" t="s">
        <v>27</v>
      </c>
      <c r="G62" s="73">
        <v>16500000</v>
      </c>
      <c r="H62" s="74">
        <f t="shared" si="0"/>
        <v>16500000</v>
      </c>
      <c r="I62" s="15" t="s">
        <v>85</v>
      </c>
      <c r="J62" s="15" t="s">
        <v>85</v>
      </c>
      <c r="K62" s="15" t="s">
        <v>35</v>
      </c>
    </row>
    <row r="63" spans="1:11" s="5" customFormat="1" ht="75" x14ac:dyDescent="0.25">
      <c r="A63" s="69">
        <v>72101507</v>
      </c>
      <c r="B63" s="41" t="s">
        <v>215</v>
      </c>
      <c r="C63" s="70" t="s">
        <v>18</v>
      </c>
      <c r="D63" s="71" t="s">
        <v>72</v>
      </c>
      <c r="E63" s="72" t="s">
        <v>128</v>
      </c>
      <c r="F63" s="42" t="s">
        <v>27</v>
      </c>
      <c r="G63" s="73">
        <v>130000000</v>
      </c>
      <c r="H63" s="74">
        <f t="shared" si="0"/>
        <v>130000000</v>
      </c>
      <c r="I63" s="15" t="s">
        <v>85</v>
      </c>
      <c r="J63" s="15" t="s">
        <v>85</v>
      </c>
      <c r="K63" s="15" t="s">
        <v>35</v>
      </c>
    </row>
    <row r="64" spans="1:11" s="5" customFormat="1" ht="75" x14ac:dyDescent="0.25">
      <c r="A64" s="75">
        <v>81101513</v>
      </c>
      <c r="B64" s="41" t="s">
        <v>216</v>
      </c>
      <c r="C64" s="70" t="s">
        <v>18</v>
      </c>
      <c r="D64" s="71" t="s">
        <v>168</v>
      </c>
      <c r="E64" s="68" t="s">
        <v>79</v>
      </c>
      <c r="F64" s="42" t="s">
        <v>27</v>
      </c>
      <c r="G64" s="73">
        <v>10000000</v>
      </c>
      <c r="H64" s="74">
        <f t="shared" si="0"/>
        <v>10000000</v>
      </c>
      <c r="I64" s="15" t="s">
        <v>85</v>
      </c>
      <c r="J64" s="15" t="s">
        <v>85</v>
      </c>
      <c r="K64" s="15" t="s">
        <v>35</v>
      </c>
    </row>
    <row r="65" spans="1:11" s="5" customFormat="1" ht="75" x14ac:dyDescent="0.25">
      <c r="A65" s="69">
        <v>72101507</v>
      </c>
      <c r="B65" s="41" t="s">
        <v>217</v>
      </c>
      <c r="C65" s="70" t="s">
        <v>18</v>
      </c>
      <c r="D65" s="71" t="s">
        <v>72</v>
      </c>
      <c r="E65" s="72" t="s">
        <v>128</v>
      </c>
      <c r="F65" s="42" t="s">
        <v>27</v>
      </c>
      <c r="G65" s="73">
        <v>90000000</v>
      </c>
      <c r="H65" s="74">
        <f t="shared" si="0"/>
        <v>90000000</v>
      </c>
      <c r="I65" s="15" t="s">
        <v>85</v>
      </c>
      <c r="J65" s="15" t="s">
        <v>85</v>
      </c>
      <c r="K65" s="15" t="s">
        <v>35</v>
      </c>
    </row>
    <row r="66" spans="1:11" s="5" customFormat="1" ht="75" x14ac:dyDescent="0.25">
      <c r="A66" s="75">
        <v>81101513</v>
      </c>
      <c r="B66" s="41" t="s">
        <v>218</v>
      </c>
      <c r="C66" s="70" t="s">
        <v>18</v>
      </c>
      <c r="D66" s="71" t="s">
        <v>168</v>
      </c>
      <c r="E66" s="68" t="s">
        <v>79</v>
      </c>
      <c r="F66" s="42" t="s">
        <v>27</v>
      </c>
      <c r="G66" s="73">
        <v>9000000</v>
      </c>
      <c r="H66" s="74">
        <f t="shared" si="0"/>
        <v>9000000</v>
      </c>
      <c r="I66" s="15" t="s">
        <v>85</v>
      </c>
      <c r="J66" s="15" t="s">
        <v>85</v>
      </c>
      <c r="K66" s="15" t="s">
        <v>35</v>
      </c>
    </row>
    <row r="67" spans="1:11" s="5" customFormat="1" ht="75" x14ac:dyDescent="0.25">
      <c r="A67" s="69">
        <v>72101507</v>
      </c>
      <c r="B67" s="41" t="s">
        <v>219</v>
      </c>
      <c r="C67" s="70" t="s">
        <v>18</v>
      </c>
      <c r="D67" s="71" t="s">
        <v>72</v>
      </c>
      <c r="E67" s="72" t="s">
        <v>128</v>
      </c>
      <c r="F67" s="42" t="s">
        <v>27</v>
      </c>
      <c r="G67" s="73">
        <v>155000000</v>
      </c>
      <c r="H67" s="74">
        <f t="shared" si="0"/>
        <v>155000000</v>
      </c>
      <c r="I67" s="15" t="s">
        <v>85</v>
      </c>
      <c r="J67" s="15" t="s">
        <v>85</v>
      </c>
      <c r="K67" s="15" t="s">
        <v>35</v>
      </c>
    </row>
    <row r="68" spans="1:11" s="5" customFormat="1" ht="75" x14ac:dyDescent="0.25">
      <c r="A68" s="75">
        <v>81101513</v>
      </c>
      <c r="B68" s="41" t="s">
        <v>220</v>
      </c>
      <c r="C68" s="70" t="s">
        <v>18</v>
      </c>
      <c r="D68" s="71" t="s">
        <v>168</v>
      </c>
      <c r="E68" s="68" t="s">
        <v>79</v>
      </c>
      <c r="F68" s="42" t="s">
        <v>27</v>
      </c>
      <c r="G68" s="73">
        <v>12000000</v>
      </c>
      <c r="H68" s="74">
        <f t="shared" si="0"/>
        <v>12000000</v>
      </c>
      <c r="I68" s="15" t="s">
        <v>85</v>
      </c>
      <c r="J68" s="15" t="s">
        <v>85</v>
      </c>
      <c r="K68" s="15" t="s">
        <v>35</v>
      </c>
    </row>
    <row r="69" spans="1:11" s="5" customFormat="1" ht="75" x14ac:dyDescent="0.25">
      <c r="A69" s="69">
        <v>72101507</v>
      </c>
      <c r="B69" s="41" t="s">
        <v>221</v>
      </c>
      <c r="C69" s="70" t="s">
        <v>18</v>
      </c>
      <c r="D69" s="71" t="s">
        <v>72</v>
      </c>
      <c r="E69" s="72" t="s">
        <v>128</v>
      </c>
      <c r="F69" s="42" t="s">
        <v>27</v>
      </c>
      <c r="G69" s="73">
        <v>100000000</v>
      </c>
      <c r="H69" s="74">
        <f t="shared" si="0"/>
        <v>100000000</v>
      </c>
      <c r="I69" s="15" t="s">
        <v>85</v>
      </c>
      <c r="J69" s="15" t="s">
        <v>85</v>
      </c>
      <c r="K69" s="15" t="s">
        <v>35</v>
      </c>
    </row>
    <row r="70" spans="1:11" s="5" customFormat="1" ht="75" x14ac:dyDescent="0.25">
      <c r="A70" s="75">
        <v>81101513</v>
      </c>
      <c r="B70" s="41" t="s">
        <v>222</v>
      </c>
      <c r="C70" s="70" t="s">
        <v>18</v>
      </c>
      <c r="D70" s="71" t="s">
        <v>168</v>
      </c>
      <c r="E70" s="68" t="s">
        <v>79</v>
      </c>
      <c r="F70" s="42" t="s">
        <v>27</v>
      </c>
      <c r="G70" s="73">
        <v>9000000</v>
      </c>
      <c r="H70" s="74">
        <f t="shared" si="0"/>
        <v>9000000</v>
      </c>
      <c r="I70" s="15" t="s">
        <v>85</v>
      </c>
      <c r="J70" s="15" t="s">
        <v>85</v>
      </c>
      <c r="K70" s="15" t="s">
        <v>35</v>
      </c>
    </row>
    <row r="71" spans="1:11" s="5" customFormat="1" ht="75" x14ac:dyDescent="0.25">
      <c r="A71" s="69">
        <v>72101507</v>
      </c>
      <c r="B71" s="41" t="s">
        <v>223</v>
      </c>
      <c r="C71" s="70" t="s">
        <v>25</v>
      </c>
      <c r="D71" s="71" t="s">
        <v>72</v>
      </c>
      <c r="E71" s="72" t="s">
        <v>128</v>
      </c>
      <c r="F71" s="42" t="s">
        <v>27</v>
      </c>
      <c r="G71" s="73">
        <v>120000000</v>
      </c>
      <c r="H71" s="74">
        <f t="shared" si="0"/>
        <v>120000000</v>
      </c>
      <c r="I71" s="15" t="s">
        <v>85</v>
      </c>
      <c r="J71" s="15" t="s">
        <v>85</v>
      </c>
      <c r="K71" s="15" t="s">
        <v>35</v>
      </c>
    </row>
    <row r="72" spans="1:11" s="5" customFormat="1" ht="75" x14ac:dyDescent="0.25">
      <c r="A72" s="75">
        <v>81101513</v>
      </c>
      <c r="B72" s="41" t="s">
        <v>224</v>
      </c>
      <c r="C72" s="70" t="s">
        <v>25</v>
      </c>
      <c r="D72" s="71" t="s">
        <v>168</v>
      </c>
      <c r="E72" s="68" t="s">
        <v>79</v>
      </c>
      <c r="F72" s="42" t="s">
        <v>27</v>
      </c>
      <c r="G72" s="73">
        <v>12000000</v>
      </c>
      <c r="H72" s="74">
        <f t="shared" si="0"/>
        <v>12000000</v>
      </c>
      <c r="I72" s="15" t="s">
        <v>85</v>
      </c>
      <c r="J72" s="15" t="s">
        <v>85</v>
      </c>
      <c r="K72" s="15" t="s">
        <v>35</v>
      </c>
    </row>
    <row r="73" spans="1:11" s="5" customFormat="1" ht="75" x14ac:dyDescent="0.25">
      <c r="A73" s="69">
        <v>72101507</v>
      </c>
      <c r="B73" s="41" t="s">
        <v>298</v>
      </c>
      <c r="C73" s="70" t="s">
        <v>34</v>
      </c>
      <c r="D73" s="71" t="s">
        <v>72</v>
      </c>
      <c r="E73" s="72" t="s">
        <v>74</v>
      </c>
      <c r="F73" s="42" t="s">
        <v>27</v>
      </c>
      <c r="G73" s="73">
        <v>252404601</v>
      </c>
      <c r="H73" s="74">
        <f t="shared" si="0"/>
        <v>252404601</v>
      </c>
      <c r="I73" s="15" t="s">
        <v>85</v>
      </c>
      <c r="J73" s="15" t="s">
        <v>85</v>
      </c>
      <c r="K73" s="15" t="s">
        <v>35</v>
      </c>
    </row>
    <row r="74" spans="1:11" s="5" customFormat="1" ht="75" x14ac:dyDescent="0.25">
      <c r="A74" s="75">
        <v>81101513</v>
      </c>
      <c r="B74" s="41" t="s">
        <v>225</v>
      </c>
      <c r="C74" s="70" t="s">
        <v>18</v>
      </c>
      <c r="D74" s="71" t="s">
        <v>168</v>
      </c>
      <c r="E74" s="68" t="s">
        <v>79</v>
      </c>
      <c r="F74" s="42" t="s">
        <v>27</v>
      </c>
      <c r="G74" s="73">
        <v>20000000</v>
      </c>
      <c r="H74" s="74">
        <f t="shared" si="0"/>
        <v>20000000</v>
      </c>
      <c r="I74" s="15" t="s">
        <v>85</v>
      </c>
      <c r="J74" s="15" t="s">
        <v>85</v>
      </c>
      <c r="K74" s="15" t="s">
        <v>35</v>
      </c>
    </row>
    <row r="75" spans="1:11" s="5" customFormat="1" ht="75" x14ac:dyDescent="0.25">
      <c r="A75" s="75">
        <v>72101507</v>
      </c>
      <c r="B75" s="41" t="s">
        <v>226</v>
      </c>
      <c r="C75" s="70" t="s">
        <v>18</v>
      </c>
      <c r="D75" s="71" t="s">
        <v>72</v>
      </c>
      <c r="E75" s="72" t="s">
        <v>159</v>
      </c>
      <c r="F75" s="42" t="s">
        <v>27</v>
      </c>
      <c r="G75" s="73">
        <v>380000000</v>
      </c>
      <c r="H75" s="74">
        <f t="shared" si="0"/>
        <v>380000000</v>
      </c>
      <c r="I75" s="15" t="s">
        <v>85</v>
      </c>
      <c r="J75" s="15" t="s">
        <v>85</v>
      </c>
      <c r="K75" s="15" t="s">
        <v>35</v>
      </c>
    </row>
    <row r="76" spans="1:11" s="5" customFormat="1" ht="75" x14ac:dyDescent="0.25">
      <c r="A76" s="87">
        <v>81101508</v>
      </c>
      <c r="B76" s="88" t="s">
        <v>227</v>
      </c>
      <c r="C76" s="70" t="s">
        <v>24</v>
      </c>
      <c r="D76" s="18" t="s">
        <v>78</v>
      </c>
      <c r="E76" s="72" t="s">
        <v>70</v>
      </c>
      <c r="F76" s="42" t="s">
        <v>27</v>
      </c>
      <c r="G76" s="73">
        <v>85000000</v>
      </c>
      <c r="H76" s="74">
        <f t="shared" si="0"/>
        <v>85000000</v>
      </c>
      <c r="I76" s="15" t="s">
        <v>85</v>
      </c>
      <c r="J76" s="15" t="s">
        <v>85</v>
      </c>
      <c r="K76" s="15" t="s">
        <v>35</v>
      </c>
    </row>
    <row r="77" spans="1:11" s="5" customFormat="1" ht="75" x14ac:dyDescent="0.25">
      <c r="A77" s="87">
        <v>90121502</v>
      </c>
      <c r="B77" s="88" t="s">
        <v>228</v>
      </c>
      <c r="C77" s="70" t="s">
        <v>24</v>
      </c>
      <c r="D77" s="18" t="s">
        <v>78</v>
      </c>
      <c r="E77" s="68" t="s">
        <v>79</v>
      </c>
      <c r="F77" s="42" t="s">
        <v>27</v>
      </c>
      <c r="G77" s="73">
        <v>30000000</v>
      </c>
      <c r="H77" s="74">
        <f t="shared" si="0"/>
        <v>30000000</v>
      </c>
      <c r="I77" s="15" t="s">
        <v>85</v>
      </c>
      <c r="J77" s="15" t="s">
        <v>85</v>
      </c>
      <c r="K77" s="15" t="s">
        <v>35</v>
      </c>
    </row>
    <row r="78" spans="1:11" s="8" customFormat="1" ht="136.5" customHeight="1" x14ac:dyDescent="0.25">
      <c r="A78" s="76">
        <v>81101508</v>
      </c>
      <c r="B78" s="77" t="s">
        <v>235</v>
      </c>
      <c r="C78" s="77" t="s">
        <v>25</v>
      </c>
      <c r="D78" s="64" t="s">
        <v>100</v>
      </c>
      <c r="E78" s="72" t="s">
        <v>70</v>
      </c>
      <c r="F78" s="42" t="s">
        <v>27</v>
      </c>
      <c r="G78" s="73">
        <v>63000000</v>
      </c>
      <c r="H78" s="74">
        <f>+G78</f>
        <v>63000000</v>
      </c>
      <c r="I78" s="15" t="s">
        <v>85</v>
      </c>
      <c r="J78" s="15" t="s">
        <v>85</v>
      </c>
      <c r="K78" s="15" t="s">
        <v>35</v>
      </c>
    </row>
    <row r="79" spans="1:11" ht="75" x14ac:dyDescent="0.25">
      <c r="A79" s="15" t="s">
        <v>156</v>
      </c>
      <c r="B79" s="89" t="s">
        <v>157</v>
      </c>
      <c r="C79" s="15" t="s">
        <v>16</v>
      </c>
      <c r="D79" s="15" t="s">
        <v>73</v>
      </c>
      <c r="E79" s="15" t="s">
        <v>70</v>
      </c>
      <c r="F79" s="15" t="s">
        <v>27</v>
      </c>
      <c r="G79" s="90">
        <v>9910877230</v>
      </c>
      <c r="H79" s="90">
        <v>9910877230</v>
      </c>
      <c r="I79" s="15" t="s">
        <v>85</v>
      </c>
      <c r="J79" s="15" t="s">
        <v>232</v>
      </c>
      <c r="K79" s="54" t="s">
        <v>105</v>
      </c>
    </row>
    <row r="80" spans="1:11" s="8" customFormat="1" ht="195" x14ac:dyDescent="0.25">
      <c r="A80" s="15" t="s">
        <v>160</v>
      </c>
      <c r="B80" s="64" t="s">
        <v>157</v>
      </c>
      <c r="C80" s="15" t="s">
        <v>18</v>
      </c>
      <c r="D80" s="15" t="s">
        <v>100</v>
      </c>
      <c r="E80" s="72" t="s">
        <v>74</v>
      </c>
      <c r="F80" s="15" t="s">
        <v>27</v>
      </c>
      <c r="G80" s="90">
        <v>37843747775</v>
      </c>
      <c r="H80" s="90">
        <v>18716514683</v>
      </c>
      <c r="I80" s="15" t="s">
        <v>101</v>
      </c>
      <c r="J80" s="15" t="s">
        <v>85</v>
      </c>
      <c r="K80" s="54" t="s">
        <v>105</v>
      </c>
    </row>
    <row r="81" spans="1:12" s="8" customFormat="1" ht="93.75" customHeight="1" x14ac:dyDescent="0.25">
      <c r="A81" s="54" t="s">
        <v>106</v>
      </c>
      <c r="B81" s="55" t="s">
        <v>102</v>
      </c>
      <c r="C81" s="54" t="s">
        <v>24</v>
      </c>
      <c r="D81" s="54" t="s">
        <v>103</v>
      </c>
      <c r="E81" s="54" t="s">
        <v>104</v>
      </c>
      <c r="F81" s="54" t="s">
        <v>27</v>
      </c>
      <c r="G81" s="39">
        <v>2536260000</v>
      </c>
      <c r="H81" s="39">
        <f>+G81</f>
        <v>2536260000</v>
      </c>
      <c r="I81" s="15" t="s">
        <v>85</v>
      </c>
      <c r="J81" s="15" t="s">
        <v>85</v>
      </c>
      <c r="K81" s="54" t="s">
        <v>105</v>
      </c>
    </row>
    <row r="82" spans="1:12" s="82" customFormat="1" ht="131.25" customHeight="1" x14ac:dyDescent="0.25">
      <c r="A82" s="15" t="s">
        <v>117</v>
      </c>
      <c r="B82" s="16" t="s">
        <v>112</v>
      </c>
      <c r="C82" s="15" t="s">
        <v>24</v>
      </c>
      <c r="D82" s="15" t="s">
        <v>78</v>
      </c>
      <c r="E82" s="15" t="s">
        <v>74</v>
      </c>
      <c r="F82" s="18" t="s">
        <v>27</v>
      </c>
      <c r="G82" s="19">
        <v>593262732</v>
      </c>
      <c r="H82" s="19">
        <v>593262732</v>
      </c>
      <c r="I82" s="15" t="s">
        <v>85</v>
      </c>
      <c r="J82" s="15" t="s">
        <v>85</v>
      </c>
      <c r="K82" s="15" t="s">
        <v>116</v>
      </c>
    </row>
    <row r="83" spans="1:12" s="33" customFormat="1" ht="200.25" customHeight="1" x14ac:dyDescent="0.25">
      <c r="A83" s="15" t="s">
        <v>383</v>
      </c>
      <c r="B83" s="16" t="s">
        <v>382</v>
      </c>
      <c r="C83" s="15" t="s">
        <v>67</v>
      </c>
      <c r="D83" s="15" t="s">
        <v>384</v>
      </c>
      <c r="E83" s="15" t="s">
        <v>70</v>
      </c>
      <c r="F83" s="18" t="s">
        <v>27</v>
      </c>
      <c r="G83" s="19">
        <v>2869645879</v>
      </c>
      <c r="H83" s="19">
        <v>2869645879</v>
      </c>
      <c r="I83" s="15" t="s">
        <v>85</v>
      </c>
      <c r="J83" s="15" t="s">
        <v>85</v>
      </c>
      <c r="K83" s="15" t="s">
        <v>385</v>
      </c>
    </row>
    <row r="84" spans="1:12" ht="111" customHeight="1" x14ac:dyDescent="0.25">
      <c r="A84" s="15">
        <v>43233201</v>
      </c>
      <c r="B84" s="37" t="s">
        <v>130</v>
      </c>
      <c r="C84" s="15" t="s">
        <v>20</v>
      </c>
      <c r="D84" s="54" t="s">
        <v>80</v>
      </c>
      <c r="E84" s="15" t="s">
        <v>79</v>
      </c>
      <c r="F84" s="18" t="s">
        <v>27</v>
      </c>
      <c r="G84" s="19">
        <v>17136000</v>
      </c>
      <c r="H84" s="19">
        <v>17136000</v>
      </c>
      <c r="I84" s="15" t="s">
        <v>85</v>
      </c>
      <c r="J84" s="15" t="s">
        <v>85</v>
      </c>
      <c r="K84" s="15" t="s">
        <v>116</v>
      </c>
    </row>
    <row r="85" spans="1:12" ht="94.5" customHeight="1" x14ac:dyDescent="0.25">
      <c r="A85" s="78">
        <v>83111602</v>
      </c>
      <c r="B85" s="37" t="s">
        <v>233</v>
      </c>
      <c r="C85" s="20" t="s">
        <v>34</v>
      </c>
      <c r="D85" s="20" t="s">
        <v>109</v>
      </c>
      <c r="E85" s="54" t="s">
        <v>71</v>
      </c>
      <c r="F85" s="18" t="s">
        <v>27</v>
      </c>
      <c r="G85" s="79">
        <v>1614131863</v>
      </c>
      <c r="H85" s="80">
        <f>+G85</f>
        <v>1614131863</v>
      </c>
      <c r="I85" s="15" t="s">
        <v>85</v>
      </c>
      <c r="J85" s="15" t="s">
        <v>85</v>
      </c>
      <c r="K85" s="15" t="s">
        <v>115</v>
      </c>
    </row>
    <row r="86" spans="1:12" ht="60" x14ac:dyDescent="0.25">
      <c r="A86" s="15" t="s">
        <v>113</v>
      </c>
      <c r="B86" s="16" t="s">
        <v>114</v>
      </c>
      <c r="C86" s="15" t="s">
        <v>16</v>
      </c>
      <c r="D86" s="15" t="s">
        <v>69</v>
      </c>
      <c r="E86" s="15" t="s">
        <v>70</v>
      </c>
      <c r="F86" s="18" t="s">
        <v>27</v>
      </c>
      <c r="G86" s="39">
        <v>120506736</v>
      </c>
      <c r="H86" s="19">
        <f>+G86</f>
        <v>120506736</v>
      </c>
      <c r="I86" s="15" t="s">
        <v>85</v>
      </c>
      <c r="J86" s="15" t="s">
        <v>85</v>
      </c>
      <c r="K86" s="15" t="s">
        <v>115</v>
      </c>
    </row>
    <row r="87" spans="1:12" ht="30" x14ac:dyDescent="0.25">
      <c r="A87" s="15">
        <v>86101700</v>
      </c>
      <c r="B87" s="16" t="s">
        <v>149</v>
      </c>
      <c r="C87" s="15" t="s">
        <v>18</v>
      </c>
      <c r="D87" s="15" t="s">
        <v>99</v>
      </c>
      <c r="E87" s="15" t="s">
        <v>70</v>
      </c>
      <c r="F87" s="18" t="s">
        <v>27</v>
      </c>
      <c r="G87" s="39">
        <v>160600000</v>
      </c>
      <c r="H87" s="19">
        <v>160600000</v>
      </c>
      <c r="I87" s="15" t="s">
        <v>85</v>
      </c>
      <c r="J87" s="15" t="s">
        <v>85</v>
      </c>
      <c r="K87" s="15" t="s">
        <v>150</v>
      </c>
    </row>
    <row r="88" spans="1:12" ht="30" x14ac:dyDescent="0.25">
      <c r="A88" s="15">
        <v>86101700</v>
      </c>
      <c r="B88" s="16" t="s">
        <v>148</v>
      </c>
      <c r="C88" s="15" t="s">
        <v>33</v>
      </c>
      <c r="D88" s="15" t="s">
        <v>166</v>
      </c>
      <c r="E88" s="15" t="s">
        <v>70</v>
      </c>
      <c r="F88" s="18" t="s">
        <v>27</v>
      </c>
      <c r="G88" s="39">
        <v>1000000000</v>
      </c>
      <c r="H88" s="19">
        <v>1000000000</v>
      </c>
      <c r="I88" s="15" t="s">
        <v>85</v>
      </c>
      <c r="J88" s="15" t="s">
        <v>85</v>
      </c>
      <c r="K88" s="15" t="s">
        <v>150</v>
      </c>
    </row>
    <row r="89" spans="1:12" ht="30" x14ac:dyDescent="0.25">
      <c r="A89" s="15">
        <v>82111500</v>
      </c>
      <c r="B89" s="16" t="s">
        <v>94</v>
      </c>
      <c r="C89" s="15" t="s">
        <v>34</v>
      </c>
      <c r="D89" s="15" t="s">
        <v>73</v>
      </c>
      <c r="E89" s="15" t="s">
        <v>70</v>
      </c>
      <c r="F89" s="18" t="s">
        <v>27</v>
      </c>
      <c r="G89" s="39">
        <v>470000000</v>
      </c>
      <c r="H89" s="19">
        <v>470000000</v>
      </c>
      <c r="I89" s="15" t="s">
        <v>85</v>
      </c>
      <c r="J89" s="15" t="s">
        <v>85</v>
      </c>
      <c r="K89" s="15" t="s">
        <v>150</v>
      </c>
    </row>
    <row r="90" spans="1:12" s="33" customFormat="1" ht="64.5" customHeight="1" x14ac:dyDescent="0.25">
      <c r="A90" s="81">
        <v>82111500</v>
      </c>
      <c r="B90" s="16" t="s">
        <v>330</v>
      </c>
      <c r="C90" s="81" t="s">
        <v>44</v>
      </c>
      <c r="D90" s="81" t="s">
        <v>331</v>
      </c>
      <c r="E90" s="81" t="s">
        <v>70</v>
      </c>
      <c r="F90" s="18" t="s">
        <v>27</v>
      </c>
      <c r="G90" s="39">
        <v>150000000</v>
      </c>
      <c r="H90" s="19">
        <v>150000000</v>
      </c>
      <c r="I90" s="81" t="s">
        <v>85</v>
      </c>
      <c r="J90" s="20" t="s">
        <v>85</v>
      </c>
      <c r="K90" s="15" t="s">
        <v>337</v>
      </c>
      <c r="L90" s="85"/>
    </row>
    <row r="91" spans="1:12" s="33" customFormat="1" ht="64.5" customHeight="1" x14ac:dyDescent="0.25">
      <c r="A91" s="81">
        <v>82111500</v>
      </c>
      <c r="B91" s="16" t="s">
        <v>332</v>
      </c>
      <c r="C91" s="15" t="s">
        <v>67</v>
      </c>
      <c r="D91" s="81" t="s">
        <v>333</v>
      </c>
      <c r="E91" s="81" t="s">
        <v>70</v>
      </c>
      <c r="F91" s="18" t="s">
        <v>27</v>
      </c>
      <c r="G91" s="94">
        <v>337420000</v>
      </c>
      <c r="H91" s="19">
        <v>337420000</v>
      </c>
      <c r="I91" s="81" t="s">
        <v>85</v>
      </c>
      <c r="J91" s="20" t="s">
        <v>85</v>
      </c>
      <c r="K91" s="15" t="s">
        <v>337</v>
      </c>
      <c r="L91" s="85"/>
    </row>
    <row r="92" spans="1:12" s="17" customFormat="1" ht="114.75" customHeight="1" x14ac:dyDescent="0.25">
      <c r="A92" s="54">
        <v>81111500</v>
      </c>
      <c r="B92" s="98" t="s">
        <v>413</v>
      </c>
      <c r="C92" s="54" t="s">
        <v>86</v>
      </c>
      <c r="D92" s="54" t="s">
        <v>75</v>
      </c>
      <c r="E92" s="20" t="s">
        <v>70</v>
      </c>
      <c r="F92" s="54" t="s">
        <v>27</v>
      </c>
      <c r="G92" s="91">
        <v>2942943702</v>
      </c>
      <c r="H92" s="91">
        <v>2942943702</v>
      </c>
      <c r="I92" s="20" t="s">
        <v>85</v>
      </c>
      <c r="J92" s="20" t="s">
        <v>85</v>
      </c>
      <c r="K92" s="54" t="s">
        <v>287</v>
      </c>
    </row>
    <row r="93" spans="1:12" s="17" customFormat="1" ht="45" x14ac:dyDescent="0.25">
      <c r="A93" s="54">
        <v>81112100</v>
      </c>
      <c r="B93" s="98" t="s">
        <v>144</v>
      </c>
      <c r="C93" s="54" t="s">
        <v>341</v>
      </c>
      <c r="D93" s="54" t="s">
        <v>72</v>
      </c>
      <c r="E93" s="20" t="s">
        <v>70</v>
      </c>
      <c r="F93" s="54" t="s">
        <v>27</v>
      </c>
      <c r="G93" s="91">
        <v>388584798</v>
      </c>
      <c r="H93" s="91">
        <v>388584798</v>
      </c>
      <c r="I93" s="20" t="s">
        <v>85</v>
      </c>
      <c r="J93" s="20" t="s">
        <v>85</v>
      </c>
      <c r="K93" s="54" t="s">
        <v>146</v>
      </c>
    </row>
    <row r="94" spans="1:12" s="17" customFormat="1" ht="45" x14ac:dyDescent="0.25">
      <c r="A94" s="54">
        <v>81112100</v>
      </c>
      <c r="B94" s="98" t="s">
        <v>145</v>
      </c>
      <c r="C94" s="54" t="s">
        <v>341</v>
      </c>
      <c r="D94" s="54" t="s">
        <v>72</v>
      </c>
      <c r="E94" s="20" t="s">
        <v>70</v>
      </c>
      <c r="F94" s="54" t="s">
        <v>27</v>
      </c>
      <c r="G94" s="91">
        <v>312000000</v>
      </c>
      <c r="H94" s="91">
        <v>312000000</v>
      </c>
      <c r="I94" s="20" t="s">
        <v>85</v>
      </c>
      <c r="J94" s="20" t="s">
        <v>85</v>
      </c>
      <c r="K94" s="54" t="s">
        <v>146</v>
      </c>
    </row>
    <row r="95" spans="1:12" s="17" customFormat="1" ht="150" x14ac:dyDescent="0.25">
      <c r="A95" s="54" t="s">
        <v>343</v>
      </c>
      <c r="B95" s="120" t="s">
        <v>340</v>
      </c>
      <c r="C95" s="54" t="s">
        <v>341</v>
      </c>
      <c r="D95" s="54" t="s">
        <v>72</v>
      </c>
      <c r="E95" s="121" t="s">
        <v>74</v>
      </c>
      <c r="F95" s="54" t="s">
        <v>27</v>
      </c>
      <c r="G95" s="91">
        <v>417999546</v>
      </c>
      <c r="H95" s="91">
        <v>417999546</v>
      </c>
      <c r="I95" s="20" t="s">
        <v>85</v>
      </c>
      <c r="J95" s="20" t="s">
        <v>85</v>
      </c>
      <c r="K95" s="54" t="s">
        <v>342</v>
      </c>
    </row>
    <row r="96" spans="1:12" s="33" customFormat="1" ht="60" x14ac:dyDescent="0.25">
      <c r="A96" s="15" t="s">
        <v>305</v>
      </c>
      <c r="B96" s="92" t="s">
        <v>306</v>
      </c>
      <c r="C96" s="15" t="s">
        <v>307</v>
      </c>
      <c r="D96" s="15" t="s">
        <v>103</v>
      </c>
      <c r="E96" s="81" t="s">
        <v>70</v>
      </c>
      <c r="F96" s="54" t="s">
        <v>27</v>
      </c>
      <c r="G96" s="91">
        <v>56300000</v>
      </c>
      <c r="H96" s="91">
        <v>56300000</v>
      </c>
      <c r="I96" s="20" t="s">
        <v>95</v>
      </c>
      <c r="J96" s="20" t="s">
        <v>85</v>
      </c>
      <c r="K96" s="15" t="s">
        <v>155</v>
      </c>
    </row>
    <row r="97" spans="1:11" s="33" customFormat="1" ht="60" x14ac:dyDescent="0.25">
      <c r="A97" s="15" t="s">
        <v>305</v>
      </c>
      <c r="B97" s="92" t="s">
        <v>308</v>
      </c>
      <c r="C97" s="15" t="s">
        <v>307</v>
      </c>
      <c r="D97" s="15" t="s">
        <v>103</v>
      </c>
      <c r="E97" s="81" t="s">
        <v>70</v>
      </c>
      <c r="F97" s="54" t="s">
        <v>27</v>
      </c>
      <c r="G97" s="91">
        <v>848800000</v>
      </c>
      <c r="H97" s="91">
        <v>848800000</v>
      </c>
      <c r="I97" s="20" t="s">
        <v>95</v>
      </c>
      <c r="J97" s="20" t="s">
        <v>85</v>
      </c>
      <c r="K97" s="15" t="s">
        <v>155</v>
      </c>
    </row>
    <row r="98" spans="1:11" s="33" customFormat="1" ht="60" x14ac:dyDescent="0.25">
      <c r="A98" s="15" t="s">
        <v>305</v>
      </c>
      <c r="B98" s="92" t="s">
        <v>309</v>
      </c>
      <c r="C98" s="15" t="s">
        <v>307</v>
      </c>
      <c r="D98" s="15" t="s">
        <v>103</v>
      </c>
      <c r="E98" s="81" t="s">
        <v>70</v>
      </c>
      <c r="F98" s="54" t="s">
        <v>27</v>
      </c>
      <c r="G98" s="91">
        <v>17900000</v>
      </c>
      <c r="H98" s="91">
        <v>17900000</v>
      </c>
      <c r="I98" s="20" t="s">
        <v>95</v>
      </c>
      <c r="J98" s="20" t="s">
        <v>85</v>
      </c>
      <c r="K98" s="15" t="s">
        <v>155</v>
      </c>
    </row>
    <row r="99" spans="1:11" s="33" customFormat="1" ht="60" x14ac:dyDescent="0.25">
      <c r="A99" s="15" t="s">
        <v>305</v>
      </c>
      <c r="B99" s="92" t="s">
        <v>310</v>
      </c>
      <c r="C99" s="15" t="s">
        <v>307</v>
      </c>
      <c r="D99" s="15" t="s">
        <v>103</v>
      </c>
      <c r="E99" s="81" t="s">
        <v>70</v>
      </c>
      <c r="F99" s="54" t="s">
        <v>27</v>
      </c>
      <c r="G99" s="91">
        <v>179000000</v>
      </c>
      <c r="H99" s="91">
        <v>179000000</v>
      </c>
      <c r="I99" s="20" t="s">
        <v>95</v>
      </c>
      <c r="J99" s="20" t="s">
        <v>85</v>
      </c>
      <c r="K99" s="15" t="s">
        <v>155</v>
      </c>
    </row>
    <row r="100" spans="1:11" s="33" customFormat="1" ht="60" x14ac:dyDescent="0.25">
      <c r="A100" s="15" t="s">
        <v>305</v>
      </c>
      <c r="B100" s="92" t="s">
        <v>311</v>
      </c>
      <c r="C100" s="15" t="s">
        <v>307</v>
      </c>
      <c r="D100" s="15" t="s">
        <v>103</v>
      </c>
      <c r="E100" s="81" t="s">
        <v>70</v>
      </c>
      <c r="F100" s="54" t="s">
        <v>27</v>
      </c>
      <c r="G100" s="91">
        <v>170000000</v>
      </c>
      <c r="H100" s="91">
        <v>170000000</v>
      </c>
      <c r="I100" s="20" t="s">
        <v>95</v>
      </c>
      <c r="J100" s="20" t="s">
        <v>85</v>
      </c>
      <c r="K100" s="15" t="s">
        <v>155</v>
      </c>
    </row>
    <row r="101" spans="1:11" s="33" customFormat="1" ht="60" x14ac:dyDescent="0.25">
      <c r="A101" s="15" t="s">
        <v>312</v>
      </c>
      <c r="B101" s="92" t="s">
        <v>313</v>
      </c>
      <c r="C101" s="15" t="s">
        <v>307</v>
      </c>
      <c r="D101" s="15" t="s">
        <v>103</v>
      </c>
      <c r="E101" s="81" t="s">
        <v>70</v>
      </c>
      <c r="F101" s="54" t="s">
        <v>27</v>
      </c>
      <c r="G101" s="91">
        <v>367016412</v>
      </c>
      <c r="H101" s="91">
        <v>367016412</v>
      </c>
      <c r="I101" s="20" t="s">
        <v>95</v>
      </c>
      <c r="J101" s="20" t="s">
        <v>85</v>
      </c>
      <c r="K101" s="15" t="s">
        <v>155</v>
      </c>
    </row>
    <row r="102" spans="1:11" s="33" customFormat="1" ht="60" x14ac:dyDescent="0.25">
      <c r="A102" s="15" t="s">
        <v>305</v>
      </c>
      <c r="B102" s="92" t="s">
        <v>314</v>
      </c>
      <c r="C102" s="15" t="s">
        <v>307</v>
      </c>
      <c r="D102" s="15" t="s">
        <v>103</v>
      </c>
      <c r="E102" s="81" t="s">
        <v>70</v>
      </c>
      <c r="F102" s="54" t="s">
        <v>27</v>
      </c>
      <c r="G102" s="91">
        <v>309400000</v>
      </c>
      <c r="H102" s="91">
        <v>309400000</v>
      </c>
      <c r="I102" s="20" t="s">
        <v>95</v>
      </c>
      <c r="J102" s="20" t="s">
        <v>85</v>
      </c>
      <c r="K102" s="15" t="s">
        <v>155</v>
      </c>
    </row>
    <row r="103" spans="1:11" s="33" customFormat="1" ht="120" x14ac:dyDescent="0.25">
      <c r="A103" s="15" t="s">
        <v>305</v>
      </c>
      <c r="B103" s="92" t="s">
        <v>315</v>
      </c>
      <c r="C103" s="15" t="s">
        <v>307</v>
      </c>
      <c r="D103" s="15" t="s">
        <v>103</v>
      </c>
      <c r="E103" s="81" t="s">
        <v>70</v>
      </c>
      <c r="F103" s="54" t="s">
        <v>27</v>
      </c>
      <c r="G103" s="91">
        <v>216275360</v>
      </c>
      <c r="H103" s="91">
        <v>216275360</v>
      </c>
      <c r="I103" s="20" t="s">
        <v>95</v>
      </c>
      <c r="J103" s="20" t="s">
        <v>85</v>
      </c>
      <c r="K103" s="15" t="s">
        <v>155</v>
      </c>
    </row>
    <row r="104" spans="1:11" s="33" customFormat="1" ht="75" x14ac:dyDescent="0.25">
      <c r="A104" s="101">
        <v>72101507</v>
      </c>
      <c r="B104" s="98" t="s">
        <v>359</v>
      </c>
      <c r="C104" s="101" t="s">
        <v>67</v>
      </c>
      <c r="D104" s="101" t="s">
        <v>75</v>
      </c>
      <c r="E104" s="54" t="s">
        <v>74</v>
      </c>
      <c r="F104" s="101" t="s">
        <v>14</v>
      </c>
      <c r="G104" s="102">
        <v>126605338</v>
      </c>
      <c r="H104" s="102">
        <v>126605338</v>
      </c>
      <c r="I104" s="103" t="s">
        <v>85</v>
      </c>
      <c r="J104" s="103" t="s">
        <v>85</v>
      </c>
      <c r="K104" s="54" t="s">
        <v>83</v>
      </c>
    </row>
    <row r="105" spans="1:11" s="33" customFormat="1" ht="120" customHeight="1" x14ac:dyDescent="0.25">
      <c r="A105" s="15" t="s">
        <v>360</v>
      </c>
      <c r="B105" s="92" t="s">
        <v>365</v>
      </c>
      <c r="C105" s="15" t="s">
        <v>341</v>
      </c>
      <c r="D105" s="15" t="s">
        <v>81</v>
      </c>
      <c r="E105" s="15" t="s">
        <v>70</v>
      </c>
      <c r="F105" s="54" t="s">
        <v>27</v>
      </c>
      <c r="G105" s="91">
        <v>4625261267</v>
      </c>
      <c r="H105" s="91">
        <v>4625261267</v>
      </c>
      <c r="I105" s="20" t="s">
        <v>95</v>
      </c>
      <c r="J105" s="20" t="s">
        <v>85</v>
      </c>
      <c r="K105" s="15" t="s">
        <v>361</v>
      </c>
    </row>
    <row r="106" spans="1:11" s="82" customFormat="1" ht="30" x14ac:dyDescent="0.25">
      <c r="A106" s="15">
        <v>55121715</v>
      </c>
      <c r="B106" s="92" t="s">
        <v>434</v>
      </c>
      <c r="C106" s="15" t="s">
        <v>435</v>
      </c>
      <c r="D106" s="15" t="s">
        <v>414</v>
      </c>
      <c r="E106" s="15" t="s">
        <v>436</v>
      </c>
      <c r="F106" s="54" t="s">
        <v>27</v>
      </c>
      <c r="G106" s="91">
        <v>5569200</v>
      </c>
      <c r="H106" s="91">
        <v>5569200</v>
      </c>
      <c r="I106" s="20" t="s">
        <v>95</v>
      </c>
      <c r="J106" s="20" t="s">
        <v>85</v>
      </c>
      <c r="K106" s="15" t="s">
        <v>437</v>
      </c>
    </row>
    <row r="107" spans="1:11" s="33" customFormat="1" ht="75" x14ac:dyDescent="0.25">
      <c r="A107" s="15">
        <v>72101500</v>
      </c>
      <c r="B107" s="64" t="s">
        <v>438</v>
      </c>
      <c r="C107" s="15" t="s">
        <v>435</v>
      </c>
      <c r="D107" s="15" t="s">
        <v>87</v>
      </c>
      <c r="E107" s="15" t="s">
        <v>436</v>
      </c>
      <c r="F107" s="54" t="s">
        <v>27</v>
      </c>
      <c r="G107" s="91">
        <v>17431263</v>
      </c>
      <c r="H107" s="91">
        <v>17431263</v>
      </c>
      <c r="I107" s="20" t="s">
        <v>95</v>
      </c>
      <c r="J107" s="20" t="s">
        <v>85</v>
      </c>
      <c r="K107" s="15" t="s">
        <v>439</v>
      </c>
    </row>
    <row r="108" spans="1:11" s="33" customFormat="1" ht="85.5" customHeight="1" x14ac:dyDescent="0.25">
      <c r="A108" s="105">
        <v>80111620</v>
      </c>
      <c r="B108" s="122" t="s">
        <v>441</v>
      </c>
      <c r="C108" s="105" t="s">
        <v>442</v>
      </c>
      <c r="D108" s="105" t="s">
        <v>417</v>
      </c>
      <c r="E108" s="105" t="s">
        <v>297</v>
      </c>
      <c r="F108" s="117" t="s">
        <v>27</v>
      </c>
      <c r="G108" s="119">
        <v>15000000</v>
      </c>
      <c r="H108" s="119">
        <v>15000000</v>
      </c>
      <c r="I108" s="118" t="s">
        <v>95</v>
      </c>
      <c r="J108" s="118" t="s">
        <v>85</v>
      </c>
      <c r="K108" s="105" t="s">
        <v>83</v>
      </c>
    </row>
    <row r="109" spans="1:11" s="33" customFormat="1" ht="75" x14ac:dyDescent="0.25">
      <c r="A109" s="105">
        <v>80111620</v>
      </c>
      <c r="B109" s="122" t="s">
        <v>440</v>
      </c>
      <c r="C109" s="105" t="s">
        <v>442</v>
      </c>
      <c r="D109" s="105" t="s">
        <v>417</v>
      </c>
      <c r="E109" s="105" t="s">
        <v>297</v>
      </c>
      <c r="F109" s="117" t="s">
        <v>27</v>
      </c>
      <c r="G109" s="119">
        <v>15000000</v>
      </c>
      <c r="H109" s="119">
        <v>15000000</v>
      </c>
      <c r="I109" s="118" t="s">
        <v>95</v>
      </c>
      <c r="J109" s="118" t="s">
        <v>85</v>
      </c>
      <c r="K109" s="105" t="s">
        <v>83</v>
      </c>
    </row>
    <row r="110" spans="1:11" s="33" customFormat="1" ht="105" x14ac:dyDescent="0.25">
      <c r="A110" s="105" t="s">
        <v>31</v>
      </c>
      <c r="B110" s="122" t="s">
        <v>443</v>
      </c>
      <c r="C110" s="105" t="s">
        <v>442</v>
      </c>
      <c r="D110" s="105" t="s">
        <v>444</v>
      </c>
      <c r="E110" s="105" t="s">
        <v>128</v>
      </c>
      <c r="F110" s="117" t="s">
        <v>27</v>
      </c>
      <c r="G110" s="119">
        <v>1771616538</v>
      </c>
      <c r="H110" s="119">
        <v>71536420</v>
      </c>
      <c r="I110" s="118" t="s">
        <v>101</v>
      </c>
      <c r="J110" s="118" t="s">
        <v>446</v>
      </c>
      <c r="K110" s="105" t="s">
        <v>445</v>
      </c>
    </row>
    <row r="111" spans="1:11" s="5" customFormat="1" x14ac:dyDescent="0.25">
      <c r="A111" s="27"/>
      <c r="B111" s="28"/>
      <c r="C111" s="29"/>
      <c r="D111" s="27"/>
      <c r="E111" s="27"/>
      <c r="F111" s="30"/>
      <c r="G111" s="31"/>
      <c r="H111" s="31"/>
      <c r="I111" s="32"/>
      <c r="J111" s="32"/>
      <c r="K111" s="27"/>
    </row>
    <row r="112" spans="1:11" ht="15" customHeight="1" x14ac:dyDescent="0.25">
      <c r="A112" s="126" t="s">
        <v>274</v>
      </c>
      <c r="B112" s="126"/>
      <c r="C112" s="126"/>
      <c r="D112" s="126"/>
      <c r="E112" s="126"/>
      <c r="F112" s="126"/>
      <c r="G112" s="6">
        <f>SUM(G6:G110)</f>
        <v>79219538044</v>
      </c>
      <c r="H112" s="33"/>
      <c r="I112" s="33"/>
      <c r="J112" s="33"/>
      <c r="K112" s="33"/>
    </row>
    <row r="113" spans="1:8" x14ac:dyDescent="0.25">
      <c r="A113" s="126" t="s">
        <v>275</v>
      </c>
      <c r="B113" s="126"/>
      <c r="C113" s="126"/>
      <c r="D113" s="126"/>
      <c r="E113" s="126"/>
      <c r="F113" s="126"/>
      <c r="H113" s="6">
        <f>SUM(H6:H110)</f>
        <v>57189842445</v>
      </c>
    </row>
    <row r="114" spans="1:8" ht="18" x14ac:dyDescent="0.25">
      <c r="G114" s="36"/>
    </row>
    <row r="115" spans="1:8" x14ac:dyDescent="0.25">
      <c r="G115" s="34"/>
    </row>
    <row r="116" spans="1:8" x14ac:dyDescent="0.25">
      <c r="E116" s="84"/>
    </row>
    <row r="117" spans="1:8" x14ac:dyDescent="0.25">
      <c r="E117" s="84"/>
    </row>
    <row r="118" spans="1:8" x14ac:dyDescent="0.25">
      <c r="E118" s="84"/>
      <c r="G118" s="35"/>
    </row>
    <row r="119" spans="1:8" x14ac:dyDescent="0.25">
      <c r="D119" s="86"/>
    </row>
    <row r="120" spans="1:8" x14ac:dyDescent="0.25">
      <c r="B120" s="85"/>
    </row>
  </sheetData>
  <autoFilter ref="A5:K105"/>
  <mergeCells count="5">
    <mergeCell ref="A113:F113"/>
    <mergeCell ref="A1:K1"/>
    <mergeCell ref="A2:K2"/>
    <mergeCell ref="A3:K3"/>
    <mergeCell ref="A112:F112"/>
  </mergeCells>
  <phoneticPr fontId="14" type="noConversion"/>
  <printOptions horizontalCentered="1"/>
  <pageMargins left="0.70866141732283472" right="0.70866141732283472" top="0.74803149606299213" bottom="0.74803149606299213" header="0.31496062992125984" footer="0.31496062992125984"/>
  <pageSetup scale="55" orientation="landscape" r:id="rId1"/>
  <headerFooter>
    <oddFooter>&amp;R&amp;PDE&amp;N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4</vt:i4>
      </vt:variant>
    </vt:vector>
  </HeadingPairs>
  <TitlesOfParts>
    <vt:vector size="6" baseType="lpstr">
      <vt:lpstr>PAA RNEC</vt:lpstr>
      <vt:lpstr>PAA FRR</vt:lpstr>
      <vt:lpstr>'PAA FRR'!Área_de_impresión</vt:lpstr>
      <vt:lpstr>'PAA RNEC'!Área_de_impresión</vt:lpstr>
      <vt:lpstr>'PAA FRR'!Títulos_a_imprimir</vt:lpstr>
      <vt:lpstr>'PAA RNEC'!Títulos_a_imprimir</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Ricardo Andres Garcia Huertas</dc:creator>
  <cp:lastModifiedBy>Niurka Vanessa Rodriguez Suárez</cp:lastModifiedBy>
  <cp:lastPrinted>2021-05-13T14:33:05Z</cp:lastPrinted>
  <dcterms:created xsi:type="dcterms:W3CDTF">2016-01-13T20:29:21Z</dcterms:created>
  <dcterms:modified xsi:type="dcterms:W3CDTF">2021-12-13T18:18:12Z</dcterms:modified>
</cp:coreProperties>
</file>