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vrodriguez\Desktop\archovos 21\PAA 2021\ACTUALIZACION PAA\26 DE OCTUBRE DE 2021\"/>
    </mc:Choice>
  </mc:AlternateContent>
  <bookViews>
    <workbookView xWindow="-120" yWindow="-120" windowWidth="24240" windowHeight="13140"/>
  </bookViews>
  <sheets>
    <sheet name="PAA RNEC" sheetId="4" r:id="rId1"/>
    <sheet name="PAA FRR" sheetId="2" r:id="rId2"/>
  </sheets>
  <definedNames>
    <definedName name="_xlnm._FilterDatabase" localSheetId="1" hidden="1">'PAA FRR'!$A$5:$K$109</definedName>
    <definedName name="_xlnm._FilterDatabase" localSheetId="0" hidden="1">'PAA RNEC'!$A$5:$K$110</definedName>
    <definedName name="_xlnm.Print_Area" localSheetId="1">'PAA FRR'!$A$1:$K$112</definedName>
    <definedName name="_xlnm.Print_Area" localSheetId="0">'PAA RNEC'!$A$1:$K$109</definedName>
    <definedName name="_xlnm.Print_Titles" localSheetId="1">'PAA FRR'!$1:$5</definedName>
    <definedName name="_xlnm.Print_Titles" localSheetId="0">'PAA RNEC'!$1:$5</definedName>
  </definedNames>
  <calcPr calcId="162913"/>
</workbook>
</file>

<file path=xl/calcChain.xml><?xml version="1.0" encoding="utf-8"?>
<calcChain xmlns="http://schemas.openxmlformats.org/spreadsheetml/2006/main">
  <c r="J102" i="4" l="1"/>
  <c r="G112" i="2" l="1"/>
  <c r="H86" i="2"/>
  <c r="H85" i="2"/>
  <c r="H81"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0" i="2"/>
  <c r="H9" i="2"/>
  <c r="H8" i="2"/>
  <c r="H94" i="4"/>
  <c r="H91" i="4"/>
  <c r="H90" i="4"/>
  <c r="H89" i="4"/>
  <c r="H88" i="4"/>
  <c r="H83" i="4"/>
  <c r="H80" i="4"/>
  <c r="H79" i="4"/>
  <c r="H78" i="4"/>
  <c r="H77" i="4"/>
  <c r="H76" i="4"/>
  <c r="H75" i="4"/>
  <c r="G75" i="4"/>
  <c r="H67" i="4"/>
  <c r="H63" i="4"/>
  <c r="H61" i="4"/>
  <c r="H60" i="4"/>
  <c r="H57" i="4"/>
  <c r="H47" i="4"/>
  <c r="H46" i="4"/>
  <c r="H43" i="4"/>
  <c r="H42" i="4"/>
  <c r="H41" i="4"/>
  <c r="H40" i="4"/>
  <c r="H39" i="4"/>
  <c r="H38" i="4"/>
  <c r="H37" i="4"/>
  <c r="H36" i="4"/>
  <c r="H35" i="4"/>
  <c r="H34" i="4"/>
  <c r="H33" i="4"/>
  <c r="H32" i="4"/>
  <c r="H31" i="4"/>
  <c r="H30" i="4"/>
  <c r="H29" i="4"/>
  <c r="H26" i="4"/>
  <c r="H25" i="4"/>
  <c r="H23" i="4"/>
  <c r="H20" i="4"/>
  <c r="H19" i="4"/>
  <c r="H18" i="4"/>
  <c r="H17" i="4"/>
  <c r="H16" i="4"/>
  <c r="H15" i="4"/>
  <c r="H14" i="4"/>
  <c r="G13" i="4"/>
  <c r="H13" i="4" s="1"/>
  <c r="H12" i="4"/>
  <c r="H11" i="4"/>
  <c r="H10" i="4"/>
  <c r="H9" i="4"/>
  <c r="H7" i="4"/>
  <c r="H6" i="4"/>
  <c r="H113" i="2" l="1"/>
  <c r="G109" i="4"/>
  <c r="H110" i="4"/>
</calcChain>
</file>

<file path=xl/sharedStrings.xml><?xml version="1.0" encoding="utf-8"?>
<sst xmlns="http://schemas.openxmlformats.org/spreadsheetml/2006/main" count="1721" uniqueCount="419">
  <si>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</si>
  <si>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</si>
  <si>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</si>
  <si>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</si>
  <si>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</si>
  <si>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</si>
  <si>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</si>
  <si>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</si>
  <si>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</si>
  <si>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</si>
  <si>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</si>
  <si>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</si>
  <si>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</si>
  <si>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</si>
  <si>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</si>
  <si>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</si>
  <si>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</si>
  <si>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</si>
  <si>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</si>
  <si>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</si>
  <si>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</si>
  <si>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</si>
  <si>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</si>
  <si>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</si>
  <si>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</si>
  <si>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</si>
  <si>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</si>
  <si>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</si>
  <si>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</si>
  <si>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</si>
  <si>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</si>
  <si>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</si>
  <si>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</si>
  <si>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</si>
  <si>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</si>
  <si>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</si>
  <si>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</si>
  <si>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</si>
  <si>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</si>
  <si>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</si>
  <si>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</si>
  <si>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</si>
  <si>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</si>
  <si>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</si>
  <si>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</si>
  <si>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</si>
  <si>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</si>
  <si>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</si>
  <si>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</si>
  <si>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</si>
  <si>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</si>
  <si>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</si>
  <si>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</si>
  <si>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</si>
  <si>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</si>
  <si>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</si>
  <si>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</si>
  <si>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</si>
  <si>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</si>
  <si>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</si>
  <si>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</si>
  <si>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</si>
  <si>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</si>
  <si>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</si>
  <si>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</si>
  <si>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</si>
  <si>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</si>
  <si>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</si>
  <si>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</si>
  <si>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10 MESES</t>
  </si>
  <si>
    <t>CONTRATACIÓN DIRECTA</t>
  </si>
  <si>
    <t>LICITACIÓN PÚBLICA</t>
  </si>
  <si>
    <t>3 MESES</t>
  </si>
  <si>
    <t>6 MESES</t>
  </si>
  <si>
    <t>SELECCIÓN ABREVIADA</t>
  </si>
  <si>
    <t>2 MESES</t>
  </si>
  <si>
    <t>2 MES</t>
  </si>
  <si>
    <t>SELECCIÓN ABREVIADA MENOR CUANTÍA</t>
  </si>
  <si>
    <t>11 MESES</t>
  </si>
  <si>
    <t>INVITACIÓN PÚBLICA</t>
  </si>
  <si>
    <t>1 MES</t>
  </si>
  <si>
    <t>4 MESES</t>
  </si>
  <si>
    <t>ALEXANDER GAVIRIA SANDOVAL
COORDINADOR GRUPO TRANSPORTES
Ext. 1026</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</si>
  <si>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</si>
  <si>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</si>
  <si>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</si>
  <si>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</si>
  <si>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</si>
  <si>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</si>
  <si>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</si>
  <si>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</si>
  <si>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</si>
  <si>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</si>
  <si>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</si>
  <si>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</si>
  <si>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</si>
  <si>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</si>
  <si>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</si>
  <si>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</si>
  <si>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</si>
  <si>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</si>
  <si>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</si>
  <si>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</si>
  <si>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</si>
  <si>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</si>
  <si>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</si>
  <si>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</si>
  <si>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</si>
  <si>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</si>
  <si>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</si>
  <si>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</si>
  <si>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</si>
  <si>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</si>
  <si>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</si>
  <si>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</si>
  <si>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</si>
  <si>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</si>
  <si>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81111500
81111800
81112000
81141900
81111805
81111811</t>
  </si>
  <si>
    <t>43232300
43232400
81111800
81112200
81112300
43211500</t>
  </si>
  <si>
    <t>ROQUE MOLINA APONTE
COORDINADOR DE ALMACEN E INVENTARIOS
Ext. 1040</t>
  </si>
  <si>
    <t>DIRECCIÓN NACIONAL DE IDENTIFICACIÓN – COORDINACIÓN CAIC - TEL: 1269</t>
  </si>
  <si>
    <t xml:space="preserve">ONCE MES </t>
  </si>
  <si>
    <t xml:space="preserve">RENDICIÓN DE CUENTAS </t>
  </si>
  <si>
    <t xml:space="preserve">DOS MESES </t>
  </si>
  <si>
    <t xml:space="preserve">
SUSCRIPCIÓN A PERIÓDICOS Y REVISTAS
</t>
  </si>
  <si>
    <t>72154500
72151800</t>
  </si>
  <si>
    <t>MANTENIMIENTO MAQUINAS TALLER DE PUBLICACIONES</t>
  </si>
  <si>
    <t>SEIS MESES</t>
  </si>
  <si>
    <t>SELECCIÓN 
ABREVIADA</t>
  </si>
  <si>
    <t>JAVIER FELIPE SANCHEZ IREGUI - OFICINA DE COMUNICACIONES Y PRENSA - TEL: 2202880</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</si>
  <si>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</si>
  <si>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</si>
  <si>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</si>
  <si>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</si>
  <si>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</si>
  <si>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</si>
  <si>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</si>
  <si>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</si>
  <si>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</si>
  <si>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</si>
  <si>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</si>
  <si>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 xml:space="preserve">CONTRATAR LA ADQUISICIÓN DE ELEMENTOS DE PROTECCIÓN PERSONAL PARA LOS SERVIDORES DE LA ORGANIZACIÓN ELECTORAL </t>
  </si>
  <si>
    <t>CONTRATAR EL SERVICIO DE MANTENIMIENTO Y SOPORTE DEL SISTEMA DE KACTUS DE LA GERENCIA DEL TALENTO HUMANO.</t>
  </si>
  <si>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</si>
  <si>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DISEÑO DEL CENTRO DE CONTACTO CALL CENTER AL COLOMBIANO DE LA RNEC</t>
  </si>
  <si>
    <t>CONTRATAR LA IMPLEMENTACIÓN O PUESTA EN OPERACIÓN, CAPACITACIONES, ASISTENCIA TÉCNICA Y SOPORTE TÉCNICO Y SEGUIMIENTO A LA OPERACIÓN DEL CENTRO DE CONTACTO CALL CENTER AL COLOMBIANO DE LA RNEC</t>
  </si>
  <si>
    <t>JEFE DE LA OFICINA DE PLANEACIÓN
2202880 EXT 1354</t>
  </si>
  <si>
    <t>CONTRATAR EL DISEÑO, LA IMPLEMENTACIÓN O PUESTA EN OPERACIÓN, CAPACITACIÓN Y ASISTENCIA TÉCNICA DE UNA SOLUCIÓN TECNOLÓGICA INTEGRADA A LA OPERACIÓN DEL CENTRO DE ATENCIÓN E INFORMACIÓN CIUDADANA (CAIC)</t>
  </si>
  <si>
    <t>JEFE DE LA OFICINA DE PLANEACIÓN
2202880 EXT 1355</t>
  </si>
  <si>
    <t>DOTAR DE EQUIPAMIENTO Y SOLUCIONES TECNOLÓGICAS INTEGRADAS A TRES REGISTRADURÍAS AUXILIARES DE BOGOTÁ</t>
  </si>
  <si>
    <t>JEFE DE LA OFICINA DE PLANEACIÓN
2202880 EXT 1356</t>
  </si>
  <si>
    <t>CONTRATAR UNA SOLUCIÓN TECNOLÓGICA PARA CAPTURAR LA SATISFACCIÓN DEL USUARIO Y MEDIR LA CALIDAD DEL SERVICIO EN 200 SEDES DE LA REGISTRADURÍA Y 575 VENTANILLAS DE ATENCIÓN</t>
  </si>
  <si>
    <t>JEFE DE LA OFICINA DE PLANEACIÓN
2202880 EXT 1357</t>
  </si>
  <si>
    <t>CONTRATAR EL REDISEÑO Y ACTUALIZACIÓN DEL SERVICIO DE DATOS ABIERTOS DE LA REGISTRADURÍA NACIONAL DEL ESTADO CIVIL</t>
  </si>
  <si>
    <t>JEFE DE LA OFICINA DE PLANEACIÓN
2202880 EXT 1358</t>
  </si>
  <si>
    <t>CONTRATAR EL REDISEÑO Y ACTUALIZACIÓN DEL PORTAL WEB LA REGISTRADURÍA NACIONAL DEL ESTADO CIVIL</t>
  </si>
  <si>
    <t>JEFE DE LA OFICINA DE PLANEACIÓN
2202880 EXT 1359</t>
  </si>
  <si>
    <t>REPARACIÓN Y ADECUACIÓN DE LA FACHADA LATERAL POSTERIOR DEL EDIFICIO DONDE FUNCIONA LA SEDE DE LA DELEGACIÓN DEPARTAMENTAL DE QUINDÍO Y REGISTRADURÍA ESPECIAL DE ARMENIA</t>
  </si>
  <si>
    <t>DISEÑAR PROCESOS DE FORMACION ENFOCADO EN OVAS SOBRE TEMAS MISIONALES</t>
  </si>
  <si>
    <t>DISEÑAR PROCESOS DE FORMACION ENFOCADOS EN EL NUEVO CODIGO ELECTORAL</t>
  </si>
  <si>
    <t>COORDINACIÓN DEL CEDAE - TEL: 2202880</t>
  </si>
  <si>
    <t>80141600           80141700
80151500
84121800</t>
  </si>
  <si>
    <t>SELECCIÓN ABREVIADA DE MENOR CUANTIA</t>
  </si>
  <si>
    <t>GERENTE TALENTO HUMANO: EXT. 1467 
COORDINADORA DESARROLLO INTEGRAL: EXT. 1469</t>
  </si>
  <si>
    <t>GERENTE DE INFORMATICA /  - TEL: 2202880 EXT 1525</t>
  </si>
  <si>
    <t xml:space="preserve">Gerente Talento Humano: ext. 1467 
Coordinadora Desarrollo Integral: ext. 1469 </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</si>
  <si>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</si>
  <si>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</si>
  <si>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</si>
  <si>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LICITACIÓN PUBLICA</t>
  </si>
  <si>
    <t>43233203
72151605
81112101
81112107
81112202
81112203
81112204
81112205
81112208
81112220
81112301
81112003
81112004</t>
  </si>
  <si>
    <t>Arrendamiento sede</t>
  </si>
  <si>
    <t>Hasta el 31 de diciembre de 2021</t>
  </si>
  <si>
    <t>Asesoría Administrativa</t>
  </si>
  <si>
    <t>Asesoría de Sistemas</t>
  </si>
  <si>
    <t>Servicio Internet nueva sede</t>
  </si>
  <si>
    <t>7 MESES</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</si>
  <si>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</si>
  <si>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</si>
  <si>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</si>
  <si>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</si>
  <si>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</si>
  <si>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</si>
  <si>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</si>
  <si>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</si>
  <si>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</si>
  <si>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</si>
  <si>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</si>
  <si>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</si>
  <si>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</si>
  <si>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</si>
  <si>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</si>
  <si>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</si>
  <si>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</si>
  <si>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</si>
  <si>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</si>
  <si>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</si>
  <si>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</si>
  <si>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</si>
  <si>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</si>
  <si>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</si>
  <si>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</si>
  <si>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</si>
  <si>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</si>
  <si>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</si>
  <si>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</si>
  <si>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</si>
  <si>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</si>
  <si>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</si>
  <si>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</si>
  <si>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</si>
  <si>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</si>
  <si>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</si>
  <si>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</si>
  <si>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</si>
  <si>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</si>
  <si>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</si>
  <si>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</si>
  <si>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</si>
  <si>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</si>
  <si>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</si>
  <si>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</si>
  <si>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</si>
  <si>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</si>
  <si>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</si>
  <si>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</si>
  <si>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</si>
  <si>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</si>
  <si>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</si>
  <si>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</si>
  <si>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</si>
  <si>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</si>
  <si>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</si>
  <si>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</si>
  <si>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</si>
  <si>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</si>
  <si>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</si>
  <si>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</si>
  <si>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</si>
  <si>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DIRECTOR NACIONAL DE REGISTRO CIVILTEL: 2202880 - Ext.: 1269 o 1526.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</si>
  <si>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</si>
  <si>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</si>
  <si>
    <t>EN TRAMITE
$19.127.233.092</t>
  </si>
  <si>
    <t>COMUNICACIÓN SATELITAL - PROYECTO DE INVERSION: "FORTALECIMIENTO DE LA CAPACIDAD DE ATENCIÓN EN IDENTIFICACIÓN PARA LA POBLACIÓN EN CONDICIÓN DE VULNERABILIDAD, APD"</t>
  </si>
  <si>
    <t>ADQUISICIÓN DE INSUMOS DE FERRETERÍA, HERRAMIENTAS DE ELECTRICIDAD, MATERIALES Y ELEMENTOS DE CONSTRUCCIÓN, NECESARIOS PARA EL MANTENIMIENTO Y LAS REPARACIONES LOCATIVAS DE LA REGISTRADURÍA NACIONAL DEL ESTADO CIVIL SEDE CAN, EN LA CIUDAD DE BOGOTÁ D.C.</t>
  </si>
  <si>
    <t>CONTRATAR LOS SERVICIOS PROFESIONALES DE UN ARQUITECTO PARA ELABORACION DE DISEÑOS ARQUITECCTONICOS Y URBANISTICOS DEL PROYECTO EN EL MARCO DEL PROYECTO DE MEJORAMIENTO Y MANTENIMIENTO DE LA INFRASTRUCTURA FISICA A NIVEL NACIONAL</t>
  </si>
  <si>
    <t>43232200
43233000
43233400
80161500
81111500
81112000
81112500</t>
  </si>
  <si>
    <t>14 MESES</t>
  </si>
  <si>
    <t>SÍ</t>
  </si>
  <si>
    <t>CONTRATAR LA PRESTACIÓN DE SERVICIOS PARA DESARROLLAR ACTIVIDADES DE INVENTARIO EN ESTADO NATURAL, ORGANIZACIÓN DE LOS FONDOS DOCUMENTALES ACUMULADOS, DIGITALIZACIÓN DE DOCUMENTOS E IMPLEMENTACIÓN DE UN SOFTWARE APLICATIVO.</t>
  </si>
  <si>
    <t>GRUPO DE GESTIÓN DE CORRESPONDENCIA
GRYPO DE GESTIÓN DOCUMENTAL Y ARCHIVOS - TEL: 2202880 EXT 1184</t>
  </si>
  <si>
    <t>NATALIA RODRÍGUEZ DELGADILLO
COORDINADORA GESTION DOCUMENTAL Y ARCHIVOS
Ext. 1184</t>
  </si>
  <si>
    <t>CONTRATAR MANTENIMIENTO DE ESTANTERÍA RODANTE Y/O FIJA PARA LOS DEPÓSITOS DOCUMENTALES DEL NIVEL CENTRAL, DE ACUERDO CON LAS NECESIDADES.</t>
  </si>
  <si>
    <t xml:space="preserve">PRESTAR LOS SERVICIOS DE CAPACITACIÓN EN LA MODALIDAD DE EDUCACIÓN INFORMAL EN A TRAVÉS DE UN DIPLOMADO SOBRE EL “CÓDIGO GENERAL DISCIPLINARIO Y LA IMPLEMENTACIÓN DE LA ORALIDAD”, DIRIGIDA A LOS SERVIDORES PÚBLICOS DE LA REGISTRADURÍA NACIONAL DEL ESTADO CIVIL DEL NIVEL CENTRAL Y DESCONCENTRADO </t>
  </si>
  <si>
    <t>SEPTIEMBRE</t>
  </si>
  <si>
    <t>PRESTACIÓN DE SERVICIOS PROFESIONALES PARA FORTALECER LAS CAPACIDADES DE COMUNICACIÓN ESTRATÉGICA Y APOYAR LOS PROCESOS DE LA OFICINA DE COMUNICACIONES Y PRENSA DE LA REGISTRADURÍA NACIONAL DEL ESTADO CIVIL CON EL FIN DE POSICIONAR DE MANERA ACERTADA LA IMAGEN DE LA ENTIDAD.</t>
  </si>
  <si>
    <t>CONTRATAR LA PRESTACIÓN DE SERVICIOS PARA EL DISEÑO Y LA EJECUCIÓN DE UN PLAN DE MEDIOS QUE PERMITA LA DIFUSIÓN DE ASUNTOS RELACIONADOS CON LA CÉDULA DIGITAL DE LOS COLOMBIANOS.</t>
  </si>
  <si>
    <t>PRESTACIÓN DE LOS SERVICIOS DE PREPRODUCCIÓN, PRODUCCIÓN, POSPRODUCCIÓN Y EMISIÓN DEL PROGRAMA INSTITUCIONAL DE LA REGISTRADURÍA NACIONAL DEL ESTADO CIVIL.</t>
  </si>
  <si>
    <t>ADQUISICIÓN DE UN (1) PLOTTER DE IMPRESIÓN DIGITAL DE GRAN FORMATO Y UN (1) PLOTTER DE CORTE PARA EL TALLER DE PUBLICACIONES DE LA REGISTRADURÍA NACIONAL DEL ESTADO CIVIL.</t>
  </si>
  <si>
    <t>ADQUISICIÓN DE EQUIPOS DE CÓMPUTO E INSUMOS NECESARIOS PARA LA PRODUCCIÓN DE PIEZAS PUBLICITARIAS A CARGO DE LA OFICINA DE COMUNICACIONES Y PRENSA DE LA REGISTRADURÍA NACIONAL DEL ESTADO CIVIL.</t>
  </si>
  <si>
    <t>83121701
82131603</t>
  </si>
  <si>
    <t>JAVIER FELIPE SÁNCHEZ IREGUI
JEFE DE COMUNICACIONES Y PRENSA EXT. 1279 - 1278</t>
  </si>
  <si>
    <t>INVITACION PÚBLICA</t>
  </si>
  <si>
    <t>JAVIER FELIPE SÁNCHEZ IREGUI
JEFE DE COMUNICACIONES Y PRENSA EXT. 1279 - 1282</t>
  </si>
  <si>
    <t>82101800
82101600
82101900
82101500
82101500</t>
  </si>
  <si>
    <t>JAVIER FELIPE SÁNCHEZ IREGUI
JEFE DE COMUNICACIONES Y PRENSA EXT. 1279 - 1283</t>
  </si>
  <si>
    <t>JAVIER FELIPE SÁNCHEZ IREGUI
JEFE DE COMUNICACIONES Y PRENSA EXT. 1279 - 1284</t>
  </si>
  <si>
    <t>JAVIER FELIPE SÁNCHEZ IREGUI
JEFE DE COMUNICACIONES Y PRENSA EXT. 1279 - 1285</t>
  </si>
  <si>
    <t>JAVIER FELIPE SÁNCHEZ IREGUI
JEFE DE COMUNICACIONES Y PRENSA EXT. 1279 - 1286</t>
  </si>
  <si>
    <t>HASTA 31 DE DICIEMBRE DE 2021</t>
  </si>
  <si>
    <t>APROBADAS
$3.357.223.249</t>
  </si>
  <si>
    <t>OFICINA JURIDICA 
 EXT 1509</t>
  </si>
  <si>
    <t>PRESTAR LOS SERVICIOS PROFESIONALES COMO ABOGADO, CON PLENA AUTONOMÍA TÉCNICA, ADMINISTRATIVA Y OPERACIONAL, PARA BRINDAR ASESORÍA JURÍDICA EXTERNA ESPECIALIZADA, LA QUE TENDRÁ COMO PROPÓSITO LA ACTUALIZACIÓN Y REFLEXIÓN SOBRE LOS CAMBIOS INTRODUCIDOS EN MATERIA DISCIPLINARIA; EN DERECHO ADMINISTRATIVO, CONTRATACIÓN ESTATAL (ETAPA PRECONTRACTUAL, CONTRACTUAL Y POS CONTRACTUAL) Y ELECTORAL</t>
  </si>
  <si>
    <t>2 DÍAS</t>
  </si>
  <si>
    <t>COORDINACION GRUPO DE ASUNTOS INTERNACIONALES  TEL: 2202880 EXT 1389</t>
  </si>
  <si>
    <t>CONTRATAR LA PRESTACIÓN DE SERVICIOS PROFESIONALES ENCAMINADOS A LA TRADUCCIÓN SIMULTÁNEA (INGLES -ESPAÑOL / ESPAÑOL INGLES) PARA EL EVENTO INTERNACIONAL “NUEVO CÓDIGO ELECTORAL COLOMBIANO: CONSTRUYENDO LA DEMOCRACIA DEL SIGLO XXI”</t>
  </si>
  <si>
    <t>PRESTAR LOS SERVICIOS PROFESIONALES COMO ABOGADO, PARA BRINDAR ASESORÍA JURÍDICA EXTERNA ESPECIALIZADA,  EN MATERIA DISCIPLINARIA; Y DERECHO PENAL</t>
  </si>
  <si>
    <t>7  MESES</t>
  </si>
  <si>
    <t xml:space="preserve">43211700
81111500
78101800
44121700
44121600
81112400
</t>
  </si>
  <si>
    <t>CONTRATAR LOS BIENES Y SERVICIOS NECESARIOS PARA LLEVAR A CABO LAS ELECCIONES ATÍPICAS DE ALCALDE DEL MUNICIPIO DE GIRON – SANTANDER</t>
  </si>
  <si>
    <t>CONTRATACIÓN DIRECTA - URGENCIA MANIFIESTA</t>
  </si>
  <si>
    <t>NICOLAS FARFAN NAMEN
ALEJANDRO CAMPO VALERO - TEL: 2202880 EXT: 1525 - 1302</t>
  </si>
  <si>
    <t>VALOR TOTAL PAA VIG 2021 (INCLUIDO VIGENCIAS FUTURAS)</t>
  </si>
  <si>
    <t>VALOR TOTAL PAA VIG 2021 (SIN VIGENCIAS FUTURAS)</t>
  </si>
  <si>
    <t>VALOR TOTAL PAA - VIGENCIA 2021 (INLCUIDO VIGENCIAS FUTURAS)</t>
  </si>
  <si>
    <t>VALOR TOTAL PAA - VIGENCIA 2021 (SIN VIGENCIAS FUTURAS)</t>
  </si>
  <si>
    <t>42131606
12352104
53131626</t>
  </si>
  <si>
    <t>ADQUISICIÓN DE KITS DE BIOSEGURIDAD PARA LOS SERVIDORES PÚBLICOS DE LA REGISTRADURIA NACIONAL DEL ESTADO CIVIL.</t>
  </si>
  <si>
    <t>SUBASTA INVERSA</t>
  </si>
  <si>
    <t>NO APLICA</t>
  </si>
  <si>
    <t>DIRECCION ADMINISTRATIVA EXT 1480</t>
  </si>
  <si>
    <t xml:space="preserve">
COORDINADOR GRUPO DE COMPRAS
 EXT 1409-1431</t>
  </si>
  <si>
    <t>CONTRATAR LOS SERVICIOS PROFESIONALES Y ESPECIALIZADOS PARA LA EVALUACIÓN DE LOS FACTORES PSICOSOCIALES EN EL TRABAJO, DIRIGIDA A LOS SERVIDORES DE LA REGISTRADURÍA NACIONAL DEL ESTADO CIVIL QUE PRESTAN SUS SERVICIOS EN LA SEDE CENTRAL Y LA REGISTRADURÍA DISTRITAL Y SERVIDORES DEL CONSEJO NACIONAL ELECTORAL, A TRAVÉS DE LA APLICACIÓN DE LA BATERÍA DE INSTRUMENTOS PARA LA EVALUACIÓN DE LOS FACTORES DE RIESGO PSICOSOCIAL</t>
  </si>
  <si>
    <t>PRESTACIÓN DEL SERVICIO DE DIAGNÓSTICO, A LAS MÁQUINAS Y EQUIPOS DE ARTES GRÁFICAS DE DIFERENTES MARCAS QUE SE ENCUENTRAN UBICADAS EN EL TALLER DE IMPRESIÓN DE LA REGISTRADURÍA NACIONAL DEL ESTADO CIVIL</t>
  </si>
  <si>
    <t>72151802
81101605
81101707</t>
  </si>
  <si>
    <t>REGISTRADURÍA DELEGADA PARA EL REGISTRO CIVIL Y LA IDENTIFICACIÓN - DIRECCIÓN NACIONAL DE REGISTRO CIVIL/ TEL: 2202880 EXT 1269</t>
  </si>
  <si>
    <t>CONTRATAR LA PRESTACIÓN DE SERVICIOS PROFESIONALES ESPECIALIZADOS PARA LA ASESORÍA, LA CAPACITACIÓN Y EL DESARROLLO DE MODELOS Y ANÁLISIS ESTADÍSTICOS, DE PROYECTOS DE CIENCIA DE DATOS E INTELIGENCIA ARTIFICIAL Y DE VISUALIZACIÓN DE DATOS QUE CONTRIBUYAN AL MEJORAMIENTO Y FORTALECIMIENTO DE LA GESTIÓN INSTITUCIONAL</t>
  </si>
  <si>
    <t>JEFE DE LA OFICINA DE PLANEACIÓN
2202880 EXT 1353</t>
  </si>
  <si>
    <t>ARRENDAMIENTO DE UN ÁREA LOCATIVA AMOBLADA DE MÍNIMO 4.200 M2 CON LA INFRAESTRUCTURA NECESARIA, PARA LLEVAR A CABO EL PROCESO DE VERIFICACIÓN DE REGISTROS CIVILES DE NACIMIENTO Y DE MATRIMONIO IDENTIFICADOS COMO PRESUNTAMENTE IRREGULARES.</t>
  </si>
  <si>
    <t>43211700
43232300
81112000
81111500
81111800
81112400</t>
  </si>
  <si>
    <t>Contratacion Directa (Urgencia Manifiesta)</t>
  </si>
  <si>
    <t>NICOLAS FARFAN NAMEN
ALEJANDRO CAMPO VALERO - TEL: 2202880 EXT 1302</t>
  </si>
  <si>
    <t>AUNAR ESFUERZOS TÉCNICOS, OPERATIVOS Y FINANCIEROS EN LA CREACIÓN Y DESARROLLO DE ESTRATEGIAS DE INFORMACIÓN, EDUCACIÓN Y COMUNICACIÓN NECESARIAS PARA LA SOCIALIZACIÓN Y DIFUSIÓN DE LAS ELECCIONES DE CONSEJOS MUNICIPALES Y LOCALES DE JUVENTUDES EN LA VIGENCIA 2021</t>
  </si>
  <si>
    <t>5,5 MESES</t>
  </si>
  <si>
    <t>CONTRATACION DIURECTA</t>
  </si>
  <si>
    <t>CONTRATAR LA PRESTACIÓN DE SERVICIOS PROFESIONALES PARA APOYAR AL GRUPO DE MANTENIMIENTO Y CONSTRUCCIONES EN LA EJECUCIÓN DE LAS ACTIVIDADES DE LEVANTAMIENTO, DISEÑO Y CÁLCULOS ELÉCTRICOS E HIDROSANITARIOS DE LA SEDE DE LA REGISTRADURÍA ESPECIAL DE VALLEDUPAR Y LA DELEGACIÓN DEPARTAMENTAL DEL CESAR</t>
  </si>
  <si>
    <t>20 DIAS</t>
  </si>
  <si>
    <t>CONTRATACION DIRECTA</t>
  </si>
  <si>
    <t>MEJORAMIENTO Y MANTENIMIENTO DE LA PLAZOLETA CENTRAL DEL EDIFICIO DE LA REGISTRADURÍA NACIONAL SEDE CAN</t>
  </si>
  <si>
    <t>CONTRATAR PARA LA REGISTRADURÍA NACIONAL DEL ESTADO CIVIL LOS SERVICIOS DE APOYO NECESARIOS PARA LA INSCRIPCIÓN Y CONFORMACIÓN DEL CENSO ELECTORAL DE JÓVENES, LA VERIFICACIÓN DE LAS LISTAS INDEPENDIENTES DE JÓVENES, LA INSCRIPCIÓN DE CANDIDATOS, PARA LAS ELECCIONES CONSEJOS MUNICIPALES Y LOCALES A CELEBRARSE EN EL AÑO 2021</t>
  </si>
  <si>
    <t>HASTA 30 DE NOVIEMBRE</t>
  </si>
  <si>
    <t>Contratar la prestación de servicios profesionales de un Arquitecto para realizar el levantamiento del estado actual de la Infraestructura Administrativa de la Registraduria Nacional del Estado Civil a nivel nacional.</t>
  </si>
  <si>
    <t>80141902 - 90111501 - 90111601 - 90111801</t>
  </si>
  <si>
    <t xml:space="preserve">Contratar la prestación de servicios logísticos consistentes en la organización de los eventos, suministro de tiquetes,  alimentación completa  y hospedaje, para apoyar la realización de Capacitaciones de “Fomento al registro civil temprano y oportuno a población diferencial respecto a la importancia del registro civil”, en lo referente al registro civil de nacimiento, matrimonio y defunción, así como la relevancia de la inscripción de estos documentos para el reconocimiento de las personas por parte del Estado colombiano. </t>
  </si>
  <si>
    <t>Julio</t>
  </si>
  <si>
    <t>86101705
86101808</t>
  </si>
  <si>
    <t>Prestar los servicios de educación informal para los servidores públicos de la Registraduría Nacional del Estado Civil del nivel central y desconcentrado a través de la formación en el uso de redes sociales en el contexto misional de la entidad.</t>
  </si>
  <si>
    <t xml:space="preserve">Julio </t>
  </si>
  <si>
    <t>Prestar los servicios de educación informal en temas electorales, dirigido a servidores públicos de la Registraduría Nacional del Estado Civil del nivel central y desconcentrado.</t>
  </si>
  <si>
    <t>Prestar los servicios de educación informal para los servidores públicos de la Registraduría Nacional del Estado Civil del nivel central y desconcentrado a través de la formación en la construcción de indicadores para la actualización y guía al monitoreo del desempeño.</t>
  </si>
  <si>
    <t>Prestar los servicios de educación informal para los servidores públicos de la Registraduría Nacional del Estado Civil del nivel central y desconcentrado a través de la formación en técnicas de atención misional al ciudadano.</t>
  </si>
  <si>
    <t>Prestar los servicios de educación informal en coaching y liderazgo para el fortalecimiento de las competencias del equipo directivo y líderes de los procesos misionales y de apoyo de la Registraduría Nacional del Estado Civil del nivel central y desconcentrado.</t>
  </si>
  <si>
    <t>80111623
80141607
80141902
90111601</t>
  </si>
  <si>
    <t xml:space="preserve">Contratar el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</si>
  <si>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dirigida a servidores públicos de la Registraduría Nacional del Estado Civil del nivel central y desconcentrado.</t>
  </si>
  <si>
    <t>Prestar los servicios de educación informal en sistemas de gestión integrados HSEQ NTC ISO 9001:2015, NTC ISO 14001: 2015 y NTC ISO 45001:2018, formación de auditores en sistemas de gestión de seguridad en la información norma NTC ISO 27001:2013 y formación en fundamentos del sistema de gestión para organizaciones electorales NTC ISO 54001:2019, para los servidores públicos de la Registraduría Nacional del Estado Civil del nivel central y desconcentrado.</t>
  </si>
  <si>
    <t>81101513
41113819
71112300
30121900</t>
  </si>
  <si>
    <t>ANÁLISIS DE VULNERABILIDAD SÍSMICA</t>
  </si>
  <si>
    <t>Contratar una solución integral logística, tecnológica, informática y de servicios, para la organización y realización de los procesos electorales a llevarse a cabo en los años 2021 y 2022, de conformidad con los requerimientos y especificaciones descritos en el Anexo Técnico y demás documentos que integran el Pliego de Condiciones</t>
  </si>
  <si>
    <t>HASTA 31 DE AGOSTO DE 2022</t>
  </si>
  <si>
    <t>SELECCIÓN ABREVIDA</t>
  </si>
  <si>
    <t>EN TRAMITE</t>
  </si>
  <si>
    <t>Alejandro Alberto Campo Valero Nicolás Farfán Namén</t>
  </si>
  <si>
    <t>90121502
78111500</t>
  </si>
  <si>
    <t xml:space="preserve">Gerente Talento Humano: ext. 1467 
Profesional Viáticos . Ext. 1924.                     
</t>
  </si>
  <si>
    <t xml:space="preserve">43211710
43211714
43211730
44121505
44121509
44121701
44121704
44121716
78101802
81111501
81111801
81112002
81112401
81141902
82121509
93111604
</t>
  </si>
  <si>
    <t xml:space="preserve">
Prestación de servicios profesionales especializados para apoyar la supervisión y ejecución del B87:L87proyecto “Revisión de Registros Civiles”.
</t>
  </si>
  <si>
    <t xml:space="preserve">
ROBUSTECIMIENTO DEL SISTEMA DE IDENTIFICACIÓN Y DE REGISTRO CIVIL ASEGURANDO SU ADAPTABILIDAD PARA LA EXPEDICIÓN DE DOCUMENTOS DE IDENTIDAD EN LOS FORMATOS ESTABLECIDOS POR LA REGISTRADURÍA NACIONAL DEL ESTADO CIVIL
PROYECTO DE INVERSIÓN “FORTALECIMIENTO DE LA PLATAFORMA QUE SOPORTA EL SISTEMA DE IDENTIFICACIÓN Y REGISTRO CIVIL PMT II"
</t>
  </si>
  <si>
    <t>43 23 23                 43 23 24                 43 21 15     
81 11 18                     55 00 00 00</t>
  </si>
  <si>
    <t>REGISTRADURIA DELEGADA PARA EL REGISTRO CIVIL Y LA IDENTIFICACION -  
2202880 EXT: 1200 
GERENTE DE INFORMATICA TELEFONO: 2202880 EXT: 1525</t>
  </si>
  <si>
    <t>REALIZAR INVESTIGACION SOBRE LA IMPLEMENTACION DE CURULES DE PAZ Y VIOLENCIA DE GENERO EN POLITICA</t>
  </si>
  <si>
    <t>HASTA 15 DE DICIEMBRE</t>
  </si>
  <si>
    <t>IRREGULARIDADES ELECTORALES Y PROTOCOLO DE GESTION DE RIESGOS ELECTORALES</t>
  </si>
  <si>
    <t>HASTA 30 DE DICIEMBRE</t>
  </si>
  <si>
    <t>BANCO DE CASOS DE DELITOS ELECTORALES (DELINCUENCIA ELECTORAL)</t>
  </si>
  <si>
    <t>HASTA EL 15 DE DICIEMBRE DE 2021</t>
  </si>
  <si>
    <t>CENTRO DE ESTUDIOS EN DEMOCRACIA Y ASUNTOS ELECTORALES - CEDAE</t>
  </si>
  <si>
    <t>CEDAE</t>
  </si>
  <si>
    <t>CONTRATAR LA PRESTACIÓN DE SERVICIOS PARA LA EJECUCIÓN DE ACTIVIDADES DEL PROGRAMA DE BIENESTAR SOCIAL PARA LA ORGANIZACIÓN ELECTORAL</t>
  </si>
  <si>
    <t>CONTRATAR EL APOYO LOGÍSTICO, ASISTENCIAL Y OPERACIONAL PARA EL DESARROLLO DE UN EVENTO DE CAPACITACIÓN, PARA EL CUMPLIMIENTO DE LOS FINES MISIONALES, DIRIGIDO A SERVIDORES DEL NIVEL CENTRAL Y DESCONCENTRADO DE LA ORGANIZACIÓN ELECTORAL, DENOMINADO: II ENCUENTRO DE DIRECTIVOS Y DELEGADOS DEPARTAMENTALES 2021</t>
  </si>
  <si>
    <t>“ Adquisición de equipos audiovisuales, equipos para streaming, equipos de cómputo, suscripciones a plataformas digitales, medios tecnológicos de la comunicación y equipos cinematográficos para la oficina de comunicaciones y prensa de la Registraduría Nacional del Estado Civil..”.</t>
  </si>
  <si>
    <t xml:space="preserve">SEPTIEMBRE </t>
  </si>
  <si>
    <t>JEFE DE COMUNICACIONES Y PRENSA</t>
  </si>
  <si>
    <t>45121504  43191501   43211507    43211508    45121602    45121601    45121603    45121600    52161520        45121604</t>
  </si>
  <si>
    <t>JEFE DE LA OFICINA DE COMUNICACIONES Y PRENSA</t>
  </si>
  <si>
    <t>Prestación de servicios profesionales para la representación judicial de la Registraduría Nacional del Estado Civil ante las jurisdicciones ordinaria (civil, laboral y penal) y de lo contencioso administrativo, en procesos en los que haga parte la Registraduría</t>
  </si>
  <si>
    <t>MINIMACUANTIA</t>
  </si>
  <si>
    <t xml:space="preserve">“ Adquisición de una impresora de termo impresión de tarjetas plásticas de identificación, con una solución tecnológica para la impresión de un sello táctil en relieve y código QR, el respectivo software para operación de la impresora y los insumos necesarios para su correcta operación.”.
</t>
  </si>
  <si>
    <t>CONTRATAR EL SERVICIO DE AUDITORÍAS DE SEGUIMIENTO PARA EL PROCESO MISIONAL DE REGISTRO CIVIL E IDENTIFICACIÓN Y EL PROCESO ELECTORAL BAJO LA NORMA ISO 9001:2015 Y AUDITORÍA DE SEGUIMIENTO PARA EL PROCESO ELECTORAL BAJO LA ISO/TS 54001:2019.</t>
  </si>
  <si>
    <t>81112001 - 81112002
81141902 - 81112103
81111508 - 81111509
81111801</t>
  </si>
  <si>
    <t>APROBADA</t>
  </si>
  <si>
    <t xml:space="preserve">Alejandro Alberto Campo Valero </t>
  </si>
  <si>
    <t>Contratar una solución informática y logística para la Consolidación y Divulgación de resultados y la Seguridad de la Información que garantice la confidencialidad, integridad y disponibilidad de la información a gestionar en el desarrollo de los procesos electorales de (i) Consejos Municipales, Locales y Distritales de Juventud; (ii) Congreso de la República y (iii) fórmula presidencial, a llevarse a cabo en el año 2021 y 2022.</t>
  </si>
  <si>
    <t>78111808
92121800</t>
  </si>
  <si>
    <t>Asesoria Administrativa CNE
y
Coordinacion Grupo Transporte</t>
  </si>
  <si>
    <t>43232304
43232302
81111504
81111806
81111811
81111812
81111820
81112002
81112204
81141902
81111501
81111801</t>
  </si>
  <si>
    <t>Ampliación de capacidad del motor Multi Biométrico (Multi Biometric Search Services) facial para la organización y realización de los procesos electorales a llevarse a cabo en los años 2021 y 2022</t>
  </si>
  <si>
    <t>Alejandro Alberto Campo Valero 
Nicolás Farfán Namén</t>
  </si>
  <si>
    <t xml:space="preserve">45101512
45101709
43233410
44103112
44102001
</t>
  </si>
  <si>
    <t>Demolición y cerramiento de la sede de la Delegación Departamental Del Meta y Registraduría Especial de Villavicencio</t>
  </si>
  <si>
    <t>80161504 80161506 81112200</t>
  </si>
  <si>
    <t>ASESORIA DE SISTEMAS ASESORIA DE SUBSECRETARÍA              ASESORÍA ADMINISTRATIVA</t>
  </si>
  <si>
    <t>80101500       80101600           80111500         80111800</t>
  </si>
  <si>
    <t>ARTICULAR LA PLATAFORMA ESTRATÉGICA DEL CONCEJO NACIONAL ELECTORAL CON EL MODELO DE ARQUITECTURA EMPRESARIAL Y LA POLÍTICA DE TRASFORMACIÓN DIGITAL DEL GOBIERNO NACIONAL EN EL MARCO DE LA IMPLEMENTACIÓN DE LOS DECRETOS 2085 Y 2086 DE 2019.</t>
  </si>
  <si>
    <t>ASESORÍA DE PLANEACION ASESORIA DE SISTEMAS</t>
  </si>
  <si>
    <t>CONTRATAR LA PRESTACIÓN DE SERVICIOS DE UNA SOLUCIÓN INTEGRAL DE GESTIÓN DOCUMENTAL PARA DISEÑAR E IMPLEMENTAR LOS INSTRUMENTOS ARCHIVÍSTICOS, AL IGUAL QUE GESTIONAR EL FONDO DOCUMENTAL ACUMULADO, E IMPLEMENTAR SISTEMAS DE GESTIÓN DOCUMENTAL DEL CNE EN LA APLICACIÓN QUE TIENE LA ENTIDAD, DE ACUERDO CON EL PROYECTO DE INVERSIÓN Y LA NORMATIVIDAD VIGENTE.</t>
  </si>
  <si>
    <t>80101507
80101604
84111601</t>
  </si>
  <si>
    <t>83000000  82000000 86000000</t>
  </si>
  <si>
    <t xml:space="preserve">EN TRAMITE </t>
  </si>
  <si>
    <t>JEFE DE LA OFICINA DE COMUNICACIONES Y PRENSA 
2202880 EXT 1353</t>
  </si>
  <si>
    <t>Director Nacional de Registro Civil, Avenida Calle 26 # 51-50 - CAN (Bogotá - Colombia), Conmutador: (571) 220 2880, Ext.: 1269 o 1526.</t>
  </si>
  <si>
    <t>901121502 78111500</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</si>
  <si>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las elecciones de Consejos Municipales y Locales de Juventud que se realizarán el 05 de diciembre de 2021.</t>
  </si>
  <si>
    <t>GERENTE DE TALENTO HUMANO EXT 1467</t>
  </si>
  <si>
    <t>REGIMEN ESPECIAL</t>
  </si>
  <si>
    <t>IMPRIMIR, SUMINISTRAR Y CUSTODIAR FORMATOS DE REGISTRO CIVIL PARA SER DISTRIBUIDOS A NIVEL NACIONAL A LAS DELEGACIONES DEPARTAMENTALES Y OTRAS DEPENDENCIAS EN CUMPLIMIENTO MISIONAL DE LA REGISTRADURÍA NACIONAL DEL ESTADO CIVIL.</t>
  </si>
  <si>
    <t>PRESTACIÓN DE SERVICIOS DE VEHÍCULOS BLINDADOS PARA GARANTIZAR LAS MEDIDAS DE SEGURIDAD EN LOS DESPLAZAMIENTOS TERRESTRES DE LAS ALTAS DIGNIDADES DE LA ORGANIZACIÓN ELECTORAL, ES DECIR: REGISTRADOR NACIONAL DEL ESTADO CIVIL Y MAGISTRADOS DEL CONSEJO NACIONAL ELECTORAL.</t>
  </si>
  <si>
    <t>CONTRATAR LA PRESTACIÓN DEL SERVICIO DE AUDITORÍA EXTERNA PARA LOS PROCESOS ELECTORALES A LLEVARSE A CABO EN LOS AÑOS 2021 Y 2022, DE CONFORMIDAD CON LOS REQUERIMIENTOS Y ESPECIFICACIONES DESCRITOS EN EL ANEXO TÉCNICO Y DEMÁS DOCUMENTOS QUE INTEGRAN EL PLIEGO DE CONDICIONES.</t>
  </si>
  <si>
    <t>PRESTAR LOS SERVICIOS PARA LA DIVULGACIÓN DEL PROCESO ELECTORAL CONGRESO DE LA REPÚBLICA Y ELECCIONES PRESIDENCIALES PRIMERA VUELTA VIGENCIA 2022</t>
  </si>
  <si>
    <t>PRESTACIÓN DE SERVICIOS DE CAPACITACIÓN DE LOS JURADOS DE VOTACIÓN, NOMBRADOS EN ALGUNAS CIUDADES DEL PAÍS PARA LOS PROCESOS ELECTORALES DE CONSEJOS LOCALES Y MUNICIPALES DE JUVENTUD, CONGRESO DE LA REPÚBLICA Y PRESIDENTE Y VICEPRESIDENTE DE LA REPUBLICA, QUIENES PRESTARÁN SUS SERVICIOS EN DESARROLLO DE LAS ELECCIONES QUE SE ADELANTARAN EN EL 2021 Y 2022, SERVICIO QUE INCLUYE ALGUNAS EXIGENCIAS LOGÍSTICAS PARA LA REALIZACIÓN DE LAS CAPACITACIONES.</t>
  </si>
  <si>
    <t xml:space="preserve">Ludis Emilse Campo Villegas          DIRECTORA DE GESTION ELECTORAL </t>
  </si>
  <si>
    <t>CONTRATAR LA ADQUISICIÓN DE INSUMOS PARA LOS BOTIQUINES Y ELEMENTOS PARA LA ATENCIÓN DE PRIMEROS AUXILIOS EN LAS SEDES DE LA ENTIDAD A NIVEL NACIONAL.</t>
  </si>
  <si>
    <t>Prestar los servicios tecnológicos para el fortalecimiento y sostenimiento de la plataforma del Archivo Nacional de Identificación – ANI y sus sistemas Conexos de la Registraduría Nacional del Estado Civil; e implementar mejoras y soporte de mesa de ayuda en los servicios tecnológicos para el mantenimiento, sostenibilidad del sistema integrado de registro civil web - SRCWEB de la Registraduría Nacional del Estado Civil</t>
  </si>
  <si>
    <t>43232304
43232302
81111504
81111806
81111811
81111812
81111820
81112002
81112204
81112205
81112308
81141902</t>
  </si>
  <si>
    <t xml:space="preserve">3 meses </t>
  </si>
  <si>
    <t>Alejandro Alberto Campo Valero 
Marcelo Mejía Giraldo</t>
  </si>
  <si>
    <t>CONTRATAR LA PRESTACIÓN DE SERVICIOS PARA EL MANTENIMIENTO Y REPARACION DE CÁMARAS FOTOGRAFICAS  Y LENTES DE LA OFICINA DE COMUNICACIONES Y PRENSA DE LA REGISTRADURÍA NACIONAL DEL ESTADO CIVIL.</t>
  </si>
  <si>
    <t>Contratar el suministro de tiquetes aéreos nacionales e internacionales que garantice el desplazamiento de los servidores públicos, contratistas y/o demás personal que preste sus servicios a la Organización Electoral</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</si>
  <si>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EL CUMPLIMIENTO DE LAS FUNCIONES INHERENTES A LAS ELECCIONES DE CONSEJOS MUNICIPALES Y LOCALES DE JUVENTUD 2021, CONGRESO DE LA REPÚBLICA 2022 Y PRESIDENTE Y VICEPRESIDENTE 2022.</t>
  </si>
  <si>
    <t>CONTRATAR EL SEGURO COLECTIVO DE VIDA PARA LOS SERVIDORES SUPERNUMERARIOS QUE LA REGISTRADURÍA NACIONAL DEL ESTADO CIVIL VINCULARÁ A NIVEL NACIONAL PARA LAS ELECCIONES DE CONSEJOS MUNICIPALES Y LOCALES DE JUVENTUD 2021, CONGRESO DE LA REPÚBLICA 2022 Y PRESIDENTE Y VICEPRESIDENTE DE LA REPÚBLICA 2022.</t>
  </si>
  <si>
    <t>CONTRATAR EL APOYO LOGÍSTICO, ASISTENCIAL Y OPERACIONAL PARA LA REALIZACIÓN DE UNA (1) ACTIVIDAD DE CAPACITACIÓN CON OCASIÓN A LAS ELECCIONES DE CONGRESO DE LA REPÚBLICA 2022 Y PRESIDENTE Y VICEPRESIDENTE DE LA REPÚBLICA 2022, DIRIGIDAS A LOS SERVIDORES DEL NIVEL CENTRAL Y DESCONCENTRADO DE LA REGISTRADURÍA NACIONAL DEL ESTADO CIVIL</t>
  </si>
  <si>
    <t>CONTRATAR EL DISEÑO, LA IMPLEMENTACIÓN Y LA PUESTA EN MARCHA DE UNA ESTACIÓN DE CARGA DE BICICLETAS Y PATINETAS ELÉCTRICAS, ALIMENTADA POR UN SISTEMA FOTOVOLTAICO, QUE GENERE 4 KWH DIARIOS CON UNA AUTONOMÍA DE 1.5 DÍAS, PARA LA SEDE CENTRAL DE LA RNEC, UBICADA EN LA AVENIDA CALLE 26 N.º 51-50, EN BOGOTÁ, COLOMBIA.</t>
  </si>
  <si>
    <t>MINIMA CUANTIA</t>
  </si>
  <si>
    <t>CONTRATAR UNA SOLUCIÓN TECNOLÓGICA INTEGRAR PARA MANTENER Y OPTIMIZAR LA PLATAFORMA TECNOLÓGICA DEL CNE</t>
  </si>
  <si>
    <t xml:space="preserve">ASESOR DE SISTEMAS  ALVARO JOSE VIVAS GUZMAN </t>
  </si>
  <si>
    <t>43211508 43211507  43212201 43232103 43232102 43233419</t>
  </si>
  <si>
    <t>ADQUISICIÓN DE ELEMENTOS TECNOLÓGICOS, PERIFÉRICOS Y LICENCIAS CON DESTINO AL CONSEJO NACIONAL ELECTORAL PARA EL FORTALECIMIENTO TECNOLÓGICO DE LA ENTIDAD.</t>
  </si>
  <si>
    <t>43231513 43232304 43232402 43232804 43233201   80101604     81111504       81111809      81112003     81112202</t>
  </si>
  <si>
    <t>7 meses 20 días</t>
  </si>
  <si>
    <t>BERENICE POLANCO MOSQUERA</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</si>
  <si>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EN EL TERRITORIO NACIONAL Y EN LOS CONSULADOS, Y DE LOS QUE SEA O FUERE LEGALMENTE RESPONSABLE Y QUE ESTÉN BAJO SU RESPONSABILIDAD Y CUSTODIA Y AQUELLOS QUE SEAN ADQUIRIDOS, PARA DESARROLLAR LAS FUNCIONES INHERENTES A SU ACTIVIDAD. DE IGUAL FORMA CONTRATAR EL SEGURO COLECTIVO DE VIDA GRUPO DE LOS SERVIDORES QUE A NIVEL NACIONAL PRESTAN SUS SERVICIOS A LA ORGANIZACIÓN ELECTORAL Y MAGISTRADOS QUE CONFORMAN EL CONSEJO NACIONAL ELECTORAL</t>
  </si>
  <si>
    <t>ACTUALIZACIÓN 22 DE OCTUBRE DE 2021</t>
  </si>
  <si>
    <t>42131606
12352104
53131626
78101802</t>
  </si>
  <si>
    <t xml:space="preserve">NICOLAS FARFAN NAMEN
Registrador Delegado en lo Electoral            </t>
  </si>
  <si>
    <t>81111500       81111800       81111200        81112100      81141900</t>
  </si>
  <si>
    <t>PRESTAR EL SERVICIO PARA EL DESARROLLO DE UNA SOLUCIÓN  INFORMÁTICA, INCLUYENDO DISPOSICIÓN DE  HARDWARE TENDIENTE A LA CONSOLIDACIÓN (BASE DE DATOS) DE LA INFORMACIÓN PERTINENTE UTILIZADA PARA EL ESCRUTINIO GENERAL QUE DESARROLLA EL CONSEJO NACIONAL ELECTORAL, GARANTIZANDO FUNCIONAMIENTO CON LA IMPLEMENTACIÓN DE UN SISTEMA DE SEGURIDAD, CENTRO DE DATOS, CANALES DE COMUNICACIÓN Y SOPORTE TÉCNICO, EN LAS ELECCIONES DE CONGRESO DE LA REPÚBLICA Y FÓRMULA PRESIDENCIAL A REALIZARSE EN EL AÑO 2022</t>
  </si>
  <si>
    <t>ADQUISICIÓN DE ELEMENTOS Y BIENES PARA EL MANEJO DE LA EMERGENCIA POR EL COVID-19, PARA EL PROCESO ELECTORAL DE CONSEJOS MUNICIPALES Y LOCALES DE JUVENTUD.</t>
  </si>
  <si>
    <t>ALEJANDRO ALBERTO CAMPO VALERO                                              GERENTE DE INFORMÁTICA</t>
  </si>
  <si>
    <t>ACTUALIZACIÓN 27 DE OCTUBRE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</si>
</sst>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8" formatCode="&quot;$&quot;\ #,##0.00;[Red]\-&quot;$&quot;\ #,##0.00"/>
    <numFmt numFmtId="42" formatCode="_-&quot;$&quot;\ * #,##0_-;\-&quot;$&quot;\ * #,##0_-;_-&quot;$&quot;\ * &quot;-&quot;_-;_-@_-"/>
    <numFmt numFmtId="41" formatCode="_-* #,##0_-;\-* #,##0_-;_-*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 numFmtId="168" formatCode="_-&quot;$&quot;* #,##0_-;\-&quot;$&quot;* #,##0_-;_-&quot;$&quot;* &quot;-&quot;_-;_-@_-"/>
    <numFmt numFmtId="169" formatCode="_(&quot;$&quot;\ * #,##0_);_(&quot;$&quot;\ * \(#,##0\);_(&quot;$&quot;\ *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sz val="8"/>
      <name val="Calibri"/>
      <family val="2"/>
      <scheme val="minor"/>
    </font>
    <font>
      <b/>
      <sz val="14"/>
      <color theme="1"/>
      <name val="Arial"/>
      <family val="2"/>
    </font>
    <font>
      <b/>
      <sz val="11"/>
      <color theme="1"/>
      <name val="Arial"/>
      <family val="2"/>
    </font>
    <font>
      <b/>
      <sz val="11"/>
      <color theme="1"/>
      <name val="Century Gothic"/>
      <family val="2"/>
    </font>
    <font>
      <b/>
      <sz val="12"/>
      <color theme="1"/>
      <name val="Arial"/>
      <family val="2"/>
    </font>
    <font>
      <sz val="9"/>
      <color rgb="FF000000"/>
      <name val="Arial"/>
      <family val="2"/>
    </font>
    <font>
      <sz val="14"/>
      <color rgb="FF000000"/>
      <name val="Arial"/>
      <family val="2"/>
    </font>
    <font>
      <sz val="12"/>
      <color theme="1"/>
      <name val="Arial"/>
      <family val="2"/>
    </font>
    <font>
      <sz val="14"/>
      <color theme="1"/>
      <name val="Arial"/>
      <family val="2"/>
    </font>
    <font>
      <sz val="11"/>
      <color theme="1"/>
      <name val="Century Gothic"/>
      <family val="2"/>
    </font>
    <font>
      <b/>
      <sz val="16"/>
      <name val="Arial"/>
      <family val="2"/>
    </font>
  </fonts>
  <fills count="8">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1">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2" fillId="0" borderId="0"/>
    <xf numFmtId="42"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139">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center" wrapText="1"/>
    </xf>
    <xf numFmtId="0" fontId="5" fillId="3" borderId="1" xfId="2" applyFont="1" applyFill="1" applyBorder="1" applyAlignment="1">
      <alignment horizontal="center" vertical="center" wrapText="1"/>
    </xf>
    <xf numFmtId="0" fontId="0" fillId="4" borderId="0" xfId="0" applyFill="1" applyAlignment="1">
      <alignment wrapText="1"/>
    </xf>
    <xf numFmtId="42" fontId="2" fillId="0" borderId="0" xfId="0" applyNumberFormat="1" applyFont="1" applyAlignment="1">
      <alignment wrapText="1"/>
    </xf>
    <xf numFmtId="0" fontId="6" fillId="0" borderId="0" xfId="0" applyFont="1" applyAlignment="1">
      <alignment wrapText="1"/>
    </xf>
    <xf numFmtId="0" fontId="6" fillId="4" borderId="0" xfId="0" applyFont="1" applyFill="1" applyAlignment="1">
      <alignment wrapText="1"/>
    </xf>
    <xf numFmtId="42" fontId="0" fillId="0" borderId="0" xfId="0" applyNumberFormat="1" applyAlignment="1">
      <alignment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0" borderId="0" xfId="0" applyFont="1" applyAlignment="1">
      <alignment horizontal="center"/>
    </xf>
    <xf numFmtId="0" fontId="0" fillId="4" borderId="0" xfId="0" applyFont="1" applyFill="1" applyAlignment="1">
      <alignment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pplyFill="1" applyAlignment="1">
      <alignment wrapText="1"/>
    </xf>
    <xf numFmtId="0" fontId="7" fillId="0" borderId="1" xfId="0" applyFont="1" applyFill="1" applyBorder="1" applyAlignment="1">
      <alignment horizontal="center" vertical="center" wrapText="1"/>
    </xf>
    <xf numFmtId="42" fontId="1" fillId="0"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0" fontId="0" fillId="0" borderId="0" xfId="0" applyFont="1" applyFill="1" applyAlignment="1">
      <alignment wrapText="1"/>
    </xf>
    <xf numFmtId="0" fontId="0" fillId="0" borderId="0" xfId="0" applyAlignment="1">
      <alignment wrapText="1"/>
    </xf>
    <xf numFmtId="0" fontId="2" fillId="6" borderId="1" xfId="0" applyFont="1" applyFill="1" applyBorder="1" applyAlignment="1">
      <alignment horizontal="center" wrapText="1"/>
    </xf>
    <xf numFmtId="42" fontId="2" fillId="6" borderId="1" xfId="0" applyNumberFormat="1" applyFont="1" applyFill="1" applyBorder="1" applyAlignment="1">
      <alignment horizontal="center" wrapText="1"/>
    </xf>
    <xf numFmtId="0" fontId="2" fillId="6" borderId="1" xfId="0" applyFont="1" applyFill="1" applyBorder="1" applyAlignment="1">
      <alignment wrapText="1"/>
    </xf>
    <xf numFmtId="165" fontId="10" fillId="6" borderId="1" xfId="0" applyNumberFormat="1" applyFont="1" applyFill="1" applyBorder="1" applyAlignment="1">
      <alignment wrapText="1"/>
    </xf>
    <xf numFmtId="0" fontId="0" fillId="4" borderId="0" xfId="0" applyFont="1" applyFill="1" applyBorder="1" applyAlignment="1">
      <alignment horizontal="center" vertical="center" wrapText="1"/>
    </xf>
    <xf numFmtId="0" fontId="0" fillId="4" borderId="0" xfId="0" applyFont="1" applyFill="1" applyBorder="1" applyAlignment="1">
      <alignment wrapText="1"/>
    </xf>
    <xf numFmtId="0" fontId="2"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167" fontId="6" fillId="4" borderId="0" xfId="1" applyNumberFormat="1" applyFont="1" applyFill="1" applyBorder="1" applyAlignment="1">
      <alignment horizontal="center" vertical="center" wrapText="1"/>
    </xf>
    <xf numFmtId="0" fontId="6" fillId="4" borderId="0" xfId="2" applyFont="1" applyFill="1" applyBorder="1" applyAlignment="1">
      <alignment horizontal="center" vertical="center" wrapText="1"/>
    </xf>
    <xf numFmtId="0" fontId="0" fillId="0" borderId="0" xfId="0" applyAlignment="1">
      <alignment wrapText="1"/>
    </xf>
    <xf numFmtId="3" fontId="19" fillId="0" borderId="0" xfId="0" applyNumberFormat="1" applyFont="1"/>
    <xf numFmtId="3" fontId="0" fillId="0" borderId="0" xfId="0" applyNumberFormat="1" applyAlignment="1">
      <alignment wrapText="1"/>
    </xf>
    <xf numFmtId="3" fontId="20" fillId="0" borderId="0" xfId="0" applyNumberFormat="1" applyFont="1"/>
    <xf numFmtId="0" fontId="7" fillId="0" borderId="1" xfId="0" applyFont="1" applyFill="1" applyBorder="1" applyAlignment="1">
      <alignment horizontal="left" vertical="center" wrapText="1"/>
    </xf>
    <xf numFmtId="49" fontId="6" fillId="0" borderId="1" xfId="2" applyNumberFormat="1" applyFont="1" applyFill="1" applyBorder="1" applyAlignment="1">
      <alignment horizontal="center" vertical="center" wrapText="1"/>
    </xf>
    <xf numFmtId="42" fontId="6" fillId="0" borderId="1" xfId="3"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justify" vertical="center"/>
    </xf>
    <xf numFmtId="0" fontId="1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42" fontId="15" fillId="0" borderId="1" xfId="3" applyFont="1" applyFill="1" applyBorder="1" applyAlignment="1">
      <alignment vertical="center"/>
    </xf>
    <xf numFmtId="0" fontId="5" fillId="0" borderId="1" xfId="2" applyFont="1" applyFill="1" applyBorder="1" applyAlignment="1">
      <alignment horizontal="center" vertical="center" wrapText="1"/>
    </xf>
    <xf numFmtId="0" fontId="21" fillId="0" borderId="1" xfId="0" applyFont="1" applyFill="1" applyBorder="1" applyAlignment="1">
      <alignment horizontal="justify"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42" fontId="22" fillId="0" borderId="1" xfId="3" applyFont="1" applyFill="1" applyBorder="1" applyAlignment="1">
      <alignment vertical="center"/>
    </xf>
    <xf numFmtId="0" fontId="23" fillId="0" borderId="8" xfId="0" applyFont="1" applyFill="1" applyBorder="1" applyAlignment="1">
      <alignment horizontal="center" vertical="center" wrapText="1"/>
    </xf>
    <xf numFmtId="42" fontId="6" fillId="0" borderId="1" xfId="3"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14" fontId="6" fillId="0" borderId="1" xfId="2" applyNumberFormat="1" applyFont="1" applyFill="1" applyBorder="1" applyAlignment="1">
      <alignment horizontal="center" vertical="center" wrapText="1"/>
    </xf>
    <xf numFmtId="168" fontId="6" fillId="0" borderId="1" xfId="7" applyFont="1" applyFill="1" applyBorder="1" applyAlignment="1">
      <alignment horizontal="center" vertical="center" wrapText="1"/>
    </xf>
    <xf numFmtId="0" fontId="6" fillId="0" borderId="1" xfId="2" applyFont="1" applyFill="1" applyBorder="1" applyAlignment="1">
      <alignment horizontal="justify" vertical="center" wrapText="1"/>
    </xf>
    <xf numFmtId="166" fontId="6" fillId="0" borderId="1" xfId="6"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4"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166" fontId="6" fillId="0" borderId="1" xfId="1"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6" fillId="0" borderId="9" xfId="2" applyFont="1" applyFill="1" applyBorder="1" applyAlignment="1">
      <alignment horizontal="center" vertical="center" wrapText="1"/>
    </xf>
    <xf numFmtId="0" fontId="6" fillId="0" borderId="9" xfId="0" applyFont="1" applyFill="1" applyBorder="1" applyAlignment="1">
      <alignment horizontal="center" vertical="center" wrapText="1"/>
    </xf>
    <xf numFmtId="167" fontId="6" fillId="0" borderId="9" xfId="1"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vertical="center" wrapText="1"/>
    </xf>
    <xf numFmtId="14" fontId="0" fillId="0" borderId="1" xfId="0" applyNumberFormat="1" applyFont="1" applyFill="1" applyBorder="1" applyAlignment="1">
      <alignment horizontal="center" vertical="center" wrapText="1"/>
    </xf>
    <xf numFmtId="42" fontId="7" fillId="0" borderId="1" xfId="5" applyFont="1" applyFill="1" applyBorder="1" applyAlignment="1">
      <alignment horizontal="left" vertical="center" wrapText="1"/>
    </xf>
    <xf numFmtId="0" fontId="0"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3" fontId="11" fillId="0" borderId="1" xfId="1" applyNumberFormat="1" applyFont="1" applyFill="1" applyBorder="1" applyAlignment="1">
      <alignment horizontal="right" vertical="center"/>
    </xf>
    <xf numFmtId="3" fontId="11" fillId="0" borderId="1" xfId="0" applyNumberFormat="1" applyFont="1" applyFill="1" applyBorder="1" applyAlignment="1">
      <alignment horizontal="right"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165" fontId="6" fillId="0" borderId="1" xfId="2" applyNumberFormat="1" applyFont="1" applyFill="1" applyBorder="1" applyAlignment="1">
      <alignment horizontal="center" vertical="center" wrapText="1"/>
    </xf>
    <xf numFmtId="42" fontId="1" fillId="0" borderId="1" xfId="3"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Fill="1" applyAlignment="1">
      <alignment wrapText="1"/>
    </xf>
    <xf numFmtId="0" fontId="7" fillId="5" borderId="0" xfId="0" applyFont="1" applyFill="1" applyBorder="1" applyAlignment="1">
      <alignment horizontal="center" vertical="center" wrapText="1"/>
    </xf>
    <xf numFmtId="3" fontId="0" fillId="0" borderId="0" xfId="0" applyNumberFormat="1" applyAlignment="1">
      <alignment horizontal="center" wrapText="1"/>
    </xf>
    <xf numFmtId="41" fontId="0" fillId="0" borderId="0" xfId="10" applyFont="1" applyAlignment="1">
      <alignment wrapText="1"/>
    </xf>
    <xf numFmtId="41" fontId="0" fillId="0" borderId="0" xfId="10" applyFont="1" applyAlignment="1">
      <alignment horizontal="center" wrapText="1"/>
    </xf>
    <xf numFmtId="0" fontId="11" fillId="0" borderId="5" xfId="0" applyFont="1" applyFill="1" applyBorder="1" applyAlignment="1">
      <alignment horizontal="center" vertical="center" wrapText="1"/>
    </xf>
    <xf numFmtId="0" fontId="13" fillId="0" borderId="1" xfId="0" applyFont="1" applyFill="1" applyBorder="1" applyAlignment="1">
      <alignment vertical="center" wrapText="1"/>
    </xf>
    <xf numFmtId="0" fontId="0" fillId="0" borderId="2" xfId="0" applyFont="1" applyFill="1" applyBorder="1" applyAlignment="1">
      <alignment vertical="center" wrapText="1"/>
    </xf>
    <xf numFmtId="3" fontId="9" fillId="0" borderId="1" xfId="0" applyNumberFormat="1" applyFont="1" applyFill="1" applyBorder="1" applyAlignment="1">
      <alignment vertical="center"/>
    </xf>
    <xf numFmtId="167" fontId="6" fillId="0" borderId="1" xfId="1" applyNumberFormat="1" applyFont="1" applyFill="1" applyBorder="1" applyAlignment="1">
      <alignment horizontal="center" vertical="center" wrapText="1"/>
    </xf>
    <xf numFmtId="0" fontId="0" fillId="0" borderId="1" xfId="0" applyFont="1" applyFill="1" applyBorder="1" applyAlignment="1">
      <alignment wrapText="1"/>
    </xf>
    <xf numFmtId="42" fontId="0" fillId="0" borderId="1" xfId="3" applyFont="1" applyFill="1" applyBorder="1" applyAlignment="1">
      <alignment horizontal="center" vertical="center" wrapText="1"/>
    </xf>
    <xf numFmtId="41" fontId="0" fillId="0" borderId="0" xfId="0" applyNumberFormat="1" applyAlignment="1">
      <alignment wrapText="1"/>
    </xf>
    <xf numFmtId="42" fontId="6" fillId="0" borderId="2" xfId="3" applyFont="1" applyFill="1" applyBorder="1" applyAlignment="1">
      <alignment horizontal="center" vertical="center" wrapText="1"/>
    </xf>
    <xf numFmtId="6" fontId="0" fillId="0" borderId="0" xfId="10" applyNumberFormat="1" applyFont="1" applyAlignment="1">
      <alignment wrapText="1"/>
    </xf>
    <xf numFmtId="42" fontId="0" fillId="0" borderId="0" xfId="0" applyNumberFormat="1" applyAlignment="1">
      <alignment horizontal="center" wrapText="1"/>
    </xf>
    <xf numFmtId="6" fontId="6" fillId="0" borderId="1" xfId="3"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wrapText="1"/>
    </xf>
    <xf numFmtId="42" fontId="0" fillId="0" borderId="0" xfId="10" applyNumberFormat="1" applyFont="1" applyAlignment="1">
      <alignment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167" fontId="6" fillId="0" borderId="1" xfId="1" applyNumberFormat="1" applyFont="1" applyFill="1" applyBorder="1" applyAlignment="1">
      <alignment horizontal="center" vertical="center"/>
    </xf>
    <xf numFmtId="0" fontId="6" fillId="0" borderId="1" xfId="2" applyFont="1" applyFill="1" applyBorder="1" applyAlignment="1">
      <alignment horizontal="center" vertical="center"/>
    </xf>
    <xf numFmtId="42" fontId="6" fillId="0" borderId="1" xfId="0" applyNumberFormat="1" applyFont="1" applyFill="1" applyBorder="1" applyAlignment="1">
      <alignment horizontal="center" vertical="center" wrapText="1"/>
    </xf>
    <xf numFmtId="0" fontId="11" fillId="3" borderId="1" xfId="0" applyFont="1" applyFill="1" applyBorder="1" applyAlignment="1">
      <alignment vertical="center" wrapText="1"/>
    </xf>
    <xf numFmtId="0" fontId="11" fillId="3" borderId="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1" xfId="0" applyFont="1" applyFill="1" applyBorder="1" applyAlignment="1">
      <alignment horizontal="center" vertical="center" wrapText="1"/>
    </xf>
    <xf numFmtId="3" fontId="11" fillId="3" borderId="1" xfId="1" applyNumberFormat="1" applyFont="1" applyFill="1" applyBorder="1" applyAlignment="1">
      <alignment horizontal="right" vertical="center"/>
    </xf>
    <xf numFmtId="3" fontId="11" fillId="3" borderId="1" xfId="0" applyNumberFormat="1" applyFont="1" applyFill="1" applyBorder="1" applyAlignment="1">
      <alignment horizontal="right" vertical="center" wrapText="1"/>
    </xf>
    <xf numFmtId="0" fontId="0" fillId="3" borderId="1" xfId="0"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2" xfId="0" applyFont="1" applyFill="1" applyBorder="1" applyAlignment="1">
      <alignment horizontal="center" vertical="center" wrapText="1"/>
    </xf>
    <xf numFmtId="3" fontId="11" fillId="0" borderId="2" xfId="1" applyNumberFormat="1" applyFont="1" applyFill="1" applyBorder="1" applyAlignment="1">
      <alignment horizontal="right" vertical="center"/>
    </xf>
    <xf numFmtId="3" fontId="11" fillId="0" borderId="2" xfId="0" applyNumberFormat="1" applyFont="1" applyFill="1" applyBorder="1" applyAlignment="1">
      <alignment horizontal="right" vertical="center" wrapText="1"/>
    </xf>
    <xf numFmtId="0" fontId="0" fillId="0" borderId="2" xfId="0" applyFont="1" applyFill="1" applyBorder="1" applyAlignment="1">
      <alignment horizontal="center" vertical="center" wrapText="1"/>
    </xf>
    <xf numFmtId="0" fontId="2" fillId="6" borderId="1" xfId="0" applyFont="1" applyFill="1" applyBorder="1" applyAlignment="1">
      <alignment horizontal="center" wrapText="1"/>
    </xf>
    <xf numFmtId="0" fontId="4" fillId="0" borderId="0" xfId="0" applyFont="1" applyAlignment="1">
      <alignment horizontal="center" wrapText="1"/>
    </xf>
    <xf numFmtId="0" fontId="2" fillId="0" borderId="0" xfId="0" applyFont="1" applyAlignment="1">
      <alignment horizontal="center" wrapText="1"/>
    </xf>
    <xf numFmtId="0" fontId="4" fillId="0" borderId="0" xfId="0" applyFont="1" applyFill="1" applyAlignment="1">
      <alignment horizontal="center" wrapText="1"/>
    </xf>
    <xf numFmtId="0" fontId="24" fillId="7" borderId="0" xfId="0" applyFont="1" applyFill="1" applyAlignment="1">
      <alignment horizontal="center" wrapText="1"/>
    </xf>
    <xf numFmtId="0" fontId="7" fillId="3" borderId="1" xfId="0" applyFont="1" applyFill="1" applyBorder="1" applyAlignment="1">
      <alignment horizontal="left" vertical="center" wrapText="1"/>
    </xf>
    <xf numFmtId="0" fontId="6" fillId="3" borderId="1" xfId="2" applyFont="1" applyFill="1" applyBorder="1" applyAlignment="1">
      <alignment horizontal="center" vertical="center" wrapText="1"/>
    </xf>
    <xf numFmtId="42" fontId="6" fillId="3" borderId="1" xfId="3" applyNumberFormat="1" applyFont="1" applyFill="1" applyBorder="1" applyAlignment="1">
      <alignment horizontal="center" vertical="center" wrapText="1"/>
    </xf>
    <xf numFmtId="42" fontId="0" fillId="3" borderId="1" xfId="3" applyFont="1" applyFill="1" applyBorder="1" applyAlignment="1">
      <alignment horizontal="center" vertical="center" wrapText="1"/>
    </xf>
    <xf numFmtId="8" fontId="6" fillId="3" borderId="1" xfId="3" applyNumberFormat="1" applyFont="1" applyFill="1" applyBorder="1" applyAlignment="1">
      <alignment horizontal="center" vertical="center" wrapText="1"/>
    </xf>
  </cellXfs>
  <cellStyles count="11">
    <cellStyle name="Énfasis1" xfId="2" builtinId="29"/>
    <cellStyle name="Millares [0]" xfId="10" builtinId="6"/>
    <cellStyle name="Moneda" xfId="1" builtinId="4"/>
    <cellStyle name="Moneda [0]" xfId="3" builtinId="7"/>
    <cellStyle name="Moneda [0] 2" xfId="5"/>
    <cellStyle name="Moneda [0] 2 2" xfId="8"/>
    <cellStyle name="Moneda [0] 3" xfId="7"/>
    <cellStyle name="Moneda [0] 4" xfId="9"/>
    <cellStyle name="Moneda 2" xfId="6"/>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tabSelected="1" topLeftCell="A22" zoomScale="60" zoomScaleNormal="60" zoomScalePageLayoutView="80" workbookViewId="0">
      <selection activeCell="G109" sqref="G109"/>
    </sheetView>
  </sheetViews>
  <sheetFormatPr baseColWidth="10" defaultColWidth="10.85546875" defaultRowHeight="15" x14ac:dyDescent="0.25"/>
  <cols>
    <col min="1" max="1" width="18.28515625" style="1" customWidth="1"/>
    <col min="2" max="2" width="58.42578125" style="1" customWidth="1"/>
    <col min="3" max="3" width="22" style="1" customWidth="1"/>
    <col min="4" max="4" width="17.5703125" style="3" customWidth="1"/>
    <col min="5" max="5" width="24.5703125" style="3" customWidth="1"/>
    <col min="6" max="6" width="18.42578125" style="3" customWidth="1"/>
    <col min="7" max="7" width="28.140625" style="1" customWidth="1"/>
    <col min="8" max="8" width="27.28515625" style="1" customWidth="1"/>
    <col min="9" max="9" width="35.85546875" style="1" customWidth="1"/>
    <col min="10" max="10" width="37" style="1" customWidth="1"/>
    <col min="11" max="11" width="40.7109375" style="1" customWidth="1"/>
    <col min="12" max="12" width="10.85546875" style="88"/>
    <col min="13" max="16384" width="10.85546875" style="1"/>
  </cols>
  <sheetData>
    <row r="1" spans="1:12" ht="20.25" x14ac:dyDescent="0.3">
      <c r="A1" s="130" t="s">
        <v>0</v>
      </c>
      <c r="B1" s="130"/>
      <c r="C1" s="130"/>
      <c r="D1" s="130"/>
      <c r="E1" s="130"/>
      <c r="F1" s="130"/>
      <c r="G1" s="130"/>
      <c r="H1" s="130"/>
      <c r="I1" s="130"/>
      <c r="J1" s="130"/>
      <c r="K1" s="130"/>
    </row>
    <row r="2" spans="1:12" ht="20.25" x14ac:dyDescent="0.3">
      <c r="A2" s="130" t="s">
        <v>13</v>
      </c>
      <c r="B2" s="130"/>
      <c r="C2" s="130"/>
      <c r="D2" s="130"/>
      <c r="E2" s="130"/>
      <c r="F2" s="130"/>
      <c r="G2" s="130"/>
      <c r="H2" s="130"/>
      <c r="I2" s="130"/>
      <c r="J2" s="130"/>
      <c r="K2" s="130"/>
    </row>
    <row r="3" spans="1:12" s="88" customFormat="1" ht="20.25" x14ac:dyDescent="0.3">
      <c r="A3" s="133" t="s">
        <v>418</v>
      </c>
      <c r="B3" s="133"/>
      <c r="C3" s="133"/>
      <c r="D3" s="133"/>
      <c r="E3" s="133"/>
      <c r="F3" s="133"/>
      <c r="G3" s="133"/>
      <c r="H3" s="133"/>
      <c r="I3" s="133"/>
      <c r="J3" s="133"/>
      <c r="K3" s="133"/>
    </row>
    <row r="4" spans="1:12" x14ac:dyDescent="0.25">
      <c r="A4" s="2"/>
    </row>
    <row r="5" spans="1:12" ht="45" x14ac:dyDescent="0.25">
      <c r="A5" s="4" t="s">
        <v>2</v>
      </c>
      <c r="B5" s="4" t="s">
        <v>3</v>
      </c>
      <c r="C5" s="4" t="s">
        <v>4</v>
      </c>
      <c r="D5" s="4" t="s">
        <v>5</v>
      </c>
      <c r="E5" s="4" t="s">
        <v>6</v>
      </c>
      <c r="F5" s="4" t="s">
        <v>7</v>
      </c>
      <c r="G5" s="4" t="s">
        <v>8</v>
      </c>
      <c r="H5" s="4" t="s">
        <v>9</v>
      </c>
      <c r="I5" s="4" t="s">
        <v>10</v>
      </c>
      <c r="J5" s="4" t="s">
        <v>11</v>
      </c>
      <c r="K5" s="4" t="s">
        <v>12</v>
      </c>
    </row>
    <row r="6" spans="1:12" ht="62.25" customHeight="1" x14ac:dyDescent="0.25">
      <c r="A6" s="20">
        <v>80111600</v>
      </c>
      <c r="B6" s="53" t="s">
        <v>93</v>
      </c>
      <c r="C6" s="54" t="s">
        <v>90</v>
      </c>
      <c r="D6" s="20" t="s">
        <v>91</v>
      </c>
      <c r="E6" s="20" t="s">
        <v>70</v>
      </c>
      <c r="F6" s="20" t="s">
        <v>14</v>
      </c>
      <c r="G6" s="39">
        <v>2400000000</v>
      </c>
      <c r="H6" s="39">
        <f>(G6)</f>
        <v>2400000000</v>
      </c>
      <c r="I6" s="20" t="s">
        <v>85</v>
      </c>
      <c r="J6" s="20" t="s">
        <v>85</v>
      </c>
      <c r="K6" s="20" t="s">
        <v>92</v>
      </c>
    </row>
    <row r="7" spans="1:12" s="22" customFormat="1" ht="135" x14ac:dyDescent="0.25">
      <c r="A7" s="15">
        <v>80111607</v>
      </c>
      <c r="B7" s="16" t="s">
        <v>272</v>
      </c>
      <c r="C7" s="15" t="s">
        <v>34</v>
      </c>
      <c r="D7" s="15" t="s">
        <v>176</v>
      </c>
      <c r="E7" s="20" t="s">
        <v>70</v>
      </c>
      <c r="F7" s="20" t="s">
        <v>14</v>
      </c>
      <c r="G7" s="55">
        <v>128282000</v>
      </c>
      <c r="H7" s="55">
        <f>+G7</f>
        <v>128282000</v>
      </c>
      <c r="I7" s="15" t="s">
        <v>85</v>
      </c>
      <c r="J7" s="15" t="s">
        <v>85</v>
      </c>
      <c r="K7" s="15" t="s">
        <v>271</v>
      </c>
      <c r="L7" s="88"/>
    </row>
    <row r="8" spans="1:12" s="22" customFormat="1" ht="45" x14ac:dyDescent="0.25">
      <c r="A8" s="15">
        <v>80111607</v>
      </c>
      <c r="B8" s="16" t="s">
        <v>276</v>
      </c>
      <c r="C8" s="15" t="s">
        <v>34</v>
      </c>
      <c r="D8" s="15" t="s">
        <v>277</v>
      </c>
      <c r="E8" s="20" t="s">
        <v>70</v>
      </c>
      <c r="F8" s="20" t="s">
        <v>14</v>
      </c>
      <c r="G8" s="55">
        <v>50000000</v>
      </c>
      <c r="H8" s="55">
        <v>50000000</v>
      </c>
      <c r="I8" s="15" t="s">
        <v>85</v>
      </c>
      <c r="J8" s="15" t="s">
        <v>85</v>
      </c>
      <c r="K8" s="15" t="s">
        <v>271</v>
      </c>
      <c r="L8" s="88"/>
    </row>
    <row r="9" spans="1:12" s="22" customFormat="1" ht="75" x14ac:dyDescent="0.25">
      <c r="A9" s="15">
        <v>82112000</v>
      </c>
      <c r="B9" s="56" t="s">
        <v>275</v>
      </c>
      <c r="C9" s="15" t="s">
        <v>33</v>
      </c>
      <c r="D9" s="15" t="s">
        <v>273</v>
      </c>
      <c r="E9" s="20" t="s">
        <v>70</v>
      </c>
      <c r="F9" s="20" t="s">
        <v>14</v>
      </c>
      <c r="G9" s="57">
        <v>4165000</v>
      </c>
      <c r="H9" s="57">
        <f>+G9</f>
        <v>4165000</v>
      </c>
      <c r="I9" s="20" t="s">
        <v>85</v>
      </c>
      <c r="J9" s="20" t="s">
        <v>85</v>
      </c>
      <c r="K9" s="15" t="s">
        <v>274</v>
      </c>
      <c r="L9" s="88"/>
    </row>
    <row r="10" spans="1:12" ht="58.5" customHeight="1" x14ac:dyDescent="0.25">
      <c r="A10" s="15">
        <v>84131603</v>
      </c>
      <c r="B10" s="58" t="s">
        <v>17</v>
      </c>
      <c r="C10" s="59" t="s">
        <v>18</v>
      </c>
      <c r="D10" s="18" t="s">
        <v>75</v>
      </c>
      <c r="E10" s="18" t="s">
        <v>79</v>
      </c>
      <c r="F10" s="15" t="s">
        <v>14</v>
      </c>
      <c r="G10" s="39">
        <v>52325153</v>
      </c>
      <c r="H10" s="39">
        <f t="shared" ref="H10:H15" si="0">+G10</f>
        <v>52325153</v>
      </c>
      <c r="I10" s="20" t="s">
        <v>85</v>
      </c>
      <c r="J10" s="20" t="s">
        <v>85</v>
      </c>
      <c r="K10" s="15" t="s">
        <v>82</v>
      </c>
    </row>
    <row r="11" spans="1:12" ht="104.25" customHeight="1" x14ac:dyDescent="0.25">
      <c r="A11" s="20">
        <v>82101504</v>
      </c>
      <c r="B11" s="56" t="s">
        <v>22</v>
      </c>
      <c r="C11" s="54" t="s">
        <v>18</v>
      </c>
      <c r="D11" s="15" t="s">
        <v>100</v>
      </c>
      <c r="E11" s="18" t="s">
        <v>70</v>
      </c>
      <c r="F11" s="20" t="s">
        <v>14</v>
      </c>
      <c r="G11" s="39">
        <v>105000000</v>
      </c>
      <c r="H11" s="39">
        <f t="shared" si="0"/>
        <v>105000000</v>
      </c>
      <c r="I11" s="20" t="s">
        <v>85</v>
      </c>
      <c r="J11" s="20" t="s">
        <v>85</v>
      </c>
      <c r="K11" s="20" t="s">
        <v>291</v>
      </c>
    </row>
    <row r="12" spans="1:12" ht="63.75" customHeight="1" x14ac:dyDescent="0.25">
      <c r="A12" s="20">
        <v>82101504</v>
      </c>
      <c r="B12" s="56" t="s">
        <v>23</v>
      </c>
      <c r="C12" s="54" t="s">
        <v>18</v>
      </c>
      <c r="D12" s="15" t="s">
        <v>100</v>
      </c>
      <c r="E12" s="18" t="s">
        <v>79</v>
      </c>
      <c r="F12" s="20" t="s">
        <v>14</v>
      </c>
      <c r="G12" s="39">
        <v>15000000</v>
      </c>
      <c r="H12" s="39">
        <f t="shared" si="0"/>
        <v>15000000</v>
      </c>
      <c r="I12" s="20" t="s">
        <v>85</v>
      </c>
      <c r="J12" s="20" t="s">
        <v>85</v>
      </c>
      <c r="K12" s="20" t="s">
        <v>291</v>
      </c>
    </row>
    <row r="13" spans="1:12" ht="141" customHeight="1" x14ac:dyDescent="0.25">
      <c r="A13" s="15">
        <v>72101509</v>
      </c>
      <c r="B13" s="16" t="s">
        <v>36</v>
      </c>
      <c r="C13" s="15" t="s">
        <v>16</v>
      </c>
      <c r="D13" s="15" t="s">
        <v>78</v>
      </c>
      <c r="E13" s="18" t="s">
        <v>79</v>
      </c>
      <c r="F13" s="15" t="s">
        <v>14</v>
      </c>
      <c r="G13" s="19">
        <f>13600000+653843</f>
        <v>14253843</v>
      </c>
      <c r="H13" s="19">
        <f t="shared" si="0"/>
        <v>14253843</v>
      </c>
      <c r="I13" s="20" t="s">
        <v>85</v>
      </c>
      <c r="J13" s="20" t="s">
        <v>85</v>
      </c>
      <c r="K13" s="15" t="s">
        <v>83</v>
      </c>
    </row>
    <row r="14" spans="1:12" ht="60" x14ac:dyDescent="0.25">
      <c r="A14" s="15">
        <v>72103302</v>
      </c>
      <c r="B14" s="16" t="s">
        <v>37</v>
      </c>
      <c r="C14" s="15" t="s">
        <v>16</v>
      </c>
      <c r="D14" s="15" t="s">
        <v>78</v>
      </c>
      <c r="E14" s="18" t="s">
        <v>79</v>
      </c>
      <c r="F14" s="15" t="s">
        <v>14</v>
      </c>
      <c r="G14" s="19">
        <v>56800000</v>
      </c>
      <c r="H14" s="19">
        <f t="shared" si="0"/>
        <v>56800000</v>
      </c>
      <c r="I14" s="20" t="s">
        <v>85</v>
      </c>
      <c r="J14" s="20" t="s">
        <v>85</v>
      </c>
      <c r="K14" s="15" t="s">
        <v>83</v>
      </c>
    </row>
    <row r="15" spans="1:12" ht="60" x14ac:dyDescent="0.25">
      <c r="A15" s="60">
        <v>72101506</v>
      </c>
      <c r="B15" s="61" t="s">
        <v>38</v>
      </c>
      <c r="C15" s="60" t="s">
        <v>16</v>
      </c>
      <c r="D15" s="60" t="s">
        <v>78</v>
      </c>
      <c r="E15" s="60" t="s">
        <v>70</v>
      </c>
      <c r="F15" s="60" t="s">
        <v>14</v>
      </c>
      <c r="G15" s="39">
        <v>21448397</v>
      </c>
      <c r="H15" s="39">
        <f t="shared" si="0"/>
        <v>21448397</v>
      </c>
      <c r="I15" s="20" t="s">
        <v>85</v>
      </c>
      <c r="J15" s="20" t="s">
        <v>85</v>
      </c>
      <c r="K15" s="60" t="s">
        <v>83</v>
      </c>
    </row>
    <row r="16" spans="1:12" ht="93.75" customHeight="1" x14ac:dyDescent="0.25">
      <c r="A16" s="60">
        <v>72101507</v>
      </c>
      <c r="B16" s="61" t="s">
        <v>157</v>
      </c>
      <c r="C16" s="60" t="s">
        <v>16</v>
      </c>
      <c r="D16" s="60" t="s">
        <v>87</v>
      </c>
      <c r="E16" s="60" t="s">
        <v>79</v>
      </c>
      <c r="F16" s="60"/>
      <c r="G16" s="39">
        <v>6700000</v>
      </c>
      <c r="H16" s="39">
        <f>+G16</f>
        <v>6700000</v>
      </c>
      <c r="I16" s="20" t="s">
        <v>85</v>
      </c>
      <c r="J16" s="20" t="s">
        <v>85</v>
      </c>
      <c r="K16" s="60" t="s">
        <v>83</v>
      </c>
    </row>
    <row r="17" spans="1:11" ht="60" x14ac:dyDescent="0.25">
      <c r="A17" s="60">
        <v>73152108</v>
      </c>
      <c r="B17" s="61" t="s">
        <v>39</v>
      </c>
      <c r="C17" s="60" t="s">
        <v>16</v>
      </c>
      <c r="D17" s="60" t="s">
        <v>78</v>
      </c>
      <c r="E17" s="60" t="s">
        <v>79</v>
      </c>
      <c r="F17" s="60" t="s">
        <v>14</v>
      </c>
      <c r="G17" s="39">
        <v>47900000</v>
      </c>
      <c r="H17" s="39">
        <f>+G17</f>
        <v>47900000</v>
      </c>
      <c r="I17" s="20" t="s">
        <v>85</v>
      </c>
      <c r="J17" s="20" t="s">
        <v>85</v>
      </c>
      <c r="K17" s="60" t="s">
        <v>83</v>
      </c>
    </row>
    <row r="18" spans="1:11" ht="60" x14ac:dyDescent="0.25">
      <c r="A18" s="60">
        <v>72102900</v>
      </c>
      <c r="B18" s="61" t="s">
        <v>40</v>
      </c>
      <c r="C18" s="60" t="s">
        <v>16</v>
      </c>
      <c r="D18" s="60" t="s">
        <v>78</v>
      </c>
      <c r="E18" s="60" t="s">
        <v>79</v>
      </c>
      <c r="F18" s="60" t="s">
        <v>14</v>
      </c>
      <c r="G18" s="39">
        <v>37893384</v>
      </c>
      <c r="H18" s="39">
        <f>+G18</f>
        <v>37893384</v>
      </c>
      <c r="I18" s="20" t="s">
        <v>85</v>
      </c>
      <c r="J18" s="20" t="s">
        <v>85</v>
      </c>
      <c r="K18" s="60" t="s">
        <v>83</v>
      </c>
    </row>
    <row r="19" spans="1:11" ht="60" x14ac:dyDescent="0.25">
      <c r="A19" s="60">
        <v>72101506</v>
      </c>
      <c r="B19" s="61" t="s">
        <v>41</v>
      </c>
      <c r="C19" s="60" t="s">
        <v>44</v>
      </c>
      <c r="D19" s="60" t="s">
        <v>69</v>
      </c>
      <c r="E19" s="60" t="s">
        <v>70</v>
      </c>
      <c r="F19" s="60" t="s">
        <v>14</v>
      </c>
      <c r="G19" s="39">
        <v>30900000</v>
      </c>
      <c r="H19" s="39">
        <f>+G19</f>
        <v>30900000</v>
      </c>
      <c r="I19" s="20" t="s">
        <v>85</v>
      </c>
      <c r="J19" s="20" t="s">
        <v>85</v>
      </c>
      <c r="K19" s="60" t="s">
        <v>83</v>
      </c>
    </row>
    <row r="20" spans="1:11" ht="60" x14ac:dyDescent="0.25">
      <c r="A20" s="15">
        <v>72101506</v>
      </c>
      <c r="B20" s="16" t="s">
        <v>42</v>
      </c>
      <c r="C20" s="15" t="s">
        <v>16</v>
      </c>
      <c r="D20" s="15" t="s">
        <v>78</v>
      </c>
      <c r="E20" s="18" t="s">
        <v>79</v>
      </c>
      <c r="F20" s="15" t="s">
        <v>14</v>
      </c>
      <c r="G20" s="19">
        <v>8563512</v>
      </c>
      <c r="H20" s="19">
        <f>+G20</f>
        <v>8563512</v>
      </c>
      <c r="I20" s="20" t="s">
        <v>85</v>
      </c>
      <c r="J20" s="20" t="s">
        <v>85</v>
      </c>
      <c r="K20" s="15" t="s">
        <v>83</v>
      </c>
    </row>
    <row r="21" spans="1:11" ht="75" x14ac:dyDescent="0.25">
      <c r="A21" s="15">
        <v>72101509</v>
      </c>
      <c r="B21" s="16" t="s">
        <v>43</v>
      </c>
      <c r="C21" s="15" t="s">
        <v>44</v>
      </c>
      <c r="D21" s="18" t="s">
        <v>80</v>
      </c>
      <c r="E21" s="18" t="s">
        <v>79</v>
      </c>
      <c r="F21" s="15" t="s">
        <v>14</v>
      </c>
      <c r="G21" s="19">
        <v>7500000</v>
      </c>
      <c r="H21" s="19">
        <v>7500000</v>
      </c>
      <c r="I21" s="20" t="s">
        <v>85</v>
      </c>
      <c r="J21" s="20" t="s">
        <v>85</v>
      </c>
      <c r="K21" s="15" t="s">
        <v>83</v>
      </c>
    </row>
    <row r="22" spans="1:11" ht="60" x14ac:dyDescent="0.25">
      <c r="A22" s="15">
        <v>55101504</v>
      </c>
      <c r="B22" s="16" t="s">
        <v>45</v>
      </c>
      <c r="C22" s="15" t="s">
        <v>25</v>
      </c>
      <c r="D22" s="18" t="s">
        <v>80</v>
      </c>
      <c r="E22" s="18" t="s">
        <v>70</v>
      </c>
      <c r="F22" s="15" t="s">
        <v>14</v>
      </c>
      <c r="G22" s="19">
        <v>5900000</v>
      </c>
      <c r="H22" s="19">
        <v>5900000</v>
      </c>
      <c r="I22" s="20" t="s">
        <v>85</v>
      </c>
      <c r="J22" s="20" t="s">
        <v>85</v>
      </c>
      <c r="K22" s="15" t="s">
        <v>83</v>
      </c>
    </row>
    <row r="23" spans="1:11" ht="60" x14ac:dyDescent="0.25">
      <c r="A23" s="15">
        <v>72151003</v>
      </c>
      <c r="B23" s="16" t="s">
        <v>46</v>
      </c>
      <c r="C23" s="15" t="s">
        <v>16</v>
      </c>
      <c r="D23" s="15" t="s">
        <v>78</v>
      </c>
      <c r="E23" s="18" t="s">
        <v>79</v>
      </c>
      <c r="F23" s="15" t="s">
        <v>14</v>
      </c>
      <c r="G23" s="19">
        <v>32300000</v>
      </c>
      <c r="H23" s="19">
        <f>+G23</f>
        <v>32300000</v>
      </c>
      <c r="I23" s="20" t="s">
        <v>85</v>
      </c>
      <c r="J23" s="20" t="s">
        <v>85</v>
      </c>
      <c r="K23" s="15" t="s">
        <v>83</v>
      </c>
    </row>
    <row r="24" spans="1:11" ht="60" x14ac:dyDescent="0.25">
      <c r="A24" s="15">
        <v>76121904</v>
      </c>
      <c r="B24" s="16" t="s">
        <v>47</v>
      </c>
      <c r="C24" s="15" t="s">
        <v>16</v>
      </c>
      <c r="D24" s="15" t="s">
        <v>78</v>
      </c>
      <c r="E24" s="18" t="s">
        <v>79</v>
      </c>
      <c r="F24" s="15" t="s">
        <v>14</v>
      </c>
      <c r="G24" s="19">
        <v>6300000</v>
      </c>
      <c r="H24" s="19">
        <v>6300000</v>
      </c>
      <c r="I24" s="20" t="s">
        <v>85</v>
      </c>
      <c r="J24" s="20" t="s">
        <v>85</v>
      </c>
      <c r="K24" s="15" t="s">
        <v>83</v>
      </c>
    </row>
    <row r="25" spans="1:11" ht="60" x14ac:dyDescent="0.25">
      <c r="A25" s="15">
        <v>73152108</v>
      </c>
      <c r="B25" s="16" t="s">
        <v>48</v>
      </c>
      <c r="C25" s="15" t="s">
        <v>34</v>
      </c>
      <c r="D25" s="18" t="s">
        <v>72</v>
      </c>
      <c r="E25" s="18" t="s">
        <v>70</v>
      </c>
      <c r="F25" s="15" t="s">
        <v>14</v>
      </c>
      <c r="G25" s="19">
        <v>280000000</v>
      </c>
      <c r="H25" s="19">
        <f>+G25</f>
        <v>280000000</v>
      </c>
      <c r="I25" s="20" t="s">
        <v>85</v>
      </c>
      <c r="J25" s="20" t="s">
        <v>85</v>
      </c>
      <c r="K25" s="15" t="s">
        <v>83</v>
      </c>
    </row>
    <row r="26" spans="1:11" ht="60" x14ac:dyDescent="0.25">
      <c r="A26" s="15">
        <v>72101507</v>
      </c>
      <c r="B26" s="16" t="s">
        <v>49</v>
      </c>
      <c r="C26" s="15" t="s">
        <v>24</v>
      </c>
      <c r="D26" s="15" t="s">
        <v>69</v>
      </c>
      <c r="E26" s="18" t="s">
        <v>79</v>
      </c>
      <c r="F26" s="15" t="s">
        <v>14</v>
      </c>
      <c r="G26" s="19">
        <v>56178318</v>
      </c>
      <c r="H26" s="19">
        <f>+G26</f>
        <v>56178318</v>
      </c>
      <c r="I26" s="20" t="s">
        <v>85</v>
      </c>
      <c r="J26" s="20" t="s">
        <v>85</v>
      </c>
      <c r="K26" s="15" t="s">
        <v>83</v>
      </c>
    </row>
    <row r="27" spans="1:11" ht="60" x14ac:dyDescent="0.25">
      <c r="A27" s="15">
        <v>72101506</v>
      </c>
      <c r="B27" s="16" t="s">
        <v>50</v>
      </c>
      <c r="C27" s="15" t="s">
        <v>34</v>
      </c>
      <c r="D27" s="18" t="s">
        <v>75</v>
      </c>
      <c r="E27" s="18" t="s">
        <v>79</v>
      </c>
      <c r="F27" s="15" t="s">
        <v>14</v>
      </c>
      <c r="G27" s="19">
        <v>2500000</v>
      </c>
      <c r="H27" s="19">
        <v>2500000</v>
      </c>
      <c r="I27" s="20" t="s">
        <v>85</v>
      </c>
      <c r="J27" s="20" t="s">
        <v>85</v>
      </c>
      <c r="K27" s="15" t="s">
        <v>83</v>
      </c>
    </row>
    <row r="28" spans="1:11" ht="60" x14ac:dyDescent="0.25">
      <c r="A28" s="15">
        <v>72101507</v>
      </c>
      <c r="B28" s="16" t="s">
        <v>51</v>
      </c>
      <c r="C28" s="15" t="s">
        <v>33</v>
      </c>
      <c r="D28" s="18" t="s">
        <v>75</v>
      </c>
      <c r="E28" s="18" t="s">
        <v>79</v>
      </c>
      <c r="F28" s="15" t="s">
        <v>14</v>
      </c>
      <c r="G28" s="19">
        <v>73000000</v>
      </c>
      <c r="H28" s="19">
        <v>73000000</v>
      </c>
      <c r="I28" s="20" t="s">
        <v>85</v>
      </c>
      <c r="J28" s="20" t="s">
        <v>85</v>
      </c>
      <c r="K28" s="15" t="s">
        <v>83</v>
      </c>
    </row>
    <row r="29" spans="1:11" ht="60" x14ac:dyDescent="0.25">
      <c r="A29" s="15">
        <v>73152108</v>
      </c>
      <c r="B29" s="16" t="s">
        <v>52</v>
      </c>
      <c r="C29" s="15" t="s">
        <v>33</v>
      </c>
      <c r="D29" s="18" t="s">
        <v>75</v>
      </c>
      <c r="E29" s="18" t="s">
        <v>79</v>
      </c>
      <c r="F29" s="15" t="s">
        <v>14</v>
      </c>
      <c r="G29" s="19">
        <v>30000000</v>
      </c>
      <c r="H29" s="19">
        <f t="shared" ref="H29:H46" si="1">+G29</f>
        <v>30000000</v>
      </c>
      <c r="I29" s="20" t="s">
        <v>85</v>
      </c>
      <c r="J29" s="20" t="s">
        <v>85</v>
      </c>
      <c r="K29" s="15" t="s">
        <v>83</v>
      </c>
    </row>
    <row r="30" spans="1:11" ht="60" x14ac:dyDescent="0.25">
      <c r="A30" s="15">
        <v>72101507</v>
      </c>
      <c r="B30" s="16" t="s">
        <v>53</v>
      </c>
      <c r="C30" s="15" t="s">
        <v>20</v>
      </c>
      <c r="D30" s="18" t="s">
        <v>75</v>
      </c>
      <c r="E30" s="18" t="s">
        <v>79</v>
      </c>
      <c r="F30" s="15" t="s">
        <v>14</v>
      </c>
      <c r="G30" s="19">
        <v>20000000</v>
      </c>
      <c r="H30" s="19">
        <f t="shared" si="1"/>
        <v>20000000</v>
      </c>
      <c r="I30" s="20" t="s">
        <v>85</v>
      </c>
      <c r="J30" s="20" t="s">
        <v>85</v>
      </c>
      <c r="K30" s="15" t="s">
        <v>83</v>
      </c>
    </row>
    <row r="31" spans="1:11" ht="60" x14ac:dyDescent="0.25">
      <c r="A31" s="15">
        <v>72101507</v>
      </c>
      <c r="B31" s="58" t="s">
        <v>54</v>
      </c>
      <c r="C31" s="15" t="s">
        <v>44</v>
      </c>
      <c r="D31" s="18" t="s">
        <v>72</v>
      </c>
      <c r="E31" s="18" t="s">
        <v>79</v>
      </c>
      <c r="F31" s="15" t="s">
        <v>14</v>
      </c>
      <c r="G31" s="19">
        <v>30800000</v>
      </c>
      <c r="H31" s="19">
        <f t="shared" si="1"/>
        <v>30800000</v>
      </c>
      <c r="I31" s="20" t="s">
        <v>85</v>
      </c>
      <c r="J31" s="20" t="s">
        <v>85</v>
      </c>
      <c r="K31" s="15" t="s">
        <v>83</v>
      </c>
    </row>
    <row r="32" spans="1:11" ht="77.25" customHeight="1" x14ac:dyDescent="0.25">
      <c r="A32" s="15">
        <v>72101507</v>
      </c>
      <c r="B32" s="16" t="s">
        <v>55</v>
      </c>
      <c r="C32" s="15" t="s">
        <v>34</v>
      </c>
      <c r="D32" s="18" t="s">
        <v>72</v>
      </c>
      <c r="E32" s="18" t="s">
        <v>79</v>
      </c>
      <c r="F32" s="15" t="s">
        <v>14</v>
      </c>
      <c r="G32" s="19">
        <v>20000000</v>
      </c>
      <c r="H32" s="19">
        <f t="shared" si="1"/>
        <v>20000000</v>
      </c>
      <c r="I32" s="20" t="s">
        <v>85</v>
      </c>
      <c r="J32" s="20" t="s">
        <v>85</v>
      </c>
      <c r="K32" s="15" t="s">
        <v>83</v>
      </c>
    </row>
    <row r="33" spans="1:12" ht="80.25" customHeight="1" x14ac:dyDescent="0.25">
      <c r="A33" s="15">
        <v>72101507</v>
      </c>
      <c r="B33" s="16" t="s">
        <v>56</v>
      </c>
      <c r="C33" s="15" t="s">
        <v>44</v>
      </c>
      <c r="D33" s="18" t="s">
        <v>75</v>
      </c>
      <c r="E33" s="18" t="s">
        <v>79</v>
      </c>
      <c r="F33" s="15" t="s">
        <v>14</v>
      </c>
      <c r="G33" s="19">
        <v>27500000</v>
      </c>
      <c r="H33" s="19">
        <f t="shared" si="1"/>
        <v>27500000</v>
      </c>
      <c r="I33" s="20" t="s">
        <v>85</v>
      </c>
      <c r="J33" s="20" t="s">
        <v>85</v>
      </c>
      <c r="K33" s="15" t="s">
        <v>83</v>
      </c>
    </row>
    <row r="34" spans="1:12" ht="77.25" customHeight="1" x14ac:dyDescent="0.25">
      <c r="A34" s="15">
        <v>72101507</v>
      </c>
      <c r="B34" s="16" t="s">
        <v>57</v>
      </c>
      <c r="C34" s="15" t="s">
        <v>18</v>
      </c>
      <c r="D34" s="18" t="s">
        <v>81</v>
      </c>
      <c r="E34" s="18" t="s">
        <v>162</v>
      </c>
      <c r="F34" s="15" t="s">
        <v>14</v>
      </c>
      <c r="G34" s="19">
        <v>155000000</v>
      </c>
      <c r="H34" s="19">
        <f t="shared" si="1"/>
        <v>155000000</v>
      </c>
      <c r="I34" s="20" t="s">
        <v>85</v>
      </c>
      <c r="J34" s="20" t="s">
        <v>85</v>
      </c>
      <c r="K34" s="15" t="s">
        <v>83</v>
      </c>
    </row>
    <row r="35" spans="1:12" ht="60" x14ac:dyDescent="0.25">
      <c r="A35" s="15">
        <v>72101507</v>
      </c>
      <c r="B35" s="16" t="s">
        <v>58</v>
      </c>
      <c r="C35" s="15" t="s">
        <v>20</v>
      </c>
      <c r="D35" s="18" t="s">
        <v>80</v>
      </c>
      <c r="E35" s="18" t="s">
        <v>79</v>
      </c>
      <c r="F35" s="15" t="s">
        <v>14</v>
      </c>
      <c r="G35" s="19">
        <v>8400000</v>
      </c>
      <c r="H35" s="19">
        <f t="shared" si="1"/>
        <v>8400000</v>
      </c>
      <c r="I35" s="20" t="s">
        <v>85</v>
      </c>
      <c r="J35" s="20" t="s">
        <v>85</v>
      </c>
      <c r="K35" s="15" t="s">
        <v>83</v>
      </c>
    </row>
    <row r="36" spans="1:12" ht="80.25" customHeight="1" x14ac:dyDescent="0.25">
      <c r="A36" s="15">
        <v>72101507</v>
      </c>
      <c r="B36" s="16" t="s">
        <v>59</v>
      </c>
      <c r="C36" s="15" t="s">
        <v>44</v>
      </c>
      <c r="D36" s="18" t="s">
        <v>80</v>
      </c>
      <c r="E36" s="18" t="s">
        <v>79</v>
      </c>
      <c r="F36" s="15" t="s">
        <v>14</v>
      </c>
      <c r="G36" s="19">
        <v>7000000</v>
      </c>
      <c r="H36" s="19">
        <f t="shared" si="1"/>
        <v>7000000</v>
      </c>
      <c r="I36" s="20" t="s">
        <v>85</v>
      </c>
      <c r="J36" s="20" t="s">
        <v>85</v>
      </c>
      <c r="K36" s="15" t="s">
        <v>83</v>
      </c>
    </row>
    <row r="37" spans="1:12" ht="84" customHeight="1" x14ac:dyDescent="0.25">
      <c r="A37" s="15">
        <v>72101507</v>
      </c>
      <c r="B37" s="16" t="s">
        <v>60</v>
      </c>
      <c r="C37" s="15" t="s">
        <v>20</v>
      </c>
      <c r="D37" s="18" t="s">
        <v>75</v>
      </c>
      <c r="E37" s="18" t="s">
        <v>79</v>
      </c>
      <c r="F37" s="15" t="s">
        <v>14</v>
      </c>
      <c r="G37" s="19">
        <v>24000000</v>
      </c>
      <c r="H37" s="19">
        <f t="shared" si="1"/>
        <v>24000000</v>
      </c>
      <c r="I37" s="20" t="s">
        <v>85</v>
      </c>
      <c r="J37" s="20" t="s">
        <v>85</v>
      </c>
      <c r="K37" s="15" t="s">
        <v>83</v>
      </c>
    </row>
    <row r="38" spans="1:12" ht="73.5" customHeight="1" x14ac:dyDescent="0.25">
      <c r="A38" s="15">
        <v>72101507</v>
      </c>
      <c r="B38" s="16" t="s">
        <v>61</v>
      </c>
      <c r="C38" s="15" t="s">
        <v>44</v>
      </c>
      <c r="D38" s="18" t="s">
        <v>80</v>
      </c>
      <c r="E38" s="18" t="s">
        <v>79</v>
      </c>
      <c r="F38" s="15" t="s">
        <v>14</v>
      </c>
      <c r="G38" s="19">
        <v>13800000</v>
      </c>
      <c r="H38" s="19">
        <f t="shared" si="1"/>
        <v>13800000</v>
      </c>
      <c r="I38" s="20" t="s">
        <v>85</v>
      </c>
      <c r="J38" s="20" t="s">
        <v>85</v>
      </c>
      <c r="K38" s="15" t="s">
        <v>83</v>
      </c>
    </row>
    <row r="39" spans="1:12" ht="82.5" customHeight="1" x14ac:dyDescent="0.25">
      <c r="A39" s="15">
        <v>72101507</v>
      </c>
      <c r="B39" s="16" t="s">
        <v>62</v>
      </c>
      <c r="C39" s="15" t="s">
        <v>24</v>
      </c>
      <c r="D39" s="18" t="s">
        <v>75</v>
      </c>
      <c r="E39" s="18" t="s">
        <v>79</v>
      </c>
      <c r="F39" s="15" t="s">
        <v>14</v>
      </c>
      <c r="G39" s="19">
        <v>22000000</v>
      </c>
      <c r="H39" s="19">
        <f t="shared" si="1"/>
        <v>22000000</v>
      </c>
      <c r="I39" s="20" t="s">
        <v>85</v>
      </c>
      <c r="J39" s="20" t="s">
        <v>85</v>
      </c>
      <c r="K39" s="15" t="s">
        <v>83</v>
      </c>
    </row>
    <row r="40" spans="1:12" s="7" customFormat="1" ht="106.5" customHeight="1" x14ac:dyDescent="0.25">
      <c r="A40" s="60">
        <v>72101507</v>
      </c>
      <c r="B40" s="61" t="s">
        <v>63</v>
      </c>
      <c r="C40" s="60" t="s">
        <v>44</v>
      </c>
      <c r="D40" s="60" t="s">
        <v>80</v>
      </c>
      <c r="E40" s="60" t="s">
        <v>79</v>
      </c>
      <c r="F40" s="60" t="s">
        <v>14</v>
      </c>
      <c r="G40" s="39">
        <v>15000000</v>
      </c>
      <c r="H40" s="39">
        <f t="shared" si="1"/>
        <v>15000000</v>
      </c>
      <c r="I40" s="20" t="s">
        <v>85</v>
      </c>
      <c r="J40" s="20" t="s">
        <v>85</v>
      </c>
      <c r="K40" s="60" t="s">
        <v>83</v>
      </c>
      <c r="L40" s="17"/>
    </row>
    <row r="41" spans="1:12" s="7" customFormat="1" ht="82.5" customHeight="1" x14ac:dyDescent="0.25">
      <c r="A41" s="60">
        <v>72101507</v>
      </c>
      <c r="B41" s="61" t="s">
        <v>66</v>
      </c>
      <c r="C41" s="60" t="s">
        <v>18</v>
      </c>
      <c r="D41" s="60" t="s">
        <v>72</v>
      </c>
      <c r="E41" s="18" t="s">
        <v>162</v>
      </c>
      <c r="F41" s="60" t="s">
        <v>14</v>
      </c>
      <c r="G41" s="39">
        <v>140000000</v>
      </c>
      <c r="H41" s="39">
        <f t="shared" si="1"/>
        <v>140000000</v>
      </c>
      <c r="I41" s="20" t="s">
        <v>85</v>
      </c>
      <c r="J41" s="20" t="s">
        <v>85</v>
      </c>
      <c r="K41" s="60" t="s">
        <v>83</v>
      </c>
      <c r="L41" s="17"/>
    </row>
    <row r="42" spans="1:12" ht="91.5" customHeight="1" x14ac:dyDescent="0.25">
      <c r="A42" s="15">
        <v>31162800</v>
      </c>
      <c r="B42" s="16" t="s">
        <v>64</v>
      </c>
      <c r="C42" s="15" t="s">
        <v>24</v>
      </c>
      <c r="D42" s="18" t="s">
        <v>80</v>
      </c>
      <c r="E42" s="18" t="s">
        <v>79</v>
      </c>
      <c r="F42" s="15" t="s">
        <v>14</v>
      </c>
      <c r="G42" s="19">
        <v>25000000</v>
      </c>
      <c r="H42" s="19">
        <f t="shared" si="1"/>
        <v>25000000</v>
      </c>
      <c r="I42" s="20" t="s">
        <v>85</v>
      </c>
      <c r="J42" s="20" t="s">
        <v>85</v>
      </c>
      <c r="K42" s="15" t="s">
        <v>83</v>
      </c>
    </row>
    <row r="43" spans="1:12" ht="84.75" customHeight="1" x14ac:dyDescent="0.25">
      <c r="A43" s="15">
        <v>72101507</v>
      </c>
      <c r="B43" s="16" t="s">
        <v>65</v>
      </c>
      <c r="C43" s="15" t="s">
        <v>25</v>
      </c>
      <c r="D43" s="18" t="s">
        <v>80</v>
      </c>
      <c r="E43" s="18" t="s">
        <v>79</v>
      </c>
      <c r="F43" s="15" t="s">
        <v>14</v>
      </c>
      <c r="G43" s="19">
        <v>6000000</v>
      </c>
      <c r="H43" s="19">
        <f t="shared" si="1"/>
        <v>6000000</v>
      </c>
      <c r="I43" s="20" t="s">
        <v>85</v>
      </c>
      <c r="J43" s="20" t="s">
        <v>85</v>
      </c>
      <c r="K43" s="15" t="s">
        <v>83</v>
      </c>
    </row>
    <row r="44" spans="1:12" s="5" customFormat="1" ht="110.25" customHeight="1" x14ac:dyDescent="0.25">
      <c r="A44" s="15">
        <v>31162800</v>
      </c>
      <c r="B44" s="16" t="s">
        <v>244</v>
      </c>
      <c r="C44" s="15" t="s">
        <v>25</v>
      </c>
      <c r="D44" s="18" t="s">
        <v>80</v>
      </c>
      <c r="E44" s="18" t="s">
        <v>79</v>
      </c>
      <c r="F44" s="15" t="s">
        <v>14</v>
      </c>
      <c r="G44" s="19">
        <v>77222464</v>
      </c>
      <c r="H44" s="19">
        <v>77222464</v>
      </c>
      <c r="I44" s="20" t="s">
        <v>85</v>
      </c>
      <c r="J44" s="20" t="s">
        <v>85</v>
      </c>
      <c r="K44" s="15" t="s">
        <v>83</v>
      </c>
      <c r="L44" s="88"/>
    </row>
    <row r="45" spans="1:12" s="5" customFormat="1" ht="110.25" customHeight="1" x14ac:dyDescent="0.25">
      <c r="A45" s="15">
        <v>80111620</v>
      </c>
      <c r="B45" s="16" t="s">
        <v>311</v>
      </c>
      <c r="C45" s="15" t="s">
        <v>20</v>
      </c>
      <c r="D45" s="18" t="s">
        <v>103</v>
      </c>
      <c r="E45" s="18" t="s">
        <v>307</v>
      </c>
      <c r="F45" s="15"/>
      <c r="G45" s="19">
        <v>54000000</v>
      </c>
      <c r="H45" s="19">
        <v>54000000</v>
      </c>
      <c r="I45" s="20" t="s">
        <v>85</v>
      </c>
      <c r="J45" s="20" t="s">
        <v>85</v>
      </c>
      <c r="K45" s="15" t="s">
        <v>83</v>
      </c>
      <c r="L45" s="88"/>
    </row>
    <row r="46" spans="1:12" ht="123.75" customHeight="1" x14ac:dyDescent="0.25">
      <c r="A46" s="15">
        <v>80131500</v>
      </c>
      <c r="B46" s="16" t="s">
        <v>32</v>
      </c>
      <c r="C46" s="15" t="s">
        <v>16</v>
      </c>
      <c r="D46" s="18" t="s">
        <v>28</v>
      </c>
      <c r="E46" s="18" t="s">
        <v>70</v>
      </c>
      <c r="F46" s="60" t="s">
        <v>29</v>
      </c>
      <c r="G46" s="62">
        <v>11091555661</v>
      </c>
      <c r="H46" s="62">
        <f t="shared" si="1"/>
        <v>11091555661</v>
      </c>
      <c r="I46" s="59" t="s">
        <v>21</v>
      </c>
      <c r="J46" s="15" t="s">
        <v>30</v>
      </c>
      <c r="K46" s="15" t="s">
        <v>84</v>
      </c>
    </row>
    <row r="47" spans="1:12" ht="221.25" customHeight="1" x14ac:dyDescent="0.25">
      <c r="A47" s="20">
        <v>43233201</v>
      </c>
      <c r="B47" s="58" t="s">
        <v>89</v>
      </c>
      <c r="C47" s="54" t="s">
        <v>86</v>
      </c>
      <c r="D47" s="15" t="s">
        <v>87</v>
      </c>
      <c r="E47" s="18" t="s">
        <v>79</v>
      </c>
      <c r="F47" s="20" t="s">
        <v>14</v>
      </c>
      <c r="G47" s="39">
        <v>15000000</v>
      </c>
      <c r="H47" s="39">
        <f>+G47</f>
        <v>15000000</v>
      </c>
      <c r="I47" s="15" t="s">
        <v>85</v>
      </c>
      <c r="J47" s="20" t="s">
        <v>85</v>
      </c>
      <c r="K47" s="20" t="s">
        <v>88</v>
      </c>
    </row>
    <row r="48" spans="1:12" s="14" customFormat="1" ht="45" x14ac:dyDescent="0.25">
      <c r="A48" s="20">
        <v>82111500</v>
      </c>
      <c r="B48" s="16" t="s">
        <v>344</v>
      </c>
      <c r="C48" s="54" t="s">
        <v>44</v>
      </c>
      <c r="D48" s="15" t="s">
        <v>345</v>
      </c>
      <c r="E48" s="18" t="s">
        <v>70</v>
      </c>
      <c r="F48" s="20" t="s">
        <v>14</v>
      </c>
      <c r="G48" s="39">
        <v>60000000</v>
      </c>
      <c r="H48" s="39">
        <v>60000000</v>
      </c>
      <c r="I48" s="15" t="s">
        <v>95</v>
      </c>
      <c r="J48" s="15" t="s">
        <v>85</v>
      </c>
      <c r="K48" s="15" t="s">
        <v>346</v>
      </c>
      <c r="L48" s="21"/>
    </row>
    <row r="49" spans="1:12" s="14" customFormat="1" ht="61.5" customHeight="1" x14ac:dyDescent="0.25">
      <c r="A49" s="20">
        <v>93141506</v>
      </c>
      <c r="B49" s="61" t="s">
        <v>348</v>
      </c>
      <c r="C49" s="54" t="s">
        <v>254</v>
      </c>
      <c r="D49" s="60" t="s">
        <v>72</v>
      </c>
      <c r="E49" s="60" t="s">
        <v>70</v>
      </c>
      <c r="F49" s="20" t="s">
        <v>14</v>
      </c>
      <c r="G49" s="39">
        <v>452548062</v>
      </c>
      <c r="H49" s="39">
        <v>452548062</v>
      </c>
      <c r="I49" s="60" t="s">
        <v>95</v>
      </c>
      <c r="J49" s="60" t="s">
        <v>85</v>
      </c>
      <c r="K49" s="60" t="s">
        <v>163</v>
      </c>
      <c r="L49" s="21"/>
    </row>
    <row r="50" spans="1:12" s="8" customFormat="1" ht="155.25" customHeight="1" x14ac:dyDescent="0.25">
      <c r="A50" s="20">
        <v>93141506</v>
      </c>
      <c r="B50" s="61" t="s">
        <v>349</v>
      </c>
      <c r="C50" s="54" t="s">
        <v>44</v>
      </c>
      <c r="D50" s="60" t="s">
        <v>75</v>
      </c>
      <c r="E50" s="60" t="s">
        <v>70</v>
      </c>
      <c r="F50" s="20" t="s">
        <v>14</v>
      </c>
      <c r="G50" s="39">
        <v>700000000</v>
      </c>
      <c r="H50" s="39">
        <v>700000000</v>
      </c>
      <c r="I50" s="60" t="s">
        <v>95</v>
      </c>
      <c r="J50" s="60" t="s">
        <v>85</v>
      </c>
      <c r="K50" s="60" t="s">
        <v>163</v>
      </c>
      <c r="L50" s="17"/>
    </row>
    <row r="51" spans="1:12" s="14" customFormat="1" ht="93.75" customHeight="1" x14ac:dyDescent="0.25">
      <c r="A51" s="20">
        <v>84111600</v>
      </c>
      <c r="B51" s="61" t="s">
        <v>358</v>
      </c>
      <c r="C51" s="54" t="s">
        <v>67</v>
      </c>
      <c r="D51" s="60" t="s">
        <v>345</v>
      </c>
      <c r="E51" s="60" t="s">
        <v>70</v>
      </c>
      <c r="F51" s="20" t="s">
        <v>14</v>
      </c>
      <c r="G51" s="39">
        <v>74530271</v>
      </c>
      <c r="H51" s="39">
        <v>74530271</v>
      </c>
      <c r="I51" s="60" t="s">
        <v>95</v>
      </c>
      <c r="J51" s="60" t="s">
        <v>85</v>
      </c>
      <c r="K51" s="60" t="s">
        <v>297</v>
      </c>
      <c r="L51" s="21"/>
    </row>
    <row r="52" spans="1:12" s="14" customFormat="1" ht="108" customHeight="1" x14ac:dyDescent="0.25">
      <c r="A52" s="20" t="s">
        <v>368</v>
      </c>
      <c r="B52" s="16" t="s">
        <v>357</v>
      </c>
      <c r="C52" s="54" t="s">
        <v>67</v>
      </c>
      <c r="D52" s="15" t="s">
        <v>75</v>
      </c>
      <c r="E52" s="18" t="s">
        <v>70</v>
      </c>
      <c r="F52" s="20" t="s">
        <v>14</v>
      </c>
      <c r="G52" s="39">
        <v>41115214</v>
      </c>
      <c r="H52" s="39">
        <v>41115214</v>
      </c>
      <c r="I52" s="15" t="s">
        <v>95</v>
      </c>
      <c r="J52" s="15" t="s">
        <v>85</v>
      </c>
      <c r="K52" s="15" t="s">
        <v>354</v>
      </c>
      <c r="L52" s="21"/>
    </row>
    <row r="53" spans="1:12" s="14" customFormat="1" ht="78.75" customHeight="1" x14ac:dyDescent="0.25">
      <c r="A53" s="20">
        <v>80111607</v>
      </c>
      <c r="B53" s="16" t="s">
        <v>355</v>
      </c>
      <c r="C53" s="54" t="s">
        <v>67</v>
      </c>
      <c r="D53" s="15" t="s">
        <v>103</v>
      </c>
      <c r="E53" s="18" t="s">
        <v>70</v>
      </c>
      <c r="F53" s="20" t="s">
        <v>14</v>
      </c>
      <c r="G53" s="39">
        <v>38000000</v>
      </c>
      <c r="H53" s="39">
        <v>38000000</v>
      </c>
      <c r="I53" s="15" t="s">
        <v>85</v>
      </c>
      <c r="J53" s="15" t="s">
        <v>85</v>
      </c>
      <c r="K53" s="15" t="s">
        <v>271</v>
      </c>
      <c r="L53" s="21"/>
    </row>
    <row r="54" spans="1:12" s="14" customFormat="1" ht="142.5" customHeight="1" x14ac:dyDescent="0.25">
      <c r="A54" s="20" t="s">
        <v>359</v>
      </c>
      <c r="B54" s="16" t="s">
        <v>362</v>
      </c>
      <c r="C54" s="54" t="s">
        <v>67</v>
      </c>
      <c r="D54" s="15" t="s">
        <v>78</v>
      </c>
      <c r="E54" s="18" t="s">
        <v>74</v>
      </c>
      <c r="F54" s="20" t="s">
        <v>14</v>
      </c>
      <c r="G54" s="39">
        <v>34093980422</v>
      </c>
      <c r="H54" s="39">
        <v>14000000000</v>
      </c>
      <c r="I54" s="15" t="s">
        <v>101</v>
      </c>
      <c r="J54" s="15" t="s">
        <v>360</v>
      </c>
      <c r="K54" s="15" t="s">
        <v>361</v>
      </c>
      <c r="L54" s="21"/>
    </row>
    <row r="55" spans="1:12" s="14" customFormat="1" ht="142.5" customHeight="1" x14ac:dyDescent="0.25">
      <c r="A55" s="20" t="s">
        <v>365</v>
      </c>
      <c r="B55" s="16" t="s">
        <v>366</v>
      </c>
      <c r="C55" s="54" t="s">
        <v>67</v>
      </c>
      <c r="D55" s="15" t="s">
        <v>81</v>
      </c>
      <c r="E55" s="18" t="s">
        <v>70</v>
      </c>
      <c r="F55" s="20" t="s">
        <v>14</v>
      </c>
      <c r="G55" s="39">
        <v>3600000000</v>
      </c>
      <c r="H55" s="39">
        <v>3600000000</v>
      </c>
      <c r="I55" s="15" t="s">
        <v>95</v>
      </c>
      <c r="J55" s="15" t="s">
        <v>85</v>
      </c>
      <c r="K55" s="15" t="s">
        <v>367</v>
      </c>
      <c r="L55" s="21"/>
    </row>
    <row r="56" spans="1:12" s="14" customFormat="1" ht="142.5" customHeight="1" x14ac:dyDescent="0.25">
      <c r="A56" s="20" t="s">
        <v>363</v>
      </c>
      <c r="B56" s="61" t="s">
        <v>386</v>
      </c>
      <c r="C56" s="54" t="s">
        <v>67</v>
      </c>
      <c r="D56" s="60" t="s">
        <v>69</v>
      </c>
      <c r="E56" s="60" t="s">
        <v>384</v>
      </c>
      <c r="F56" s="20" t="s">
        <v>14</v>
      </c>
      <c r="G56" s="39">
        <v>2003338500</v>
      </c>
      <c r="H56" s="104">
        <v>601001550</v>
      </c>
      <c r="I56" s="60" t="s">
        <v>101</v>
      </c>
      <c r="J56" s="60" t="s">
        <v>360</v>
      </c>
      <c r="K56" s="60" t="s">
        <v>364</v>
      </c>
      <c r="L56" s="21"/>
    </row>
    <row r="57" spans="1:12" s="5" customFormat="1" ht="111" customHeight="1" x14ac:dyDescent="0.25">
      <c r="A57" s="20" t="s">
        <v>161</v>
      </c>
      <c r="B57" s="16" t="s">
        <v>137</v>
      </c>
      <c r="C57" s="54" t="s">
        <v>18</v>
      </c>
      <c r="D57" s="15" t="s">
        <v>100</v>
      </c>
      <c r="E57" s="18" t="s">
        <v>162</v>
      </c>
      <c r="F57" s="20" t="s">
        <v>14</v>
      </c>
      <c r="G57" s="39">
        <v>91196372</v>
      </c>
      <c r="H57" s="39">
        <f>+G57</f>
        <v>91196372</v>
      </c>
      <c r="I57" s="15" t="s">
        <v>95</v>
      </c>
      <c r="J57" s="15" t="s">
        <v>85</v>
      </c>
      <c r="K57" s="15" t="s">
        <v>163</v>
      </c>
      <c r="L57" s="88"/>
    </row>
    <row r="58" spans="1:12" s="5" customFormat="1" ht="123.75" customHeight="1" x14ac:dyDescent="0.25">
      <c r="A58" s="20">
        <v>92101902</v>
      </c>
      <c r="B58" s="16" t="s">
        <v>140</v>
      </c>
      <c r="C58" s="54" t="s">
        <v>24</v>
      </c>
      <c r="D58" s="15" t="s">
        <v>78</v>
      </c>
      <c r="E58" s="18" t="s">
        <v>79</v>
      </c>
      <c r="F58" s="20" t="s">
        <v>14</v>
      </c>
      <c r="G58" s="39">
        <v>35000000</v>
      </c>
      <c r="H58" s="39">
        <v>35000000</v>
      </c>
      <c r="I58" s="15" t="s">
        <v>95</v>
      </c>
      <c r="J58" s="15" t="s">
        <v>85</v>
      </c>
      <c r="K58" s="15" t="s">
        <v>163</v>
      </c>
      <c r="L58" s="88"/>
    </row>
    <row r="59" spans="1:12" s="14" customFormat="1" ht="120" customHeight="1" x14ac:dyDescent="0.25">
      <c r="A59" s="20" t="s">
        <v>138</v>
      </c>
      <c r="B59" s="61" t="s">
        <v>391</v>
      </c>
      <c r="C59" s="54" t="s">
        <v>254</v>
      </c>
      <c r="D59" s="60" t="s">
        <v>76</v>
      </c>
      <c r="E59" s="60" t="s">
        <v>79</v>
      </c>
      <c r="F59" s="20" t="s">
        <v>14</v>
      </c>
      <c r="G59" s="39">
        <v>60000000</v>
      </c>
      <c r="H59" s="39">
        <v>60000000</v>
      </c>
      <c r="I59" s="60" t="s">
        <v>95</v>
      </c>
      <c r="J59" s="60" t="s">
        <v>85</v>
      </c>
      <c r="K59" s="60" t="s">
        <v>163</v>
      </c>
      <c r="L59" s="21"/>
    </row>
    <row r="60" spans="1:12" s="14" customFormat="1" ht="150" x14ac:dyDescent="0.25">
      <c r="A60" s="20" t="s">
        <v>139</v>
      </c>
      <c r="B60" s="16" t="s">
        <v>141</v>
      </c>
      <c r="C60" s="54" t="s">
        <v>34</v>
      </c>
      <c r="D60" s="15" t="s">
        <v>80</v>
      </c>
      <c r="E60" s="18" t="s">
        <v>79</v>
      </c>
      <c r="F60" s="20" t="s">
        <v>14</v>
      </c>
      <c r="G60" s="39">
        <v>44998086</v>
      </c>
      <c r="H60" s="39">
        <f>+G60</f>
        <v>44998086</v>
      </c>
      <c r="I60" s="15" t="s">
        <v>95</v>
      </c>
      <c r="J60" s="15" t="s">
        <v>85</v>
      </c>
      <c r="K60" s="15" t="s">
        <v>163</v>
      </c>
      <c r="L60" s="21"/>
    </row>
    <row r="61" spans="1:12" s="14" customFormat="1" ht="165" customHeight="1" x14ac:dyDescent="0.25">
      <c r="A61" s="20">
        <v>85122201</v>
      </c>
      <c r="B61" s="16" t="s">
        <v>168</v>
      </c>
      <c r="C61" s="54" t="s">
        <v>24</v>
      </c>
      <c r="D61" s="15" t="s">
        <v>69</v>
      </c>
      <c r="E61" s="18" t="s">
        <v>162</v>
      </c>
      <c r="F61" s="20" t="s">
        <v>14</v>
      </c>
      <c r="G61" s="39">
        <v>330000000</v>
      </c>
      <c r="H61" s="39">
        <f>+G61</f>
        <v>330000000</v>
      </c>
      <c r="I61" s="15" t="s">
        <v>85</v>
      </c>
      <c r="J61" s="15" t="s">
        <v>85</v>
      </c>
      <c r="K61" s="15" t="s">
        <v>163</v>
      </c>
      <c r="L61" s="21"/>
    </row>
    <row r="62" spans="1:12" s="14" customFormat="1" ht="163.5" customHeight="1" x14ac:dyDescent="0.25">
      <c r="A62" s="20">
        <v>86101802</v>
      </c>
      <c r="B62" s="16" t="s">
        <v>292</v>
      </c>
      <c r="C62" s="54" t="s">
        <v>20</v>
      </c>
      <c r="D62" s="15" t="s">
        <v>103</v>
      </c>
      <c r="E62" s="18" t="s">
        <v>356</v>
      </c>
      <c r="F62" s="20" t="s">
        <v>14</v>
      </c>
      <c r="G62" s="39">
        <v>67372760</v>
      </c>
      <c r="H62" s="39">
        <v>67372760</v>
      </c>
      <c r="I62" s="15" t="s">
        <v>85</v>
      </c>
      <c r="J62" s="15" t="s">
        <v>85</v>
      </c>
      <c r="K62" s="15" t="s">
        <v>163</v>
      </c>
      <c r="L62" s="21"/>
    </row>
    <row r="63" spans="1:12" s="17" customFormat="1" ht="176.25" customHeight="1" x14ac:dyDescent="0.25">
      <c r="A63" s="20">
        <v>86101802</v>
      </c>
      <c r="B63" s="61" t="s">
        <v>253</v>
      </c>
      <c r="C63" s="54" t="s">
        <v>254</v>
      </c>
      <c r="D63" s="60" t="s">
        <v>72</v>
      </c>
      <c r="E63" s="60" t="s">
        <v>70</v>
      </c>
      <c r="F63" s="20" t="s">
        <v>14</v>
      </c>
      <c r="G63" s="39">
        <v>60000000</v>
      </c>
      <c r="H63" s="39">
        <f>+G63</f>
        <v>60000000</v>
      </c>
      <c r="I63" s="60" t="s">
        <v>85</v>
      </c>
      <c r="J63" s="60" t="s">
        <v>85</v>
      </c>
      <c r="K63" s="60" t="s">
        <v>163</v>
      </c>
    </row>
    <row r="64" spans="1:12" s="8" customFormat="1" ht="139.5" customHeight="1" x14ac:dyDescent="0.25">
      <c r="A64" s="20">
        <v>84131601</v>
      </c>
      <c r="B64" s="61" t="s">
        <v>399</v>
      </c>
      <c r="C64" s="54" t="s">
        <v>44</v>
      </c>
      <c r="D64" s="60" t="s">
        <v>69</v>
      </c>
      <c r="E64" s="60" t="s">
        <v>162</v>
      </c>
      <c r="F64" s="20" t="s">
        <v>14</v>
      </c>
      <c r="G64" s="39">
        <v>633822327</v>
      </c>
      <c r="H64" s="39">
        <v>633822327</v>
      </c>
      <c r="I64" s="60" t="s">
        <v>85</v>
      </c>
      <c r="J64" s="60" t="s">
        <v>85</v>
      </c>
      <c r="K64" s="60" t="s">
        <v>163</v>
      </c>
      <c r="L64" s="17"/>
    </row>
    <row r="65" spans="1:12" s="8" customFormat="1" ht="139.5" customHeight="1" x14ac:dyDescent="0.25">
      <c r="A65" s="20">
        <v>93141506</v>
      </c>
      <c r="B65" s="61" t="s">
        <v>400</v>
      </c>
      <c r="C65" s="54" t="s">
        <v>44</v>
      </c>
      <c r="D65" s="60" t="s">
        <v>75</v>
      </c>
      <c r="E65" s="60" t="s">
        <v>70</v>
      </c>
      <c r="F65" s="20" t="s">
        <v>14</v>
      </c>
      <c r="G65" s="39">
        <v>955484190</v>
      </c>
      <c r="H65" s="39">
        <v>955484190</v>
      </c>
      <c r="I65" s="60" t="s">
        <v>85</v>
      </c>
      <c r="J65" s="60" t="s">
        <v>85</v>
      </c>
      <c r="K65" s="60" t="s">
        <v>163</v>
      </c>
      <c r="L65" s="17"/>
    </row>
    <row r="66" spans="1:12" s="8" customFormat="1" ht="138.75" customHeight="1" x14ac:dyDescent="0.25">
      <c r="A66" s="20">
        <v>32111701</v>
      </c>
      <c r="B66" s="61" t="s">
        <v>401</v>
      </c>
      <c r="C66" s="54" t="s">
        <v>44</v>
      </c>
      <c r="D66" s="60" t="s">
        <v>75</v>
      </c>
      <c r="E66" s="60" t="s">
        <v>402</v>
      </c>
      <c r="F66" s="20" t="s">
        <v>14</v>
      </c>
      <c r="G66" s="39">
        <v>33559818</v>
      </c>
      <c r="H66" s="39">
        <v>33559818</v>
      </c>
      <c r="I66" s="60" t="s">
        <v>85</v>
      </c>
      <c r="J66" s="60" t="s">
        <v>85</v>
      </c>
      <c r="K66" s="60" t="s">
        <v>297</v>
      </c>
      <c r="L66" s="17"/>
    </row>
    <row r="67" spans="1:12" s="14" customFormat="1" ht="130.5" customHeight="1" x14ac:dyDescent="0.25">
      <c r="A67" s="15" t="s">
        <v>134</v>
      </c>
      <c r="B67" s="16" t="s">
        <v>135</v>
      </c>
      <c r="C67" s="15" t="s">
        <v>20</v>
      </c>
      <c r="D67" s="15" t="s">
        <v>109</v>
      </c>
      <c r="E67" s="18" t="s">
        <v>162</v>
      </c>
      <c r="F67" s="20" t="s">
        <v>14</v>
      </c>
      <c r="G67" s="62">
        <v>200000000</v>
      </c>
      <c r="H67" s="63">
        <f>+G67</f>
        <v>200000000</v>
      </c>
      <c r="I67" s="15" t="s">
        <v>85</v>
      </c>
      <c r="J67" s="15" t="s">
        <v>85</v>
      </c>
      <c r="K67" s="15" t="s">
        <v>136</v>
      </c>
      <c r="L67" s="21"/>
    </row>
    <row r="68" spans="1:12" s="14" customFormat="1" ht="90" customHeight="1" x14ac:dyDescent="0.25">
      <c r="A68" s="60">
        <v>43211732</v>
      </c>
      <c r="B68" s="61" t="s">
        <v>107</v>
      </c>
      <c r="C68" s="60" t="s">
        <v>254</v>
      </c>
      <c r="D68" s="60" t="s">
        <v>75</v>
      </c>
      <c r="E68" s="60" t="s">
        <v>79</v>
      </c>
      <c r="F68" s="20" t="s">
        <v>14</v>
      </c>
      <c r="G68" s="39">
        <v>42000000</v>
      </c>
      <c r="H68" s="39">
        <v>42000000</v>
      </c>
      <c r="I68" s="60" t="s">
        <v>85</v>
      </c>
      <c r="J68" s="60" t="s">
        <v>85</v>
      </c>
      <c r="K68" s="60" t="s">
        <v>116</v>
      </c>
      <c r="L68" s="21"/>
    </row>
    <row r="69" spans="1:12" s="14" customFormat="1" ht="96.75" customHeight="1" x14ac:dyDescent="0.25">
      <c r="A69" s="20">
        <v>73152103</v>
      </c>
      <c r="B69" s="37" t="s">
        <v>108</v>
      </c>
      <c r="C69" s="38" t="s">
        <v>24</v>
      </c>
      <c r="D69" s="20" t="s">
        <v>72</v>
      </c>
      <c r="E69" s="18" t="s">
        <v>79</v>
      </c>
      <c r="F69" s="20" t="s">
        <v>14</v>
      </c>
      <c r="G69" s="39">
        <v>1030000</v>
      </c>
      <c r="H69" s="39">
        <v>1030000</v>
      </c>
      <c r="I69" s="15" t="s">
        <v>85</v>
      </c>
      <c r="J69" s="15" t="s">
        <v>85</v>
      </c>
      <c r="K69" s="15" t="s">
        <v>120</v>
      </c>
      <c r="L69" s="21"/>
    </row>
    <row r="70" spans="1:12" s="14" customFormat="1" ht="96.75" customHeight="1" x14ac:dyDescent="0.25">
      <c r="A70" s="20">
        <v>86131504</v>
      </c>
      <c r="B70" s="37" t="s">
        <v>143</v>
      </c>
      <c r="C70" s="38" t="s">
        <v>16</v>
      </c>
      <c r="D70" s="20" t="s">
        <v>121</v>
      </c>
      <c r="E70" s="18" t="s">
        <v>70</v>
      </c>
      <c r="F70" s="20" t="s">
        <v>14</v>
      </c>
      <c r="G70" s="39">
        <v>58586014</v>
      </c>
      <c r="H70" s="39">
        <v>58586014</v>
      </c>
      <c r="I70" s="15" t="s">
        <v>85</v>
      </c>
      <c r="J70" s="15" t="s">
        <v>85</v>
      </c>
      <c r="K70" s="15" t="s">
        <v>129</v>
      </c>
      <c r="L70" s="21"/>
    </row>
    <row r="71" spans="1:12" s="14" customFormat="1" ht="30" x14ac:dyDescent="0.25">
      <c r="A71" s="20">
        <v>82131603</v>
      </c>
      <c r="B71" s="37" t="s">
        <v>122</v>
      </c>
      <c r="C71" s="38" t="s">
        <v>44</v>
      </c>
      <c r="D71" s="20" t="s">
        <v>123</v>
      </c>
      <c r="E71" s="18" t="s">
        <v>70</v>
      </c>
      <c r="F71" s="20" t="s">
        <v>14</v>
      </c>
      <c r="G71" s="39">
        <v>85000000</v>
      </c>
      <c r="H71" s="39">
        <v>85000000</v>
      </c>
      <c r="I71" s="15" t="s">
        <v>85</v>
      </c>
      <c r="J71" s="15" t="s">
        <v>85</v>
      </c>
      <c r="K71" s="15" t="s">
        <v>129</v>
      </c>
      <c r="L71" s="21"/>
    </row>
    <row r="72" spans="1:12" s="8" customFormat="1" ht="139.5" customHeight="1" x14ac:dyDescent="0.25">
      <c r="A72" s="20" t="s">
        <v>260</v>
      </c>
      <c r="B72" s="37" t="s">
        <v>255</v>
      </c>
      <c r="C72" s="38" t="s">
        <v>33</v>
      </c>
      <c r="D72" s="20" t="s">
        <v>269</v>
      </c>
      <c r="E72" s="18" t="s">
        <v>70</v>
      </c>
      <c r="F72" s="20" t="s">
        <v>14</v>
      </c>
      <c r="G72" s="39">
        <v>160000000</v>
      </c>
      <c r="H72" s="39">
        <v>160000000</v>
      </c>
      <c r="I72" s="15" t="s">
        <v>85</v>
      </c>
      <c r="J72" s="15" t="s">
        <v>85</v>
      </c>
      <c r="K72" s="15" t="s">
        <v>261</v>
      </c>
      <c r="L72" s="17"/>
    </row>
    <row r="73" spans="1:12" s="8" customFormat="1" ht="105" customHeight="1" x14ac:dyDescent="0.25">
      <c r="A73" s="20">
        <v>73152108</v>
      </c>
      <c r="B73" s="108" t="s">
        <v>396</v>
      </c>
      <c r="C73" s="38" t="s">
        <v>254</v>
      </c>
      <c r="D73" s="20" t="s">
        <v>75</v>
      </c>
      <c r="E73" s="60" t="s">
        <v>70</v>
      </c>
      <c r="F73" s="20" t="s">
        <v>14</v>
      </c>
      <c r="G73" s="39">
        <v>4375000</v>
      </c>
      <c r="H73" s="39">
        <v>4375000</v>
      </c>
      <c r="I73" s="60" t="s">
        <v>85</v>
      </c>
      <c r="J73" s="60" t="s">
        <v>85</v>
      </c>
      <c r="K73" s="60" t="s">
        <v>263</v>
      </c>
      <c r="L73" s="17"/>
    </row>
    <row r="74" spans="1:12" s="8" customFormat="1" ht="99" customHeight="1" x14ac:dyDescent="0.25">
      <c r="A74" s="20" t="s">
        <v>264</v>
      </c>
      <c r="B74" s="37" t="s">
        <v>256</v>
      </c>
      <c r="C74" s="38" t="s">
        <v>33</v>
      </c>
      <c r="D74" s="20" t="s">
        <v>72</v>
      </c>
      <c r="E74" s="18" t="s">
        <v>70</v>
      </c>
      <c r="F74" s="20" t="s">
        <v>14</v>
      </c>
      <c r="G74" s="39">
        <v>250000000</v>
      </c>
      <c r="H74" s="39">
        <v>250000000</v>
      </c>
      <c r="I74" s="15" t="s">
        <v>85</v>
      </c>
      <c r="J74" s="15" t="s">
        <v>85</v>
      </c>
      <c r="K74" s="15" t="s">
        <v>265</v>
      </c>
      <c r="L74" s="17"/>
    </row>
    <row r="75" spans="1:12" s="17" customFormat="1" ht="99" customHeight="1" x14ac:dyDescent="0.25">
      <c r="A75" s="20">
        <v>83121700</v>
      </c>
      <c r="B75" s="37" t="s">
        <v>257</v>
      </c>
      <c r="C75" s="38" t="s">
        <v>34</v>
      </c>
      <c r="D75" s="20" t="s">
        <v>269</v>
      </c>
      <c r="E75" s="18" t="s">
        <v>70</v>
      </c>
      <c r="F75" s="20" t="s">
        <v>14</v>
      </c>
      <c r="G75" s="39">
        <f>131930000-2000000</f>
        <v>129930000</v>
      </c>
      <c r="H75" s="39">
        <f>131930000-2000000</f>
        <v>129930000</v>
      </c>
      <c r="I75" s="15" t="s">
        <v>85</v>
      </c>
      <c r="J75" s="15" t="s">
        <v>85</v>
      </c>
      <c r="K75" s="15" t="s">
        <v>266</v>
      </c>
    </row>
    <row r="76" spans="1:12" s="8" customFormat="1" ht="87" customHeight="1" x14ac:dyDescent="0.25">
      <c r="A76" s="20">
        <v>43212100</v>
      </c>
      <c r="B76" s="37" t="s">
        <v>258</v>
      </c>
      <c r="C76" s="38" t="s">
        <v>33</v>
      </c>
      <c r="D76" s="20" t="s">
        <v>72</v>
      </c>
      <c r="E76" s="18" t="s">
        <v>262</v>
      </c>
      <c r="F76" s="20" t="s">
        <v>14</v>
      </c>
      <c r="G76" s="39">
        <v>74627166</v>
      </c>
      <c r="H76" s="39">
        <f>+G76</f>
        <v>74627166</v>
      </c>
      <c r="I76" s="15" t="s">
        <v>85</v>
      </c>
      <c r="J76" s="15" t="s">
        <v>85</v>
      </c>
      <c r="K76" s="15" t="s">
        <v>267</v>
      </c>
      <c r="L76" s="17"/>
    </row>
    <row r="77" spans="1:12" s="8" customFormat="1" ht="114" customHeight="1" x14ac:dyDescent="0.25">
      <c r="A77" s="20">
        <v>43211500</v>
      </c>
      <c r="B77" s="37" t="s">
        <v>259</v>
      </c>
      <c r="C77" s="38" t="s">
        <v>33</v>
      </c>
      <c r="D77" s="20" t="s">
        <v>72</v>
      </c>
      <c r="E77" s="18" t="s">
        <v>262</v>
      </c>
      <c r="F77" s="20" t="s">
        <v>14</v>
      </c>
      <c r="G77" s="39">
        <v>10372834</v>
      </c>
      <c r="H77" s="39">
        <f>+G77</f>
        <v>10372834</v>
      </c>
      <c r="I77" s="15" t="s">
        <v>85</v>
      </c>
      <c r="J77" s="15" t="s">
        <v>85</v>
      </c>
      <c r="K77" s="15" t="s">
        <v>268</v>
      </c>
      <c r="L77" s="17"/>
    </row>
    <row r="78" spans="1:12" s="14" customFormat="1" ht="30" x14ac:dyDescent="0.25">
      <c r="A78" s="20">
        <v>81112200</v>
      </c>
      <c r="B78" s="15" t="s">
        <v>142</v>
      </c>
      <c r="C78" s="54" t="s">
        <v>33</v>
      </c>
      <c r="D78" s="20" t="s">
        <v>176</v>
      </c>
      <c r="E78" s="20" t="s">
        <v>70</v>
      </c>
      <c r="F78" s="20" t="s">
        <v>14</v>
      </c>
      <c r="G78" s="39">
        <v>497495593</v>
      </c>
      <c r="H78" s="39">
        <f>+G78</f>
        <v>497495593</v>
      </c>
      <c r="I78" s="20" t="s">
        <v>85</v>
      </c>
      <c r="J78" s="20" t="s">
        <v>85</v>
      </c>
      <c r="K78" s="20" t="s">
        <v>164</v>
      </c>
      <c r="L78" s="21"/>
    </row>
    <row r="79" spans="1:12" s="14" customFormat="1" ht="390" x14ac:dyDescent="0.25">
      <c r="A79" s="20" t="s">
        <v>132</v>
      </c>
      <c r="B79" s="20" t="s">
        <v>131</v>
      </c>
      <c r="C79" s="54" t="s">
        <v>24</v>
      </c>
      <c r="D79" s="20" t="s">
        <v>127</v>
      </c>
      <c r="E79" s="20" t="s">
        <v>79</v>
      </c>
      <c r="F79" s="20" t="s">
        <v>14</v>
      </c>
      <c r="G79" s="39">
        <v>690000000</v>
      </c>
      <c r="H79" s="39">
        <f>+G79</f>
        <v>690000000</v>
      </c>
      <c r="I79" s="20" t="s">
        <v>85</v>
      </c>
      <c r="J79" s="20" t="s">
        <v>85</v>
      </c>
      <c r="K79" s="20" t="s">
        <v>133</v>
      </c>
      <c r="L79" s="21"/>
    </row>
    <row r="80" spans="1:12" s="14" customFormat="1" ht="133.5" customHeight="1" x14ac:dyDescent="0.25">
      <c r="A80" s="20">
        <v>78111500</v>
      </c>
      <c r="B80" s="20" t="s">
        <v>240</v>
      </c>
      <c r="C80" s="54" t="s">
        <v>24</v>
      </c>
      <c r="D80" s="15" t="s">
        <v>109</v>
      </c>
      <c r="E80" s="20" t="s">
        <v>70</v>
      </c>
      <c r="F80" s="20" t="s">
        <v>14</v>
      </c>
      <c r="G80" s="39">
        <v>750000000</v>
      </c>
      <c r="H80" s="39">
        <f>+G80</f>
        <v>750000000</v>
      </c>
      <c r="I80" s="20" t="s">
        <v>85</v>
      </c>
      <c r="J80" s="20" t="s">
        <v>85</v>
      </c>
      <c r="K80" s="20" t="s">
        <v>241</v>
      </c>
      <c r="L80" s="21"/>
    </row>
    <row r="81" spans="1:12" ht="135" customHeight="1" x14ac:dyDescent="0.25">
      <c r="A81" s="20" t="s">
        <v>246</v>
      </c>
      <c r="B81" s="20" t="s">
        <v>249</v>
      </c>
      <c r="C81" s="54" t="s">
        <v>33</v>
      </c>
      <c r="D81" s="15" t="s">
        <v>247</v>
      </c>
      <c r="E81" s="20" t="s">
        <v>70</v>
      </c>
      <c r="F81" s="20" t="s">
        <v>14</v>
      </c>
      <c r="G81" s="39">
        <v>7458097768</v>
      </c>
      <c r="H81" s="39">
        <v>4100874519</v>
      </c>
      <c r="I81" s="20" t="s">
        <v>248</v>
      </c>
      <c r="J81" s="20" t="s">
        <v>270</v>
      </c>
      <c r="K81" s="20" t="s">
        <v>250</v>
      </c>
    </row>
    <row r="82" spans="1:12" s="33" customFormat="1" ht="135" customHeight="1" x14ac:dyDescent="0.25">
      <c r="A82" s="20" t="s">
        <v>338</v>
      </c>
      <c r="B82" s="53" t="s">
        <v>337</v>
      </c>
      <c r="C82" s="54" t="s">
        <v>20</v>
      </c>
      <c r="D82" s="15" t="s">
        <v>109</v>
      </c>
      <c r="E82" s="20" t="s">
        <v>70</v>
      </c>
      <c r="F82" s="20" t="s">
        <v>14</v>
      </c>
      <c r="G82" s="39">
        <v>18554457747</v>
      </c>
      <c r="H82" s="39">
        <v>18554457747</v>
      </c>
      <c r="I82" s="20" t="s">
        <v>85</v>
      </c>
      <c r="J82" s="20" t="s">
        <v>85</v>
      </c>
      <c r="K82" s="20" t="s">
        <v>339</v>
      </c>
      <c r="L82" s="88"/>
    </row>
    <row r="83" spans="1:12" ht="141.75" customHeight="1" x14ac:dyDescent="0.25">
      <c r="A83" s="15" t="s">
        <v>118</v>
      </c>
      <c r="B83" s="18" t="s">
        <v>110</v>
      </c>
      <c r="C83" s="20" t="s">
        <v>16</v>
      </c>
      <c r="D83" s="15" t="s">
        <v>109</v>
      </c>
      <c r="E83" s="20" t="s">
        <v>70</v>
      </c>
      <c r="F83" s="20" t="s">
        <v>14</v>
      </c>
      <c r="G83" s="52">
        <v>40450501711</v>
      </c>
      <c r="H83" s="52">
        <f>+G83</f>
        <v>40450501711</v>
      </c>
      <c r="I83" s="15" t="s">
        <v>85</v>
      </c>
      <c r="J83" s="15" t="s">
        <v>85</v>
      </c>
      <c r="K83" s="15" t="s">
        <v>111</v>
      </c>
    </row>
    <row r="84" spans="1:12" s="22" customFormat="1" ht="141.75" customHeight="1" x14ac:dyDescent="0.25">
      <c r="A84" s="15" t="s">
        <v>278</v>
      </c>
      <c r="B84" s="18" t="s">
        <v>279</v>
      </c>
      <c r="C84" s="20" t="s">
        <v>33</v>
      </c>
      <c r="D84" s="15" t="s">
        <v>80</v>
      </c>
      <c r="E84" s="20" t="s">
        <v>280</v>
      </c>
      <c r="F84" s="20" t="s">
        <v>14</v>
      </c>
      <c r="G84" s="52">
        <v>1864632405</v>
      </c>
      <c r="H84" s="52">
        <v>1864632405</v>
      </c>
      <c r="I84" s="15" t="s">
        <v>85</v>
      </c>
      <c r="J84" s="15" t="s">
        <v>85</v>
      </c>
      <c r="K84" s="15" t="s">
        <v>281</v>
      </c>
      <c r="L84" s="88"/>
    </row>
    <row r="85" spans="1:12" s="22" customFormat="1" ht="141.75" customHeight="1" x14ac:dyDescent="0.25">
      <c r="A85" s="15" t="s">
        <v>286</v>
      </c>
      <c r="B85" s="16" t="s">
        <v>287</v>
      </c>
      <c r="C85" s="15" t="s">
        <v>34</v>
      </c>
      <c r="D85" s="15" t="s">
        <v>80</v>
      </c>
      <c r="E85" s="20" t="s">
        <v>288</v>
      </c>
      <c r="F85" s="60" t="s">
        <v>14</v>
      </c>
      <c r="G85" s="62">
        <v>170000000</v>
      </c>
      <c r="H85" s="62">
        <v>170000000</v>
      </c>
      <c r="I85" s="15" t="s">
        <v>95</v>
      </c>
      <c r="J85" s="15" t="s">
        <v>289</v>
      </c>
      <c r="K85" s="15" t="s">
        <v>290</v>
      </c>
      <c r="L85" s="88"/>
    </row>
    <row r="86" spans="1:12" s="22" customFormat="1" ht="150.75" customHeight="1" x14ac:dyDescent="0.25">
      <c r="A86" s="15">
        <v>80131500</v>
      </c>
      <c r="B86" s="16" t="s">
        <v>298</v>
      </c>
      <c r="C86" s="15" t="s">
        <v>34</v>
      </c>
      <c r="D86" s="15" t="s">
        <v>109</v>
      </c>
      <c r="E86" s="20" t="s">
        <v>70</v>
      </c>
      <c r="F86" s="60" t="s">
        <v>14</v>
      </c>
      <c r="G86" s="57">
        <v>4611225521</v>
      </c>
      <c r="H86" s="57">
        <v>4611225521</v>
      </c>
      <c r="I86" s="15" t="s">
        <v>95</v>
      </c>
      <c r="J86" s="15" t="s">
        <v>85</v>
      </c>
      <c r="K86" s="15" t="s">
        <v>295</v>
      </c>
      <c r="L86" s="88"/>
    </row>
    <row r="87" spans="1:12" s="33" customFormat="1" ht="184.5" customHeight="1" x14ac:dyDescent="0.25">
      <c r="A87" s="64">
        <v>80111620</v>
      </c>
      <c r="B87" s="65" t="s">
        <v>296</v>
      </c>
      <c r="C87" s="64" t="s">
        <v>34</v>
      </c>
      <c r="D87" s="64" t="s">
        <v>73</v>
      </c>
      <c r="E87" s="66" t="s">
        <v>70</v>
      </c>
      <c r="F87" s="67" t="s">
        <v>14</v>
      </c>
      <c r="G87" s="68">
        <v>54000000</v>
      </c>
      <c r="H87" s="68">
        <v>54000000</v>
      </c>
      <c r="I87" s="66" t="s">
        <v>85</v>
      </c>
      <c r="J87" s="66" t="s">
        <v>85</v>
      </c>
      <c r="K87" s="64" t="s">
        <v>297</v>
      </c>
      <c r="L87" s="88"/>
    </row>
    <row r="88" spans="1:12" ht="180.75" customHeight="1" x14ac:dyDescent="0.25">
      <c r="A88" s="40" t="s">
        <v>299</v>
      </c>
      <c r="B88" s="41" t="s">
        <v>309</v>
      </c>
      <c r="C88" s="42" t="s">
        <v>20</v>
      </c>
      <c r="D88" s="42" t="s">
        <v>310</v>
      </c>
      <c r="E88" s="43" t="s">
        <v>300</v>
      </c>
      <c r="F88" s="42" t="s">
        <v>14</v>
      </c>
      <c r="G88" s="44">
        <v>10480000000</v>
      </c>
      <c r="H88" s="44">
        <f>+G88</f>
        <v>10480000000</v>
      </c>
      <c r="I88" s="45" t="s">
        <v>85</v>
      </c>
      <c r="J88" s="45" t="s">
        <v>85</v>
      </c>
      <c r="K88" s="42" t="s">
        <v>301</v>
      </c>
    </row>
    <row r="89" spans="1:12" s="33" customFormat="1" ht="157.5" customHeight="1" x14ac:dyDescent="0.25">
      <c r="A89" s="46" t="s">
        <v>264</v>
      </c>
      <c r="B89" s="46" t="s">
        <v>302</v>
      </c>
      <c r="C89" s="47" t="s">
        <v>34</v>
      </c>
      <c r="D89" s="48" t="s">
        <v>303</v>
      </c>
      <c r="E89" s="49" t="s">
        <v>304</v>
      </c>
      <c r="F89" s="48" t="s">
        <v>14</v>
      </c>
      <c r="G89" s="50">
        <v>13969058025</v>
      </c>
      <c r="H89" s="50">
        <f>+G89</f>
        <v>13969058025</v>
      </c>
      <c r="I89" s="20" t="s">
        <v>85</v>
      </c>
      <c r="J89" s="20" t="s">
        <v>85</v>
      </c>
      <c r="K89" s="20" t="s">
        <v>261</v>
      </c>
      <c r="L89" s="88"/>
    </row>
    <row r="90" spans="1:12" s="33" customFormat="1" ht="198.75" customHeight="1" x14ac:dyDescent="0.25">
      <c r="A90" s="51">
        <v>80111600</v>
      </c>
      <c r="B90" s="46" t="s">
        <v>305</v>
      </c>
      <c r="C90" s="47" t="s">
        <v>34</v>
      </c>
      <c r="D90" s="48" t="s">
        <v>306</v>
      </c>
      <c r="E90" s="49" t="s">
        <v>307</v>
      </c>
      <c r="F90" s="48" t="s">
        <v>14</v>
      </c>
      <c r="G90" s="50">
        <v>10000000</v>
      </c>
      <c r="H90" s="50">
        <f>+G90</f>
        <v>10000000</v>
      </c>
      <c r="I90" s="20" t="s">
        <v>85</v>
      </c>
      <c r="J90" s="20" t="s">
        <v>85</v>
      </c>
      <c r="K90" s="20" t="s">
        <v>83</v>
      </c>
      <c r="L90" s="88"/>
    </row>
    <row r="91" spans="1:12" ht="30" x14ac:dyDescent="0.25">
      <c r="A91" s="15">
        <v>80131500</v>
      </c>
      <c r="B91" s="18" t="s">
        <v>171</v>
      </c>
      <c r="C91" s="20" t="s">
        <v>18</v>
      </c>
      <c r="D91" s="15" t="s">
        <v>172</v>
      </c>
      <c r="E91" s="20" t="s">
        <v>70</v>
      </c>
      <c r="F91" s="20" t="s">
        <v>14</v>
      </c>
      <c r="G91" s="52">
        <v>6500000000</v>
      </c>
      <c r="H91" s="52">
        <f>G91</f>
        <v>6500000000</v>
      </c>
      <c r="I91" s="15" t="s">
        <v>85</v>
      </c>
      <c r="J91" s="15" t="s">
        <v>85</v>
      </c>
      <c r="K91" s="15" t="s">
        <v>173</v>
      </c>
    </row>
    <row r="92" spans="1:12" s="7" customFormat="1" ht="161.25" customHeight="1" x14ac:dyDescent="0.25">
      <c r="A92" s="60" t="s">
        <v>407</v>
      </c>
      <c r="B92" s="60" t="s">
        <v>403</v>
      </c>
      <c r="C92" s="20" t="s">
        <v>44</v>
      </c>
      <c r="D92" s="60" t="s">
        <v>172</v>
      </c>
      <c r="E92" s="20" t="s">
        <v>70</v>
      </c>
      <c r="F92" s="20" t="s">
        <v>14</v>
      </c>
      <c r="G92" s="52">
        <v>7603910790</v>
      </c>
      <c r="H92" s="52">
        <v>7603910790</v>
      </c>
      <c r="I92" s="112" t="s">
        <v>85</v>
      </c>
      <c r="J92" s="60" t="s">
        <v>85</v>
      </c>
      <c r="K92" s="60" t="s">
        <v>404</v>
      </c>
      <c r="L92" s="17"/>
    </row>
    <row r="93" spans="1:12" s="7" customFormat="1" ht="106.5" customHeight="1" x14ac:dyDescent="0.25">
      <c r="A93" s="60" t="s">
        <v>405</v>
      </c>
      <c r="B93" s="60" t="s">
        <v>406</v>
      </c>
      <c r="C93" s="20" t="s">
        <v>44</v>
      </c>
      <c r="D93" s="60" t="s">
        <v>172</v>
      </c>
      <c r="E93" s="20" t="s">
        <v>162</v>
      </c>
      <c r="F93" s="20" t="s">
        <v>14</v>
      </c>
      <c r="G93" s="52">
        <v>1609103777</v>
      </c>
      <c r="H93" s="52">
        <v>1609103777</v>
      </c>
      <c r="I93" s="60" t="s">
        <v>85</v>
      </c>
      <c r="J93" s="60" t="s">
        <v>85</v>
      </c>
      <c r="K93" s="60" t="s">
        <v>404</v>
      </c>
      <c r="L93" s="17"/>
    </row>
    <row r="94" spans="1:12" ht="30" x14ac:dyDescent="0.25">
      <c r="A94" s="15">
        <v>81112101</v>
      </c>
      <c r="B94" s="18" t="s">
        <v>175</v>
      </c>
      <c r="C94" s="20" t="s">
        <v>18</v>
      </c>
      <c r="D94" s="15" t="s">
        <v>172</v>
      </c>
      <c r="E94" s="18" t="s">
        <v>162</v>
      </c>
      <c r="F94" s="20" t="s">
        <v>14</v>
      </c>
      <c r="G94" s="52">
        <v>103160000</v>
      </c>
      <c r="H94" s="52">
        <f>G94</f>
        <v>103160000</v>
      </c>
      <c r="I94" s="15" t="s">
        <v>85</v>
      </c>
      <c r="J94" s="15" t="s">
        <v>85</v>
      </c>
      <c r="K94" s="15" t="s">
        <v>174</v>
      </c>
    </row>
    <row r="95" spans="1:12" s="33" customFormat="1" ht="114.75" customHeight="1" x14ac:dyDescent="0.25">
      <c r="A95" s="15" t="s">
        <v>372</v>
      </c>
      <c r="B95" s="37" t="s">
        <v>373</v>
      </c>
      <c r="C95" s="20" t="s">
        <v>254</v>
      </c>
      <c r="D95" s="15" t="s">
        <v>81</v>
      </c>
      <c r="E95" s="20" t="s">
        <v>70</v>
      </c>
      <c r="F95" s="20" t="s">
        <v>14</v>
      </c>
      <c r="G95" s="52">
        <v>3000000000</v>
      </c>
      <c r="H95" s="52">
        <v>3000000000</v>
      </c>
      <c r="I95" s="15" t="s">
        <v>95</v>
      </c>
      <c r="J95" s="15" t="s">
        <v>85</v>
      </c>
      <c r="K95" s="15" t="s">
        <v>374</v>
      </c>
      <c r="L95" s="88"/>
    </row>
    <row r="96" spans="1:12" s="33" customFormat="1" ht="75" x14ac:dyDescent="0.25">
      <c r="A96" s="15">
        <v>80111600</v>
      </c>
      <c r="B96" s="18" t="s">
        <v>336</v>
      </c>
      <c r="C96" s="20" t="s">
        <v>20</v>
      </c>
      <c r="D96" s="15" t="s">
        <v>172</v>
      </c>
      <c r="E96" s="20" t="s">
        <v>70</v>
      </c>
      <c r="F96" s="20" t="s">
        <v>14</v>
      </c>
      <c r="G96" s="52">
        <v>54000000</v>
      </c>
      <c r="H96" s="52">
        <v>54000000</v>
      </c>
      <c r="I96" s="15" t="s">
        <v>85</v>
      </c>
      <c r="J96" s="15" t="s">
        <v>85</v>
      </c>
      <c r="K96" s="15" t="s">
        <v>116</v>
      </c>
      <c r="L96" s="88"/>
    </row>
    <row r="97" spans="1:12" s="33" customFormat="1" ht="60" x14ac:dyDescent="0.25">
      <c r="A97" s="15" t="s">
        <v>326</v>
      </c>
      <c r="B97" s="18" t="s">
        <v>327</v>
      </c>
      <c r="C97" s="20" t="s">
        <v>20</v>
      </c>
      <c r="D97" s="15" t="s">
        <v>87</v>
      </c>
      <c r="E97" s="20" t="s">
        <v>79</v>
      </c>
      <c r="F97" s="20" t="s">
        <v>14</v>
      </c>
      <c r="G97" s="52">
        <v>31000000</v>
      </c>
      <c r="H97" s="52">
        <v>31000000</v>
      </c>
      <c r="I97" s="15" t="s">
        <v>85</v>
      </c>
      <c r="J97" s="15" t="s">
        <v>85</v>
      </c>
      <c r="K97" s="15" t="s">
        <v>83</v>
      </c>
      <c r="L97" s="88"/>
    </row>
    <row r="98" spans="1:12" s="33" customFormat="1" ht="255" x14ac:dyDescent="0.25">
      <c r="A98" s="15" t="s">
        <v>335</v>
      </c>
      <c r="B98" s="18" t="s">
        <v>328</v>
      </c>
      <c r="C98" s="20" t="s">
        <v>67</v>
      </c>
      <c r="D98" s="15" t="s">
        <v>329</v>
      </c>
      <c r="E98" s="20" t="s">
        <v>330</v>
      </c>
      <c r="F98" s="20" t="s">
        <v>14</v>
      </c>
      <c r="G98" s="52">
        <v>1240118339645</v>
      </c>
      <c r="H98" s="52">
        <v>296930089379</v>
      </c>
      <c r="I98" s="15" t="s">
        <v>101</v>
      </c>
      <c r="J98" s="99" t="s">
        <v>331</v>
      </c>
      <c r="K98" s="15" t="s">
        <v>332</v>
      </c>
      <c r="L98" s="88"/>
    </row>
    <row r="99" spans="1:12" s="33" customFormat="1" ht="88.5" customHeight="1" x14ac:dyDescent="0.25">
      <c r="A99" s="60" t="s">
        <v>376</v>
      </c>
      <c r="B99" s="60" t="s">
        <v>387</v>
      </c>
      <c r="C99" s="20" t="s">
        <v>254</v>
      </c>
      <c r="D99" s="60" t="s">
        <v>69</v>
      </c>
      <c r="E99" s="20" t="s">
        <v>330</v>
      </c>
      <c r="F99" s="20" t="s">
        <v>14</v>
      </c>
      <c r="G99" s="52">
        <v>11000000000</v>
      </c>
      <c r="H99" s="52">
        <v>4021000000</v>
      </c>
      <c r="I99" s="60" t="s">
        <v>101</v>
      </c>
      <c r="J99" s="39" t="s">
        <v>331</v>
      </c>
      <c r="K99" s="60" t="s">
        <v>361</v>
      </c>
      <c r="L99" s="88"/>
    </row>
    <row r="100" spans="1:12" s="33" customFormat="1" ht="62.25" customHeight="1" x14ac:dyDescent="0.25">
      <c r="A100" s="60" t="s">
        <v>377</v>
      </c>
      <c r="B100" s="60" t="s">
        <v>388</v>
      </c>
      <c r="C100" s="20" t="s">
        <v>86</v>
      </c>
      <c r="D100" s="60" t="s">
        <v>176</v>
      </c>
      <c r="E100" s="20" t="s">
        <v>70</v>
      </c>
      <c r="F100" s="20" t="s">
        <v>14</v>
      </c>
      <c r="G100" s="52">
        <v>19264337107</v>
      </c>
      <c r="H100" s="52">
        <v>3695818963</v>
      </c>
      <c r="I100" s="60" t="s">
        <v>101</v>
      </c>
      <c r="J100" s="39" t="s">
        <v>378</v>
      </c>
      <c r="K100" s="60" t="s">
        <v>379</v>
      </c>
      <c r="L100" s="88"/>
    </row>
    <row r="101" spans="1:12" s="17" customFormat="1" ht="197.25" customHeight="1" x14ac:dyDescent="0.25">
      <c r="A101" s="60" t="s">
        <v>333</v>
      </c>
      <c r="B101" s="108" t="s">
        <v>398</v>
      </c>
      <c r="C101" s="20" t="s">
        <v>254</v>
      </c>
      <c r="D101" s="60" t="s">
        <v>69</v>
      </c>
      <c r="E101" s="20" t="s">
        <v>70</v>
      </c>
      <c r="F101" s="20" t="s">
        <v>14</v>
      </c>
      <c r="G101" s="52">
        <v>8832690007</v>
      </c>
      <c r="H101" s="52">
        <v>1187745207</v>
      </c>
      <c r="I101" s="60" t="s">
        <v>101</v>
      </c>
      <c r="J101" s="39" t="s">
        <v>360</v>
      </c>
      <c r="K101" s="60" t="s">
        <v>334</v>
      </c>
    </row>
    <row r="102" spans="1:12" s="88" customFormat="1" ht="66.75" customHeight="1" x14ac:dyDescent="0.25">
      <c r="A102" s="15" t="s">
        <v>333</v>
      </c>
      <c r="B102" s="18" t="s">
        <v>397</v>
      </c>
      <c r="C102" s="20" t="s">
        <v>20</v>
      </c>
      <c r="D102" s="15" t="s">
        <v>69</v>
      </c>
      <c r="E102" s="20" t="s">
        <v>330</v>
      </c>
      <c r="F102" s="20" t="s">
        <v>14</v>
      </c>
      <c r="G102" s="52">
        <v>836352857</v>
      </c>
      <c r="H102" s="52">
        <v>245745207</v>
      </c>
      <c r="I102" s="15" t="s">
        <v>101</v>
      </c>
      <c r="J102" s="19">
        <f>+G102-H102</f>
        <v>590607650</v>
      </c>
      <c r="K102" s="15" t="s">
        <v>334</v>
      </c>
    </row>
    <row r="103" spans="1:12" s="88" customFormat="1" ht="135" x14ac:dyDescent="0.25">
      <c r="A103" s="15">
        <v>86101705</v>
      </c>
      <c r="B103" s="37" t="s">
        <v>389</v>
      </c>
      <c r="C103" s="20" t="s">
        <v>254</v>
      </c>
      <c r="D103" s="15" t="s">
        <v>99</v>
      </c>
      <c r="E103" s="20" t="s">
        <v>70</v>
      </c>
      <c r="F103" s="20" t="s">
        <v>14</v>
      </c>
      <c r="G103" s="52">
        <v>3994268400</v>
      </c>
      <c r="H103" s="52">
        <v>381075600</v>
      </c>
      <c r="I103" s="15" t="s">
        <v>101</v>
      </c>
      <c r="J103" s="99" t="s">
        <v>331</v>
      </c>
      <c r="K103" s="15" t="s">
        <v>390</v>
      </c>
    </row>
    <row r="104" spans="1:12" s="88" customFormat="1" ht="71.25" customHeight="1" x14ac:dyDescent="0.25">
      <c r="A104" s="120" t="s">
        <v>412</v>
      </c>
      <c r="B104" s="134" t="s">
        <v>416</v>
      </c>
      <c r="C104" s="135" t="s">
        <v>44</v>
      </c>
      <c r="D104" s="120" t="s">
        <v>80</v>
      </c>
      <c r="E104" s="135" t="s">
        <v>330</v>
      </c>
      <c r="F104" s="135" t="s">
        <v>14</v>
      </c>
      <c r="G104" s="136">
        <v>250000000</v>
      </c>
      <c r="H104" s="136">
        <v>250000000</v>
      </c>
      <c r="I104" s="120" t="s">
        <v>85</v>
      </c>
      <c r="J104" s="137" t="s">
        <v>85</v>
      </c>
      <c r="K104" s="120" t="s">
        <v>413</v>
      </c>
    </row>
    <row r="105" spans="1:12" s="88" customFormat="1" ht="211.5" customHeight="1" x14ac:dyDescent="0.25">
      <c r="A105" s="120" t="s">
        <v>414</v>
      </c>
      <c r="B105" s="134" t="s">
        <v>415</v>
      </c>
      <c r="C105" s="135" t="s">
        <v>44</v>
      </c>
      <c r="D105" s="120" t="s">
        <v>73</v>
      </c>
      <c r="E105" s="135" t="s">
        <v>330</v>
      </c>
      <c r="F105" s="135" t="s">
        <v>14</v>
      </c>
      <c r="G105" s="138">
        <v>27161619750</v>
      </c>
      <c r="H105" s="138">
        <v>11425200000</v>
      </c>
      <c r="I105" s="120" t="s">
        <v>101</v>
      </c>
      <c r="J105" s="137" t="s">
        <v>331</v>
      </c>
      <c r="K105" s="120" t="s">
        <v>417</v>
      </c>
    </row>
    <row r="106" spans="1:12" s="33" customFormat="1" ht="135" x14ac:dyDescent="0.25">
      <c r="A106" s="60" t="s">
        <v>381</v>
      </c>
      <c r="B106" s="60" t="s">
        <v>382</v>
      </c>
      <c r="C106" s="20" t="s">
        <v>254</v>
      </c>
      <c r="D106" s="60" t="s">
        <v>69</v>
      </c>
      <c r="E106" s="20" t="s">
        <v>70</v>
      </c>
      <c r="F106" s="20" t="s">
        <v>14</v>
      </c>
      <c r="G106" s="52">
        <v>1728352857</v>
      </c>
      <c r="H106" s="52">
        <v>1137745207</v>
      </c>
      <c r="I106" s="60" t="s">
        <v>101</v>
      </c>
      <c r="J106" s="39" t="s">
        <v>360</v>
      </c>
      <c r="K106" s="60" t="s">
        <v>383</v>
      </c>
      <c r="L106" s="88"/>
    </row>
    <row r="107" spans="1:12" s="33" customFormat="1" x14ac:dyDescent="0.25">
      <c r="A107" s="15"/>
      <c r="B107" s="18"/>
      <c r="C107" s="20"/>
      <c r="D107" s="15"/>
      <c r="E107" s="20"/>
      <c r="F107" s="20"/>
      <c r="G107" s="52"/>
      <c r="H107" s="52"/>
      <c r="I107" s="15"/>
      <c r="J107" s="19"/>
      <c r="K107" s="15"/>
      <c r="L107" s="88"/>
    </row>
    <row r="108" spans="1:12" x14ac:dyDescent="0.25">
      <c r="A108" s="10"/>
      <c r="B108" s="89"/>
      <c r="C108" s="32"/>
      <c r="D108" s="10"/>
      <c r="E108" s="32"/>
      <c r="F108" s="10"/>
      <c r="G108" s="11"/>
      <c r="H108" s="11"/>
      <c r="I108" s="10"/>
      <c r="J108" s="12"/>
      <c r="K108" s="10"/>
    </row>
    <row r="109" spans="1:12" x14ac:dyDescent="0.25">
      <c r="A109" s="129" t="s">
        <v>282</v>
      </c>
      <c r="B109" s="129"/>
      <c r="C109" s="129"/>
      <c r="D109" s="129"/>
      <c r="E109" s="129"/>
      <c r="F109" s="23"/>
      <c r="G109" s="24">
        <f>SUM(G6:G108)</f>
        <v>1491262658728</v>
      </c>
      <c r="H109" s="23"/>
      <c r="I109" s="25"/>
      <c r="J109" s="25"/>
      <c r="K109" s="25"/>
    </row>
    <row r="110" spans="1:12" ht="18.75" x14ac:dyDescent="0.3">
      <c r="A110" s="129" t="s">
        <v>283</v>
      </c>
      <c r="B110" s="129"/>
      <c r="C110" s="129"/>
      <c r="D110" s="129"/>
      <c r="E110" s="129"/>
      <c r="F110" s="23"/>
      <c r="G110" s="26"/>
      <c r="H110" s="24">
        <f>SUM(H6:H109)</f>
        <v>472497577047</v>
      </c>
      <c r="I110" s="25"/>
      <c r="J110" s="25"/>
      <c r="K110" s="25"/>
    </row>
    <row r="111" spans="1:12" x14ac:dyDescent="0.25">
      <c r="G111" s="9"/>
      <c r="H111" s="9"/>
    </row>
    <row r="112" spans="1:12" x14ac:dyDescent="0.25">
      <c r="G112" s="34"/>
      <c r="H112" s="9"/>
    </row>
    <row r="113" spans="6:8" x14ac:dyDescent="0.25">
      <c r="G113" s="35"/>
      <c r="H113" s="9"/>
    </row>
    <row r="114" spans="6:8" x14ac:dyDescent="0.25">
      <c r="F114" s="103"/>
      <c r="G114" s="107"/>
    </row>
    <row r="115" spans="6:8" x14ac:dyDescent="0.25">
      <c r="F115" s="103"/>
      <c r="G115" s="100"/>
    </row>
    <row r="116" spans="6:8" x14ac:dyDescent="0.25">
      <c r="G116" s="102"/>
      <c r="H116" s="9"/>
    </row>
    <row r="117" spans="6:8" x14ac:dyDescent="0.25">
      <c r="G117" s="100"/>
    </row>
    <row r="118" spans="6:8" x14ac:dyDescent="0.25">
      <c r="H118" s="91"/>
    </row>
  </sheetData>
  <autoFilter ref="A5:K110"/>
  <mergeCells count="5">
    <mergeCell ref="A110:E110"/>
    <mergeCell ref="A1:K1"/>
    <mergeCell ref="A2:K2"/>
    <mergeCell ref="A109:E109"/>
    <mergeCell ref="A3:K3"/>
  </mergeCells>
  <phoneticPr fontId="14" type="noConversion"/>
  <printOptions horizontalCentered="1"/>
  <pageMargins left="0.31496062992125984" right="0.31496062992125984" top="0.74803149606299213" bottom="0.74803149606299213" header="0.31496062992125984" footer="0.31496062992125984"/>
  <pageSetup scale="55"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zoomScale="70" zoomScaleNormal="70" workbookViewId="0">
      <selection activeCell="A3" sqref="A3:K3"/>
    </sheetView>
  </sheetViews>
  <sheetFormatPr baseColWidth="10" defaultColWidth="10.85546875" defaultRowHeight="15" x14ac:dyDescent="0.25"/>
  <cols>
    <col min="1" max="1" width="17" style="3" customWidth="1"/>
    <col min="2" max="2" width="64.42578125" style="1" customWidth="1"/>
    <col min="3" max="3" width="16.85546875" style="3" customWidth="1"/>
    <col min="4" max="4" width="15.140625" style="3" customWidth="1"/>
    <col min="5" max="5" width="23.28515625" style="3" customWidth="1"/>
    <col min="6" max="6" width="18.5703125" style="3" customWidth="1"/>
    <col min="7" max="7" width="23.5703125" style="1" customWidth="1"/>
    <col min="8" max="8" width="24.7109375" style="1" customWidth="1"/>
    <col min="9" max="9" width="29.28515625" style="1" customWidth="1"/>
    <col min="10" max="10" width="31.42578125" style="1" customWidth="1"/>
    <col min="11" max="11" width="32.7109375" style="1" customWidth="1"/>
    <col min="12" max="12" width="17.28515625" style="1" customWidth="1"/>
    <col min="13" max="16384" width="10.85546875" style="1"/>
  </cols>
  <sheetData>
    <row r="1" spans="1:11" ht="20.25" x14ac:dyDescent="0.3">
      <c r="A1" s="130" t="s">
        <v>0</v>
      </c>
      <c r="B1" s="130"/>
      <c r="C1" s="130"/>
      <c r="D1" s="130"/>
      <c r="E1" s="130"/>
      <c r="F1" s="130"/>
      <c r="G1" s="130"/>
      <c r="H1" s="130"/>
      <c r="I1" s="130"/>
      <c r="J1" s="130"/>
      <c r="K1" s="130"/>
    </row>
    <row r="2" spans="1:11" ht="20.25" x14ac:dyDescent="0.3">
      <c r="A2" s="130" t="s">
        <v>96</v>
      </c>
      <c r="B2" s="130"/>
      <c r="C2" s="130"/>
      <c r="D2" s="130"/>
      <c r="E2" s="130"/>
      <c r="F2" s="130"/>
      <c r="G2" s="130"/>
      <c r="H2" s="130"/>
      <c r="I2" s="130"/>
      <c r="J2" s="130"/>
      <c r="K2" s="130"/>
    </row>
    <row r="3" spans="1:11" s="88" customFormat="1" ht="20.25" customHeight="1" x14ac:dyDescent="0.3">
      <c r="A3" s="132" t="s">
        <v>411</v>
      </c>
      <c r="B3" s="132"/>
      <c r="C3" s="132"/>
      <c r="D3" s="132"/>
      <c r="E3" s="132"/>
      <c r="F3" s="132"/>
      <c r="G3" s="132"/>
      <c r="H3" s="132"/>
      <c r="I3" s="132"/>
      <c r="J3" s="132"/>
      <c r="K3" s="132"/>
    </row>
    <row r="4" spans="1:11" x14ac:dyDescent="0.25">
      <c r="A4" s="13" t="s">
        <v>1</v>
      </c>
    </row>
    <row r="5" spans="1:11" ht="60" x14ac:dyDescent="0.25">
      <c r="A5" s="4" t="s">
        <v>2</v>
      </c>
      <c r="B5" s="4" t="s">
        <v>3</v>
      </c>
      <c r="C5" s="4" t="s">
        <v>4</v>
      </c>
      <c r="D5" s="4" t="s">
        <v>5</v>
      </c>
      <c r="E5" s="4" t="s">
        <v>6</v>
      </c>
      <c r="F5" s="4" t="s">
        <v>7</v>
      </c>
      <c r="G5" s="4" t="s">
        <v>8</v>
      </c>
      <c r="H5" s="4" t="s">
        <v>9</v>
      </c>
      <c r="I5" s="4" t="s">
        <v>10</v>
      </c>
      <c r="J5" s="4" t="s">
        <v>11</v>
      </c>
      <c r="K5" s="4" t="s">
        <v>12</v>
      </c>
    </row>
    <row r="6" spans="1:11" s="5" customFormat="1" ht="126" customHeight="1" x14ac:dyDescent="0.25">
      <c r="A6" s="15" t="s">
        <v>68</v>
      </c>
      <c r="B6" s="16" t="s">
        <v>26</v>
      </c>
      <c r="C6" s="15" t="s">
        <v>16</v>
      </c>
      <c r="D6" s="15" t="s">
        <v>69</v>
      </c>
      <c r="E6" s="15" t="s">
        <v>70</v>
      </c>
      <c r="F6" s="15" t="s">
        <v>27</v>
      </c>
      <c r="G6" s="62">
        <v>198432000</v>
      </c>
      <c r="H6" s="62">
        <v>198432000</v>
      </c>
      <c r="I6" s="15" t="s">
        <v>85</v>
      </c>
      <c r="J6" s="15" t="s">
        <v>85</v>
      </c>
      <c r="K6" s="15" t="s">
        <v>119</v>
      </c>
    </row>
    <row r="7" spans="1:11" s="5" customFormat="1" ht="93" customHeight="1" x14ac:dyDescent="0.25">
      <c r="A7" s="69">
        <v>72153613</v>
      </c>
      <c r="B7" s="70" t="s">
        <v>252</v>
      </c>
      <c r="C7" s="71" t="s">
        <v>34</v>
      </c>
      <c r="D7" s="37" t="s">
        <v>103</v>
      </c>
      <c r="E7" s="15" t="s">
        <v>74</v>
      </c>
      <c r="F7" s="18" t="s">
        <v>27</v>
      </c>
      <c r="G7" s="72">
        <v>85950528</v>
      </c>
      <c r="H7" s="72">
        <v>85950528</v>
      </c>
      <c r="I7" s="15" t="s">
        <v>85</v>
      </c>
      <c r="J7" s="15" t="s">
        <v>85</v>
      </c>
      <c r="K7" s="15" t="s">
        <v>251</v>
      </c>
    </row>
    <row r="8" spans="1:11" s="5" customFormat="1" ht="60" x14ac:dyDescent="0.25">
      <c r="A8" s="15">
        <v>15101506</v>
      </c>
      <c r="B8" s="16" t="s">
        <v>15</v>
      </c>
      <c r="C8" s="15" t="s">
        <v>16</v>
      </c>
      <c r="D8" s="15" t="s">
        <v>177</v>
      </c>
      <c r="E8" s="15" t="s">
        <v>74</v>
      </c>
      <c r="F8" s="15" t="s">
        <v>27</v>
      </c>
      <c r="G8" s="62">
        <v>270968900</v>
      </c>
      <c r="H8" s="62">
        <f>+G8</f>
        <v>270968900</v>
      </c>
      <c r="I8" s="15" t="s">
        <v>85</v>
      </c>
      <c r="J8" s="15" t="s">
        <v>85</v>
      </c>
      <c r="K8" s="15" t="s">
        <v>82</v>
      </c>
    </row>
    <row r="9" spans="1:11" s="5" customFormat="1" ht="90.75" customHeight="1" x14ac:dyDescent="0.25">
      <c r="A9" s="60">
        <v>78181507</v>
      </c>
      <c r="B9" s="61" t="s">
        <v>19</v>
      </c>
      <c r="C9" s="60" t="s">
        <v>351</v>
      </c>
      <c r="D9" s="60" t="s">
        <v>76</v>
      </c>
      <c r="E9" s="60" t="s">
        <v>77</v>
      </c>
      <c r="F9" s="60" t="s">
        <v>27</v>
      </c>
      <c r="G9" s="62">
        <v>225000000</v>
      </c>
      <c r="H9" s="62">
        <f>+G9</f>
        <v>225000000</v>
      </c>
      <c r="I9" s="60" t="s">
        <v>85</v>
      </c>
      <c r="J9" s="60" t="s">
        <v>85</v>
      </c>
      <c r="K9" s="60" t="s">
        <v>82</v>
      </c>
    </row>
    <row r="10" spans="1:11" s="5" customFormat="1" ht="120.75" customHeight="1" x14ac:dyDescent="0.25">
      <c r="A10" s="15">
        <v>55111506</v>
      </c>
      <c r="B10" s="16" t="s">
        <v>98</v>
      </c>
      <c r="C10" s="15" t="s">
        <v>18</v>
      </c>
      <c r="D10" s="15" t="s">
        <v>28</v>
      </c>
      <c r="E10" s="15" t="s">
        <v>70</v>
      </c>
      <c r="F10" s="15" t="s">
        <v>27</v>
      </c>
      <c r="G10" s="62">
        <v>27000000</v>
      </c>
      <c r="H10" s="62">
        <f>+G10</f>
        <v>27000000</v>
      </c>
      <c r="I10" s="15" t="s">
        <v>85</v>
      </c>
      <c r="J10" s="15" t="s">
        <v>85</v>
      </c>
      <c r="K10" s="15" t="s">
        <v>97</v>
      </c>
    </row>
    <row r="11" spans="1:11" s="8" customFormat="1" ht="114.75" customHeight="1" x14ac:dyDescent="0.25">
      <c r="A11" s="60">
        <v>82121511</v>
      </c>
      <c r="B11" s="61" t="s">
        <v>385</v>
      </c>
      <c r="C11" s="60" t="s">
        <v>351</v>
      </c>
      <c r="D11" s="60" t="s">
        <v>75</v>
      </c>
      <c r="E11" s="60" t="s">
        <v>74</v>
      </c>
      <c r="F11" s="60" t="s">
        <v>27</v>
      </c>
      <c r="G11" s="62">
        <v>147643901</v>
      </c>
      <c r="H11" s="62">
        <v>147643901</v>
      </c>
      <c r="I11" s="60" t="s">
        <v>85</v>
      </c>
      <c r="J11" s="60" t="s">
        <v>85</v>
      </c>
      <c r="K11" s="60" t="s">
        <v>380</v>
      </c>
    </row>
    <row r="12" spans="1:11" s="8" customFormat="1" ht="141.75" customHeight="1" x14ac:dyDescent="0.25">
      <c r="A12" s="15" t="s">
        <v>312</v>
      </c>
      <c r="B12" s="16" t="s">
        <v>313</v>
      </c>
      <c r="C12" s="15" t="s">
        <v>314</v>
      </c>
      <c r="D12" s="15" t="s">
        <v>72</v>
      </c>
      <c r="E12" s="15" t="s">
        <v>70</v>
      </c>
      <c r="F12" s="15" t="s">
        <v>27</v>
      </c>
      <c r="G12" s="62">
        <v>500000000</v>
      </c>
      <c r="H12" s="62">
        <v>500000000</v>
      </c>
      <c r="I12" s="15" t="s">
        <v>85</v>
      </c>
      <c r="J12" s="15" t="s">
        <v>85</v>
      </c>
      <c r="K12" s="15" t="s">
        <v>239</v>
      </c>
    </row>
    <row r="13" spans="1:11" s="5" customFormat="1" ht="75.75" customHeight="1" x14ac:dyDescent="0.25">
      <c r="A13" s="15">
        <v>55101504</v>
      </c>
      <c r="B13" s="16" t="s">
        <v>124</v>
      </c>
      <c r="C13" s="15" t="s">
        <v>16</v>
      </c>
      <c r="D13" s="15" t="s">
        <v>78</v>
      </c>
      <c r="E13" s="15" t="s">
        <v>70</v>
      </c>
      <c r="F13" s="15" t="s">
        <v>14</v>
      </c>
      <c r="G13" s="62">
        <v>2200000</v>
      </c>
      <c r="H13" s="62">
        <v>2200000</v>
      </c>
      <c r="I13" s="15" t="s">
        <v>85</v>
      </c>
      <c r="J13" s="15" t="s">
        <v>85</v>
      </c>
      <c r="K13" s="15" t="s">
        <v>129</v>
      </c>
    </row>
    <row r="14" spans="1:11" s="5" customFormat="1" ht="92.25" customHeight="1" x14ac:dyDescent="0.25">
      <c r="A14" s="15" t="s">
        <v>125</v>
      </c>
      <c r="B14" s="16" t="s">
        <v>126</v>
      </c>
      <c r="C14" s="15" t="s">
        <v>20</v>
      </c>
      <c r="D14" s="15" t="s">
        <v>75</v>
      </c>
      <c r="E14" s="15" t="s">
        <v>128</v>
      </c>
      <c r="F14" s="15" t="s">
        <v>27</v>
      </c>
      <c r="G14" s="62">
        <v>77055995</v>
      </c>
      <c r="H14" s="62">
        <f>+G14</f>
        <v>77055995</v>
      </c>
      <c r="I14" s="15" t="s">
        <v>85</v>
      </c>
      <c r="J14" s="15" t="s">
        <v>85</v>
      </c>
      <c r="K14" s="15" t="s">
        <v>129</v>
      </c>
    </row>
    <row r="15" spans="1:11" s="5" customFormat="1" ht="117.75" customHeight="1" x14ac:dyDescent="0.25">
      <c r="A15" s="15" t="s">
        <v>294</v>
      </c>
      <c r="B15" s="16" t="s">
        <v>293</v>
      </c>
      <c r="C15" s="73" t="s">
        <v>34</v>
      </c>
      <c r="D15" s="15" t="s">
        <v>87</v>
      </c>
      <c r="E15" s="74" t="s">
        <v>79</v>
      </c>
      <c r="F15" s="15" t="s">
        <v>27</v>
      </c>
      <c r="G15" s="62">
        <v>5799667</v>
      </c>
      <c r="H15" s="62">
        <f>+G15</f>
        <v>5799667</v>
      </c>
      <c r="I15" s="15" t="s">
        <v>85</v>
      </c>
      <c r="J15" s="15" t="s">
        <v>85</v>
      </c>
      <c r="K15" s="15" t="s">
        <v>129</v>
      </c>
    </row>
    <row r="16" spans="1:11" s="5" customFormat="1" ht="60" x14ac:dyDescent="0.25">
      <c r="A16" s="75">
        <v>72101507</v>
      </c>
      <c r="B16" s="47" t="s">
        <v>179</v>
      </c>
      <c r="C16" s="76" t="s">
        <v>33</v>
      </c>
      <c r="D16" s="77" t="s">
        <v>72</v>
      </c>
      <c r="E16" s="78" t="s">
        <v>128</v>
      </c>
      <c r="F16" s="48" t="s">
        <v>27</v>
      </c>
      <c r="G16" s="79">
        <v>90000000</v>
      </c>
      <c r="H16" s="80">
        <f>+G16</f>
        <v>90000000</v>
      </c>
      <c r="I16" s="15" t="s">
        <v>85</v>
      </c>
      <c r="J16" s="15" t="s">
        <v>85</v>
      </c>
      <c r="K16" s="15" t="s">
        <v>35</v>
      </c>
    </row>
    <row r="17" spans="1:11" s="5" customFormat="1" ht="60" x14ac:dyDescent="0.25">
      <c r="A17" s="81">
        <v>81101513</v>
      </c>
      <c r="B17" s="47" t="s">
        <v>180</v>
      </c>
      <c r="C17" s="76" t="s">
        <v>33</v>
      </c>
      <c r="D17" s="77" t="s">
        <v>178</v>
      </c>
      <c r="E17" s="74" t="s">
        <v>79</v>
      </c>
      <c r="F17" s="48" t="s">
        <v>27</v>
      </c>
      <c r="G17" s="79">
        <v>9000000</v>
      </c>
      <c r="H17" s="80">
        <f t="shared" ref="H17:H77" si="0">+G17</f>
        <v>9000000</v>
      </c>
      <c r="I17" s="15" t="s">
        <v>85</v>
      </c>
      <c r="J17" s="15" t="s">
        <v>85</v>
      </c>
      <c r="K17" s="15" t="s">
        <v>35</v>
      </c>
    </row>
    <row r="18" spans="1:11" s="5" customFormat="1" ht="60" x14ac:dyDescent="0.25">
      <c r="A18" s="75">
        <v>72101507</v>
      </c>
      <c r="B18" s="47" t="s">
        <v>181</v>
      </c>
      <c r="C18" s="76" t="s">
        <v>33</v>
      </c>
      <c r="D18" s="77" t="s">
        <v>72</v>
      </c>
      <c r="E18" s="78" t="s">
        <v>128</v>
      </c>
      <c r="F18" s="48" t="s">
        <v>27</v>
      </c>
      <c r="G18" s="79">
        <v>160000000</v>
      </c>
      <c r="H18" s="80">
        <f t="shared" si="0"/>
        <v>160000000</v>
      </c>
      <c r="I18" s="15" t="s">
        <v>85</v>
      </c>
      <c r="J18" s="15" t="s">
        <v>85</v>
      </c>
      <c r="K18" s="15" t="s">
        <v>35</v>
      </c>
    </row>
    <row r="19" spans="1:11" s="5" customFormat="1" ht="60" x14ac:dyDescent="0.25">
      <c r="A19" s="81">
        <v>81101513</v>
      </c>
      <c r="B19" s="47" t="s">
        <v>182</v>
      </c>
      <c r="C19" s="76" t="s">
        <v>33</v>
      </c>
      <c r="D19" s="77" t="s">
        <v>178</v>
      </c>
      <c r="E19" s="74" t="s">
        <v>79</v>
      </c>
      <c r="F19" s="48" t="s">
        <v>27</v>
      </c>
      <c r="G19" s="79">
        <v>15000000</v>
      </c>
      <c r="H19" s="80">
        <f t="shared" si="0"/>
        <v>15000000</v>
      </c>
      <c r="I19" s="15" t="s">
        <v>85</v>
      </c>
      <c r="J19" s="15" t="s">
        <v>85</v>
      </c>
      <c r="K19" s="15" t="s">
        <v>35</v>
      </c>
    </row>
    <row r="20" spans="1:11" s="5" customFormat="1" ht="60" x14ac:dyDescent="0.25">
      <c r="A20" s="75">
        <v>72101507</v>
      </c>
      <c r="B20" s="47" t="s">
        <v>183</v>
      </c>
      <c r="C20" s="76" t="s">
        <v>33</v>
      </c>
      <c r="D20" s="77" t="s">
        <v>72</v>
      </c>
      <c r="E20" s="78" t="s">
        <v>128</v>
      </c>
      <c r="F20" s="48" t="s">
        <v>27</v>
      </c>
      <c r="G20" s="79">
        <v>100000000</v>
      </c>
      <c r="H20" s="80">
        <f t="shared" si="0"/>
        <v>100000000</v>
      </c>
      <c r="I20" s="15" t="s">
        <v>85</v>
      </c>
      <c r="J20" s="15" t="s">
        <v>85</v>
      </c>
      <c r="K20" s="15" t="s">
        <v>35</v>
      </c>
    </row>
    <row r="21" spans="1:11" s="5" customFormat="1" ht="60" x14ac:dyDescent="0.25">
      <c r="A21" s="81">
        <v>81101513</v>
      </c>
      <c r="B21" s="47" t="s">
        <v>184</v>
      </c>
      <c r="C21" s="76" t="s">
        <v>33</v>
      </c>
      <c r="D21" s="77" t="s">
        <v>178</v>
      </c>
      <c r="E21" s="74" t="s">
        <v>79</v>
      </c>
      <c r="F21" s="48" t="s">
        <v>27</v>
      </c>
      <c r="G21" s="79">
        <v>10000000</v>
      </c>
      <c r="H21" s="80">
        <f t="shared" si="0"/>
        <v>10000000</v>
      </c>
      <c r="I21" s="15" t="s">
        <v>85</v>
      </c>
      <c r="J21" s="15" t="s">
        <v>85</v>
      </c>
      <c r="K21" s="15" t="s">
        <v>35</v>
      </c>
    </row>
    <row r="22" spans="1:11" s="5" customFormat="1" ht="60" x14ac:dyDescent="0.25">
      <c r="A22" s="75">
        <v>72101507</v>
      </c>
      <c r="B22" s="47" t="s">
        <v>185</v>
      </c>
      <c r="C22" s="76" t="s">
        <v>33</v>
      </c>
      <c r="D22" s="77" t="s">
        <v>72</v>
      </c>
      <c r="E22" s="78" t="s">
        <v>128</v>
      </c>
      <c r="F22" s="48" t="s">
        <v>27</v>
      </c>
      <c r="G22" s="79">
        <v>75000000</v>
      </c>
      <c r="H22" s="80">
        <f t="shared" si="0"/>
        <v>75000000</v>
      </c>
      <c r="I22" s="15" t="s">
        <v>85</v>
      </c>
      <c r="J22" s="15" t="s">
        <v>85</v>
      </c>
      <c r="K22" s="15" t="s">
        <v>35</v>
      </c>
    </row>
    <row r="23" spans="1:11" s="5" customFormat="1" ht="60" x14ac:dyDescent="0.25">
      <c r="A23" s="81">
        <v>81101513</v>
      </c>
      <c r="B23" s="47" t="s">
        <v>186</v>
      </c>
      <c r="C23" s="76" t="s">
        <v>33</v>
      </c>
      <c r="D23" s="77" t="s">
        <v>178</v>
      </c>
      <c r="E23" s="74" t="s">
        <v>79</v>
      </c>
      <c r="F23" s="48" t="s">
        <v>27</v>
      </c>
      <c r="G23" s="79">
        <v>7500000</v>
      </c>
      <c r="H23" s="80">
        <f t="shared" si="0"/>
        <v>7500000</v>
      </c>
      <c r="I23" s="15" t="s">
        <v>85</v>
      </c>
      <c r="J23" s="15" t="s">
        <v>85</v>
      </c>
      <c r="K23" s="15" t="s">
        <v>35</v>
      </c>
    </row>
    <row r="24" spans="1:11" s="5" customFormat="1" ht="60" x14ac:dyDescent="0.25">
      <c r="A24" s="75">
        <v>72101507</v>
      </c>
      <c r="B24" s="47" t="s">
        <v>187</v>
      </c>
      <c r="C24" s="76" t="s">
        <v>33</v>
      </c>
      <c r="D24" s="77" t="s">
        <v>72</v>
      </c>
      <c r="E24" s="78" t="s">
        <v>128</v>
      </c>
      <c r="F24" s="48" t="s">
        <v>27</v>
      </c>
      <c r="G24" s="79">
        <v>105000000</v>
      </c>
      <c r="H24" s="80">
        <f t="shared" si="0"/>
        <v>105000000</v>
      </c>
      <c r="I24" s="15" t="s">
        <v>85</v>
      </c>
      <c r="J24" s="15" t="s">
        <v>85</v>
      </c>
      <c r="K24" s="15" t="s">
        <v>35</v>
      </c>
    </row>
    <row r="25" spans="1:11" s="5" customFormat="1" ht="60" x14ac:dyDescent="0.25">
      <c r="A25" s="81">
        <v>81101513</v>
      </c>
      <c r="B25" s="47" t="s">
        <v>188</v>
      </c>
      <c r="C25" s="76" t="s">
        <v>33</v>
      </c>
      <c r="D25" s="77" t="s">
        <v>178</v>
      </c>
      <c r="E25" s="74" t="s">
        <v>79</v>
      </c>
      <c r="F25" s="48" t="s">
        <v>27</v>
      </c>
      <c r="G25" s="79">
        <v>11000000</v>
      </c>
      <c r="H25" s="80">
        <f t="shared" si="0"/>
        <v>11000000</v>
      </c>
      <c r="I25" s="15" t="s">
        <v>85</v>
      </c>
      <c r="J25" s="15" t="s">
        <v>85</v>
      </c>
      <c r="K25" s="15" t="s">
        <v>35</v>
      </c>
    </row>
    <row r="26" spans="1:11" s="5" customFormat="1" ht="60" x14ac:dyDescent="0.25">
      <c r="A26" s="75">
        <v>72101507</v>
      </c>
      <c r="B26" s="47" t="s">
        <v>189</v>
      </c>
      <c r="C26" s="76" t="s">
        <v>33</v>
      </c>
      <c r="D26" s="77" t="s">
        <v>72</v>
      </c>
      <c r="E26" s="78" t="s">
        <v>128</v>
      </c>
      <c r="F26" s="48" t="s">
        <v>27</v>
      </c>
      <c r="G26" s="79">
        <v>120500000</v>
      </c>
      <c r="H26" s="80">
        <f t="shared" si="0"/>
        <v>120500000</v>
      </c>
      <c r="I26" s="15" t="s">
        <v>85</v>
      </c>
      <c r="J26" s="15" t="s">
        <v>85</v>
      </c>
      <c r="K26" s="15" t="s">
        <v>35</v>
      </c>
    </row>
    <row r="27" spans="1:11" s="5" customFormat="1" ht="60" x14ac:dyDescent="0.25">
      <c r="A27" s="81">
        <v>81101513</v>
      </c>
      <c r="B27" s="47" t="s">
        <v>190</v>
      </c>
      <c r="C27" s="76" t="s">
        <v>33</v>
      </c>
      <c r="D27" s="77" t="s">
        <v>178</v>
      </c>
      <c r="E27" s="74" t="s">
        <v>79</v>
      </c>
      <c r="F27" s="48" t="s">
        <v>27</v>
      </c>
      <c r="G27" s="79">
        <v>12000000</v>
      </c>
      <c r="H27" s="80">
        <f t="shared" si="0"/>
        <v>12000000</v>
      </c>
      <c r="I27" s="15" t="s">
        <v>85</v>
      </c>
      <c r="J27" s="15" t="s">
        <v>85</v>
      </c>
      <c r="K27" s="15" t="s">
        <v>35</v>
      </c>
    </row>
    <row r="28" spans="1:11" s="5" customFormat="1" ht="60" x14ac:dyDescent="0.25">
      <c r="A28" s="75">
        <v>72101507</v>
      </c>
      <c r="B28" s="47" t="s">
        <v>191</v>
      </c>
      <c r="C28" s="76" t="s">
        <v>34</v>
      </c>
      <c r="D28" s="77" t="s">
        <v>72</v>
      </c>
      <c r="E28" s="78" t="s">
        <v>128</v>
      </c>
      <c r="F28" s="48" t="s">
        <v>27</v>
      </c>
      <c r="G28" s="79">
        <v>110000000</v>
      </c>
      <c r="H28" s="80">
        <f t="shared" si="0"/>
        <v>110000000</v>
      </c>
      <c r="I28" s="15" t="s">
        <v>85</v>
      </c>
      <c r="J28" s="15" t="s">
        <v>85</v>
      </c>
      <c r="K28" s="15" t="s">
        <v>35</v>
      </c>
    </row>
    <row r="29" spans="1:11" s="5" customFormat="1" ht="60" x14ac:dyDescent="0.25">
      <c r="A29" s="81">
        <v>81101513</v>
      </c>
      <c r="B29" s="47" t="s">
        <v>192</v>
      </c>
      <c r="C29" s="76" t="s">
        <v>34</v>
      </c>
      <c r="D29" s="77" t="s">
        <v>178</v>
      </c>
      <c r="E29" s="74" t="s">
        <v>79</v>
      </c>
      <c r="F29" s="48" t="s">
        <v>27</v>
      </c>
      <c r="G29" s="79">
        <v>11000000</v>
      </c>
      <c r="H29" s="80">
        <f t="shared" si="0"/>
        <v>11000000</v>
      </c>
      <c r="I29" s="15" t="s">
        <v>85</v>
      </c>
      <c r="J29" s="15" t="s">
        <v>85</v>
      </c>
      <c r="K29" s="15" t="s">
        <v>35</v>
      </c>
    </row>
    <row r="30" spans="1:11" s="5" customFormat="1" ht="60" x14ac:dyDescent="0.25">
      <c r="A30" s="75">
        <v>72101507</v>
      </c>
      <c r="B30" s="47" t="s">
        <v>193</v>
      </c>
      <c r="C30" s="76" t="s">
        <v>34</v>
      </c>
      <c r="D30" s="77" t="s">
        <v>72</v>
      </c>
      <c r="E30" s="78" t="s">
        <v>128</v>
      </c>
      <c r="F30" s="48" t="s">
        <v>27</v>
      </c>
      <c r="G30" s="79">
        <v>95000000</v>
      </c>
      <c r="H30" s="80">
        <f t="shared" si="0"/>
        <v>95000000</v>
      </c>
      <c r="I30" s="15" t="s">
        <v>85</v>
      </c>
      <c r="J30" s="15" t="s">
        <v>85</v>
      </c>
      <c r="K30" s="15" t="s">
        <v>35</v>
      </c>
    </row>
    <row r="31" spans="1:11" s="5" customFormat="1" ht="60" x14ac:dyDescent="0.25">
      <c r="A31" s="81">
        <v>81101513</v>
      </c>
      <c r="B31" s="47" t="s">
        <v>194</v>
      </c>
      <c r="C31" s="76" t="s">
        <v>34</v>
      </c>
      <c r="D31" s="77" t="s">
        <v>178</v>
      </c>
      <c r="E31" s="74" t="s">
        <v>79</v>
      </c>
      <c r="F31" s="48" t="s">
        <v>27</v>
      </c>
      <c r="G31" s="79">
        <v>9500000</v>
      </c>
      <c r="H31" s="80">
        <f t="shared" si="0"/>
        <v>9500000</v>
      </c>
      <c r="I31" s="15" t="s">
        <v>85</v>
      </c>
      <c r="J31" s="15" t="s">
        <v>85</v>
      </c>
      <c r="K31" s="15" t="s">
        <v>35</v>
      </c>
    </row>
    <row r="32" spans="1:11" s="5" customFormat="1" ht="60" x14ac:dyDescent="0.25">
      <c r="A32" s="75">
        <v>72101507</v>
      </c>
      <c r="B32" s="47" t="s">
        <v>195</v>
      </c>
      <c r="C32" s="76" t="s">
        <v>34</v>
      </c>
      <c r="D32" s="77" t="s">
        <v>72</v>
      </c>
      <c r="E32" s="78" t="s">
        <v>128</v>
      </c>
      <c r="F32" s="48" t="s">
        <v>27</v>
      </c>
      <c r="G32" s="79">
        <v>95000000</v>
      </c>
      <c r="H32" s="80">
        <f t="shared" si="0"/>
        <v>95000000</v>
      </c>
      <c r="I32" s="15" t="s">
        <v>85</v>
      </c>
      <c r="J32" s="15" t="s">
        <v>85</v>
      </c>
      <c r="K32" s="15" t="s">
        <v>35</v>
      </c>
    </row>
    <row r="33" spans="1:11" s="5" customFormat="1" ht="60" x14ac:dyDescent="0.25">
      <c r="A33" s="81">
        <v>81101513</v>
      </c>
      <c r="B33" s="47" t="s">
        <v>196</v>
      </c>
      <c r="C33" s="76" t="s">
        <v>34</v>
      </c>
      <c r="D33" s="77" t="s">
        <v>178</v>
      </c>
      <c r="E33" s="74" t="s">
        <v>79</v>
      </c>
      <c r="F33" s="48" t="s">
        <v>27</v>
      </c>
      <c r="G33" s="79">
        <v>9500000</v>
      </c>
      <c r="H33" s="80">
        <f t="shared" si="0"/>
        <v>9500000</v>
      </c>
      <c r="I33" s="15" t="s">
        <v>85</v>
      </c>
      <c r="J33" s="15" t="s">
        <v>85</v>
      </c>
      <c r="K33" s="15" t="s">
        <v>35</v>
      </c>
    </row>
    <row r="34" spans="1:11" s="5" customFormat="1" ht="60" x14ac:dyDescent="0.25">
      <c r="A34" s="75">
        <v>72101507</v>
      </c>
      <c r="B34" s="47" t="s">
        <v>197</v>
      </c>
      <c r="C34" s="76" t="s">
        <v>34</v>
      </c>
      <c r="D34" s="77" t="s">
        <v>72</v>
      </c>
      <c r="E34" s="78" t="s">
        <v>128</v>
      </c>
      <c r="F34" s="48" t="s">
        <v>27</v>
      </c>
      <c r="G34" s="79">
        <v>95000000</v>
      </c>
      <c r="H34" s="80">
        <f t="shared" si="0"/>
        <v>95000000</v>
      </c>
      <c r="I34" s="15" t="s">
        <v>85</v>
      </c>
      <c r="J34" s="15" t="s">
        <v>85</v>
      </c>
      <c r="K34" s="15" t="s">
        <v>35</v>
      </c>
    </row>
    <row r="35" spans="1:11" s="5" customFormat="1" ht="60" x14ac:dyDescent="0.25">
      <c r="A35" s="81">
        <v>81101513</v>
      </c>
      <c r="B35" s="47" t="s">
        <v>198</v>
      </c>
      <c r="C35" s="76" t="s">
        <v>34</v>
      </c>
      <c r="D35" s="77" t="s">
        <v>178</v>
      </c>
      <c r="E35" s="74" t="s">
        <v>79</v>
      </c>
      <c r="F35" s="48" t="s">
        <v>27</v>
      </c>
      <c r="G35" s="79">
        <v>9500000</v>
      </c>
      <c r="H35" s="80">
        <f t="shared" si="0"/>
        <v>9500000</v>
      </c>
      <c r="I35" s="15" t="s">
        <v>85</v>
      </c>
      <c r="J35" s="15" t="s">
        <v>85</v>
      </c>
      <c r="K35" s="15" t="s">
        <v>35</v>
      </c>
    </row>
    <row r="36" spans="1:11" s="5" customFormat="1" ht="60" x14ac:dyDescent="0.25">
      <c r="A36" s="75">
        <v>72101507</v>
      </c>
      <c r="B36" s="47" t="s">
        <v>199</v>
      </c>
      <c r="C36" s="76" t="s">
        <v>34</v>
      </c>
      <c r="D36" s="77" t="s">
        <v>72</v>
      </c>
      <c r="E36" s="78" t="s">
        <v>128</v>
      </c>
      <c r="F36" s="48" t="s">
        <v>27</v>
      </c>
      <c r="G36" s="79">
        <v>90000000</v>
      </c>
      <c r="H36" s="80">
        <f t="shared" si="0"/>
        <v>90000000</v>
      </c>
      <c r="I36" s="15" t="s">
        <v>85</v>
      </c>
      <c r="J36" s="15" t="s">
        <v>85</v>
      </c>
      <c r="K36" s="15" t="s">
        <v>35</v>
      </c>
    </row>
    <row r="37" spans="1:11" s="5" customFormat="1" ht="60" x14ac:dyDescent="0.25">
      <c r="A37" s="81">
        <v>81101513</v>
      </c>
      <c r="B37" s="47" t="s">
        <v>200</v>
      </c>
      <c r="C37" s="76" t="s">
        <v>34</v>
      </c>
      <c r="D37" s="77" t="s">
        <v>178</v>
      </c>
      <c r="E37" s="74" t="s">
        <v>79</v>
      </c>
      <c r="F37" s="48" t="s">
        <v>27</v>
      </c>
      <c r="G37" s="79">
        <v>9000000</v>
      </c>
      <c r="H37" s="80">
        <f t="shared" si="0"/>
        <v>9000000</v>
      </c>
      <c r="I37" s="15" t="s">
        <v>85</v>
      </c>
      <c r="J37" s="15" t="s">
        <v>85</v>
      </c>
      <c r="K37" s="15" t="s">
        <v>35</v>
      </c>
    </row>
    <row r="38" spans="1:11" s="5" customFormat="1" ht="60" x14ac:dyDescent="0.25">
      <c r="A38" s="75">
        <v>72101507</v>
      </c>
      <c r="B38" s="47" t="s">
        <v>201</v>
      </c>
      <c r="C38" s="76" t="s">
        <v>34</v>
      </c>
      <c r="D38" s="77" t="s">
        <v>72</v>
      </c>
      <c r="E38" s="78" t="s">
        <v>128</v>
      </c>
      <c r="F38" s="48" t="s">
        <v>27</v>
      </c>
      <c r="G38" s="79">
        <v>120000000</v>
      </c>
      <c r="H38" s="80">
        <f t="shared" si="0"/>
        <v>120000000</v>
      </c>
      <c r="I38" s="15" t="s">
        <v>85</v>
      </c>
      <c r="J38" s="15" t="s">
        <v>85</v>
      </c>
      <c r="K38" s="15" t="s">
        <v>35</v>
      </c>
    </row>
    <row r="39" spans="1:11" s="5" customFormat="1" ht="60" x14ac:dyDescent="0.25">
      <c r="A39" s="81">
        <v>81101513</v>
      </c>
      <c r="B39" s="47" t="s">
        <v>202</v>
      </c>
      <c r="C39" s="76" t="s">
        <v>34</v>
      </c>
      <c r="D39" s="77" t="s">
        <v>178</v>
      </c>
      <c r="E39" s="74" t="s">
        <v>79</v>
      </c>
      <c r="F39" s="48" t="s">
        <v>27</v>
      </c>
      <c r="G39" s="79">
        <v>12000000</v>
      </c>
      <c r="H39" s="80">
        <f t="shared" si="0"/>
        <v>12000000</v>
      </c>
      <c r="I39" s="15" t="s">
        <v>85</v>
      </c>
      <c r="J39" s="15" t="s">
        <v>85</v>
      </c>
      <c r="K39" s="15" t="s">
        <v>35</v>
      </c>
    </row>
    <row r="40" spans="1:11" s="5" customFormat="1" ht="60" x14ac:dyDescent="0.25">
      <c r="A40" s="75">
        <v>72101507</v>
      </c>
      <c r="B40" s="47" t="s">
        <v>203</v>
      </c>
      <c r="C40" s="76" t="s">
        <v>33</v>
      </c>
      <c r="D40" s="77" t="s">
        <v>72</v>
      </c>
      <c r="E40" s="78" t="s">
        <v>128</v>
      </c>
      <c r="F40" s="48" t="s">
        <v>27</v>
      </c>
      <c r="G40" s="79">
        <v>100000000</v>
      </c>
      <c r="H40" s="80">
        <f t="shared" si="0"/>
        <v>100000000</v>
      </c>
      <c r="I40" s="15" t="s">
        <v>85</v>
      </c>
      <c r="J40" s="15" t="s">
        <v>85</v>
      </c>
      <c r="K40" s="15" t="s">
        <v>35</v>
      </c>
    </row>
    <row r="41" spans="1:11" s="5" customFormat="1" ht="60" x14ac:dyDescent="0.25">
      <c r="A41" s="81">
        <v>81101513</v>
      </c>
      <c r="B41" s="47" t="s">
        <v>204</v>
      </c>
      <c r="C41" s="76" t="s">
        <v>33</v>
      </c>
      <c r="D41" s="77" t="s">
        <v>178</v>
      </c>
      <c r="E41" s="74" t="s">
        <v>79</v>
      </c>
      <c r="F41" s="48" t="s">
        <v>27</v>
      </c>
      <c r="G41" s="79">
        <v>10000000</v>
      </c>
      <c r="H41" s="80">
        <f t="shared" si="0"/>
        <v>10000000</v>
      </c>
      <c r="I41" s="15" t="s">
        <v>85</v>
      </c>
      <c r="J41" s="15" t="s">
        <v>85</v>
      </c>
      <c r="K41" s="15" t="s">
        <v>35</v>
      </c>
    </row>
    <row r="42" spans="1:11" s="5" customFormat="1" ht="60" x14ac:dyDescent="0.25">
      <c r="A42" s="75">
        <v>72101507</v>
      </c>
      <c r="B42" s="47" t="s">
        <v>205</v>
      </c>
      <c r="C42" s="76" t="s">
        <v>25</v>
      </c>
      <c r="D42" s="77" t="s">
        <v>72</v>
      </c>
      <c r="E42" s="78" t="s">
        <v>128</v>
      </c>
      <c r="F42" s="48" t="s">
        <v>27</v>
      </c>
      <c r="G42" s="79">
        <v>90000000</v>
      </c>
      <c r="H42" s="80">
        <f t="shared" si="0"/>
        <v>90000000</v>
      </c>
      <c r="I42" s="15" t="s">
        <v>85</v>
      </c>
      <c r="J42" s="15" t="s">
        <v>85</v>
      </c>
      <c r="K42" s="15" t="s">
        <v>35</v>
      </c>
    </row>
    <row r="43" spans="1:11" s="5" customFormat="1" ht="60" x14ac:dyDescent="0.25">
      <c r="A43" s="81">
        <v>81101513</v>
      </c>
      <c r="B43" s="47" t="s">
        <v>206</v>
      </c>
      <c r="C43" s="76" t="s">
        <v>25</v>
      </c>
      <c r="D43" s="77" t="s">
        <v>178</v>
      </c>
      <c r="E43" s="74" t="s">
        <v>79</v>
      </c>
      <c r="F43" s="48" t="s">
        <v>27</v>
      </c>
      <c r="G43" s="79">
        <v>9000000</v>
      </c>
      <c r="H43" s="80">
        <f t="shared" si="0"/>
        <v>9000000</v>
      </c>
      <c r="I43" s="15" t="s">
        <v>85</v>
      </c>
      <c r="J43" s="15" t="s">
        <v>85</v>
      </c>
      <c r="K43" s="15" t="s">
        <v>35</v>
      </c>
    </row>
    <row r="44" spans="1:11" s="5" customFormat="1" ht="228" x14ac:dyDescent="0.25">
      <c r="A44" s="114" t="s">
        <v>31</v>
      </c>
      <c r="B44" s="113" t="s">
        <v>410</v>
      </c>
      <c r="C44" s="114" t="s">
        <v>44</v>
      </c>
      <c r="D44" s="115" t="s">
        <v>408</v>
      </c>
      <c r="E44" s="116" t="s">
        <v>71</v>
      </c>
      <c r="F44" s="117" t="s">
        <v>27</v>
      </c>
      <c r="G44" s="118">
        <v>2964790813</v>
      </c>
      <c r="H44" s="119">
        <v>1762408424</v>
      </c>
      <c r="I44" s="120" t="s">
        <v>101</v>
      </c>
      <c r="J44" s="120" t="s">
        <v>331</v>
      </c>
      <c r="K44" s="120" t="s">
        <v>409</v>
      </c>
    </row>
    <row r="45" spans="1:11" s="5" customFormat="1" ht="60" x14ac:dyDescent="0.25">
      <c r="A45" s="75">
        <v>72101507</v>
      </c>
      <c r="B45" s="121" t="s">
        <v>207</v>
      </c>
      <c r="C45" s="122" t="s">
        <v>25</v>
      </c>
      <c r="D45" s="123" t="s">
        <v>72</v>
      </c>
      <c r="E45" s="124" t="s">
        <v>128</v>
      </c>
      <c r="F45" s="125" t="s">
        <v>27</v>
      </c>
      <c r="G45" s="126">
        <v>150000000</v>
      </c>
      <c r="H45" s="127">
        <f t="shared" si="0"/>
        <v>150000000</v>
      </c>
      <c r="I45" s="128" t="s">
        <v>85</v>
      </c>
      <c r="J45" s="128" t="s">
        <v>85</v>
      </c>
      <c r="K45" s="128" t="s">
        <v>35</v>
      </c>
    </row>
    <row r="46" spans="1:11" s="5" customFormat="1" ht="60" x14ac:dyDescent="0.25">
      <c r="A46" s="81">
        <v>81101513</v>
      </c>
      <c r="B46" s="47" t="s">
        <v>208</v>
      </c>
      <c r="C46" s="76" t="s">
        <v>25</v>
      </c>
      <c r="D46" s="77" t="s">
        <v>178</v>
      </c>
      <c r="E46" s="74" t="s">
        <v>79</v>
      </c>
      <c r="F46" s="48" t="s">
        <v>27</v>
      </c>
      <c r="G46" s="79">
        <v>15000000</v>
      </c>
      <c r="H46" s="80">
        <f t="shared" si="0"/>
        <v>15000000</v>
      </c>
      <c r="I46" s="15" t="s">
        <v>85</v>
      </c>
      <c r="J46" s="15" t="s">
        <v>85</v>
      </c>
      <c r="K46" s="15" t="s">
        <v>35</v>
      </c>
    </row>
    <row r="47" spans="1:11" s="5" customFormat="1" ht="60" x14ac:dyDescent="0.25">
      <c r="A47" s="75">
        <v>72101507</v>
      </c>
      <c r="B47" s="47" t="s">
        <v>209</v>
      </c>
      <c r="C47" s="76" t="s">
        <v>25</v>
      </c>
      <c r="D47" s="77" t="s">
        <v>72</v>
      </c>
      <c r="E47" s="78" t="s">
        <v>128</v>
      </c>
      <c r="F47" s="48" t="s">
        <v>27</v>
      </c>
      <c r="G47" s="79">
        <v>180000000</v>
      </c>
      <c r="H47" s="80">
        <f t="shared" si="0"/>
        <v>180000000</v>
      </c>
      <c r="I47" s="15" t="s">
        <v>85</v>
      </c>
      <c r="J47" s="15" t="s">
        <v>85</v>
      </c>
      <c r="K47" s="15" t="s">
        <v>35</v>
      </c>
    </row>
    <row r="48" spans="1:11" s="5" customFormat="1" ht="60" x14ac:dyDescent="0.25">
      <c r="A48" s="81">
        <v>81101513</v>
      </c>
      <c r="B48" s="47" t="s">
        <v>210</v>
      </c>
      <c r="C48" s="76" t="s">
        <v>25</v>
      </c>
      <c r="D48" s="77" t="s">
        <v>178</v>
      </c>
      <c r="E48" s="74" t="s">
        <v>79</v>
      </c>
      <c r="F48" s="48" t="s">
        <v>27</v>
      </c>
      <c r="G48" s="79">
        <v>15000000</v>
      </c>
      <c r="H48" s="80">
        <f t="shared" si="0"/>
        <v>15000000</v>
      </c>
      <c r="I48" s="15" t="s">
        <v>85</v>
      </c>
      <c r="J48" s="15" t="s">
        <v>85</v>
      </c>
      <c r="K48" s="15" t="s">
        <v>35</v>
      </c>
    </row>
    <row r="49" spans="1:11" s="5" customFormat="1" ht="60" x14ac:dyDescent="0.25">
      <c r="A49" s="75">
        <v>72101507</v>
      </c>
      <c r="B49" s="47" t="s">
        <v>211</v>
      </c>
      <c r="C49" s="76" t="s">
        <v>25</v>
      </c>
      <c r="D49" s="77" t="s">
        <v>72</v>
      </c>
      <c r="E49" s="78" t="s">
        <v>128</v>
      </c>
      <c r="F49" s="48" t="s">
        <v>27</v>
      </c>
      <c r="G49" s="79">
        <v>100000000</v>
      </c>
      <c r="H49" s="80">
        <f t="shared" si="0"/>
        <v>100000000</v>
      </c>
      <c r="I49" s="15" t="s">
        <v>85</v>
      </c>
      <c r="J49" s="15" t="s">
        <v>85</v>
      </c>
      <c r="K49" s="15" t="s">
        <v>35</v>
      </c>
    </row>
    <row r="50" spans="1:11" s="5" customFormat="1" ht="60" x14ac:dyDescent="0.25">
      <c r="A50" s="81">
        <v>81101513</v>
      </c>
      <c r="B50" s="47" t="s">
        <v>212</v>
      </c>
      <c r="C50" s="76" t="s">
        <v>25</v>
      </c>
      <c r="D50" s="77" t="s">
        <v>178</v>
      </c>
      <c r="E50" s="74" t="s">
        <v>79</v>
      </c>
      <c r="F50" s="48" t="s">
        <v>27</v>
      </c>
      <c r="G50" s="79">
        <v>10000000</v>
      </c>
      <c r="H50" s="80">
        <f t="shared" si="0"/>
        <v>10000000</v>
      </c>
      <c r="I50" s="15" t="s">
        <v>85</v>
      </c>
      <c r="J50" s="15" t="s">
        <v>85</v>
      </c>
      <c r="K50" s="15" t="s">
        <v>35</v>
      </c>
    </row>
    <row r="51" spans="1:11" s="5" customFormat="1" ht="60" x14ac:dyDescent="0.25">
      <c r="A51" s="75">
        <v>72101507</v>
      </c>
      <c r="B51" s="47" t="s">
        <v>213</v>
      </c>
      <c r="C51" s="76" t="s">
        <v>25</v>
      </c>
      <c r="D51" s="77" t="s">
        <v>72</v>
      </c>
      <c r="E51" s="78" t="s">
        <v>128</v>
      </c>
      <c r="F51" s="48" t="s">
        <v>27</v>
      </c>
      <c r="G51" s="79">
        <v>100000000</v>
      </c>
      <c r="H51" s="80">
        <f t="shared" si="0"/>
        <v>100000000</v>
      </c>
      <c r="I51" s="15" t="s">
        <v>85</v>
      </c>
      <c r="J51" s="15" t="s">
        <v>85</v>
      </c>
      <c r="K51" s="15" t="s">
        <v>35</v>
      </c>
    </row>
    <row r="52" spans="1:11" s="5" customFormat="1" ht="60" x14ac:dyDescent="0.25">
      <c r="A52" s="81">
        <v>81101513</v>
      </c>
      <c r="B52" s="47" t="s">
        <v>214</v>
      </c>
      <c r="C52" s="76" t="s">
        <v>25</v>
      </c>
      <c r="D52" s="77" t="s">
        <v>178</v>
      </c>
      <c r="E52" s="74" t="s">
        <v>79</v>
      </c>
      <c r="F52" s="48" t="s">
        <v>27</v>
      </c>
      <c r="G52" s="79">
        <v>10000000</v>
      </c>
      <c r="H52" s="80">
        <f t="shared" si="0"/>
        <v>10000000</v>
      </c>
      <c r="I52" s="15" t="s">
        <v>85</v>
      </c>
      <c r="J52" s="15" t="s">
        <v>85</v>
      </c>
      <c r="K52" s="15" t="s">
        <v>35</v>
      </c>
    </row>
    <row r="53" spans="1:11" s="5" customFormat="1" ht="60" x14ac:dyDescent="0.25">
      <c r="A53" s="75">
        <v>72101507</v>
      </c>
      <c r="B53" s="47" t="s">
        <v>215</v>
      </c>
      <c r="C53" s="76" t="s">
        <v>25</v>
      </c>
      <c r="D53" s="77" t="s">
        <v>72</v>
      </c>
      <c r="E53" s="78" t="s">
        <v>128</v>
      </c>
      <c r="F53" s="48" t="s">
        <v>27</v>
      </c>
      <c r="G53" s="79">
        <v>100000000</v>
      </c>
      <c r="H53" s="80">
        <f t="shared" si="0"/>
        <v>100000000</v>
      </c>
      <c r="I53" s="15" t="s">
        <v>85</v>
      </c>
      <c r="J53" s="15" t="s">
        <v>85</v>
      </c>
      <c r="K53" s="15" t="s">
        <v>35</v>
      </c>
    </row>
    <row r="54" spans="1:11" s="5" customFormat="1" ht="60" x14ac:dyDescent="0.25">
      <c r="A54" s="81">
        <v>81101513</v>
      </c>
      <c r="B54" s="47" t="s">
        <v>216</v>
      </c>
      <c r="C54" s="76" t="s">
        <v>25</v>
      </c>
      <c r="D54" s="77" t="s">
        <v>178</v>
      </c>
      <c r="E54" s="74" t="s">
        <v>79</v>
      </c>
      <c r="F54" s="48" t="s">
        <v>27</v>
      </c>
      <c r="G54" s="79">
        <v>10000000</v>
      </c>
      <c r="H54" s="80">
        <f t="shared" si="0"/>
        <v>10000000</v>
      </c>
      <c r="I54" s="15" t="s">
        <v>85</v>
      </c>
      <c r="J54" s="15" t="s">
        <v>85</v>
      </c>
      <c r="K54" s="15" t="s">
        <v>35</v>
      </c>
    </row>
    <row r="55" spans="1:11" s="5" customFormat="1" ht="60" x14ac:dyDescent="0.25">
      <c r="A55" s="75">
        <v>72101507</v>
      </c>
      <c r="B55" s="47" t="s">
        <v>217</v>
      </c>
      <c r="C55" s="76" t="s">
        <v>25</v>
      </c>
      <c r="D55" s="77" t="s">
        <v>72</v>
      </c>
      <c r="E55" s="78" t="s">
        <v>128</v>
      </c>
      <c r="F55" s="48" t="s">
        <v>27</v>
      </c>
      <c r="G55" s="79">
        <v>120000000</v>
      </c>
      <c r="H55" s="80">
        <f t="shared" si="0"/>
        <v>120000000</v>
      </c>
      <c r="I55" s="15" t="s">
        <v>85</v>
      </c>
      <c r="J55" s="15" t="s">
        <v>85</v>
      </c>
      <c r="K55" s="15" t="s">
        <v>35</v>
      </c>
    </row>
    <row r="56" spans="1:11" s="5" customFormat="1" ht="60" x14ac:dyDescent="0.25">
      <c r="A56" s="81">
        <v>81101513</v>
      </c>
      <c r="B56" s="47" t="s">
        <v>218</v>
      </c>
      <c r="C56" s="76" t="s">
        <v>25</v>
      </c>
      <c r="D56" s="77" t="s">
        <v>178</v>
      </c>
      <c r="E56" s="74" t="s">
        <v>79</v>
      </c>
      <c r="F56" s="48" t="s">
        <v>27</v>
      </c>
      <c r="G56" s="79">
        <v>12000000</v>
      </c>
      <c r="H56" s="80">
        <f t="shared" si="0"/>
        <v>12000000</v>
      </c>
      <c r="I56" s="15" t="s">
        <v>85</v>
      </c>
      <c r="J56" s="15" t="s">
        <v>85</v>
      </c>
      <c r="K56" s="15" t="s">
        <v>35</v>
      </c>
    </row>
    <row r="57" spans="1:11" s="5" customFormat="1" ht="60" x14ac:dyDescent="0.25">
      <c r="A57" s="75">
        <v>72101507</v>
      </c>
      <c r="B57" s="47" t="s">
        <v>219</v>
      </c>
      <c r="C57" s="76" t="s">
        <v>25</v>
      </c>
      <c r="D57" s="77" t="s">
        <v>72</v>
      </c>
      <c r="E57" s="78" t="s">
        <v>128</v>
      </c>
      <c r="F57" s="48" t="s">
        <v>27</v>
      </c>
      <c r="G57" s="79">
        <v>100000000</v>
      </c>
      <c r="H57" s="80">
        <f t="shared" si="0"/>
        <v>100000000</v>
      </c>
      <c r="I57" s="15" t="s">
        <v>85</v>
      </c>
      <c r="J57" s="15" t="s">
        <v>85</v>
      </c>
      <c r="K57" s="15" t="s">
        <v>35</v>
      </c>
    </row>
    <row r="58" spans="1:11" s="5" customFormat="1" ht="60" x14ac:dyDescent="0.25">
      <c r="A58" s="81">
        <v>81101513</v>
      </c>
      <c r="B58" s="47" t="s">
        <v>220</v>
      </c>
      <c r="C58" s="76" t="s">
        <v>25</v>
      </c>
      <c r="D58" s="77" t="s">
        <v>178</v>
      </c>
      <c r="E58" s="74" t="s">
        <v>79</v>
      </c>
      <c r="F58" s="48" t="s">
        <v>27</v>
      </c>
      <c r="G58" s="79">
        <v>9000000</v>
      </c>
      <c r="H58" s="80">
        <f t="shared" si="0"/>
        <v>9000000</v>
      </c>
      <c r="I58" s="15" t="s">
        <v>85</v>
      </c>
      <c r="J58" s="15" t="s">
        <v>85</v>
      </c>
      <c r="K58" s="15" t="s">
        <v>35</v>
      </c>
    </row>
    <row r="59" spans="1:11" s="5" customFormat="1" ht="60" x14ac:dyDescent="0.25">
      <c r="A59" s="75">
        <v>72101507</v>
      </c>
      <c r="B59" s="47" t="s">
        <v>221</v>
      </c>
      <c r="C59" s="76" t="s">
        <v>18</v>
      </c>
      <c r="D59" s="77" t="s">
        <v>72</v>
      </c>
      <c r="E59" s="78" t="s">
        <v>128</v>
      </c>
      <c r="F59" s="48" t="s">
        <v>27</v>
      </c>
      <c r="G59" s="79">
        <v>100000000</v>
      </c>
      <c r="H59" s="80">
        <f t="shared" si="0"/>
        <v>100000000</v>
      </c>
      <c r="I59" s="15" t="s">
        <v>85</v>
      </c>
      <c r="J59" s="15" t="s">
        <v>85</v>
      </c>
      <c r="K59" s="15" t="s">
        <v>35</v>
      </c>
    </row>
    <row r="60" spans="1:11" s="5" customFormat="1" ht="60" x14ac:dyDescent="0.25">
      <c r="A60" s="81">
        <v>81101513</v>
      </c>
      <c r="B60" s="47" t="s">
        <v>222</v>
      </c>
      <c r="C60" s="76" t="s">
        <v>18</v>
      </c>
      <c r="D60" s="77" t="s">
        <v>178</v>
      </c>
      <c r="E60" s="74" t="s">
        <v>79</v>
      </c>
      <c r="F60" s="48" t="s">
        <v>27</v>
      </c>
      <c r="G60" s="79">
        <v>10000000</v>
      </c>
      <c r="H60" s="80">
        <f t="shared" si="0"/>
        <v>10000000</v>
      </c>
      <c r="I60" s="15" t="s">
        <v>85</v>
      </c>
      <c r="J60" s="15" t="s">
        <v>85</v>
      </c>
      <c r="K60" s="15" t="s">
        <v>35</v>
      </c>
    </row>
    <row r="61" spans="1:11" s="5" customFormat="1" ht="60" x14ac:dyDescent="0.25">
      <c r="A61" s="75">
        <v>72101507</v>
      </c>
      <c r="B61" s="47" t="s">
        <v>223</v>
      </c>
      <c r="C61" s="76" t="s">
        <v>25</v>
      </c>
      <c r="D61" s="77" t="s">
        <v>72</v>
      </c>
      <c r="E61" s="78" t="s">
        <v>128</v>
      </c>
      <c r="F61" s="48" t="s">
        <v>27</v>
      </c>
      <c r="G61" s="79">
        <v>164000000</v>
      </c>
      <c r="H61" s="80">
        <f t="shared" si="0"/>
        <v>164000000</v>
      </c>
      <c r="I61" s="15" t="s">
        <v>85</v>
      </c>
      <c r="J61" s="15" t="s">
        <v>85</v>
      </c>
      <c r="K61" s="15" t="s">
        <v>35</v>
      </c>
    </row>
    <row r="62" spans="1:11" s="5" customFormat="1" ht="60" x14ac:dyDescent="0.25">
      <c r="A62" s="81">
        <v>81101513</v>
      </c>
      <c r="B62" s="47" t="s">
        <v>224</v>
      </c>
      <c r="C62" s="76" t="s">
        <v>25</v>
      </c>
      <c r="D62" s="77" t="s">
        <v>178</v>
      </c>
      <c r="E62" s="74" t="s">
        <v>79</v>
      </c>
      <c r="F62" s="48" t="s">
        <v>27</v>
      </c>
      <c r="G62" s="79">
        <v>16500000</v>
      </c>
      <c r="H62" s="80">
        <f t="shared" si="0"/>
        <v>16500000</v>
      </c>
      <c r="I62" s="15" t="s">
        <v>85</v>
      </c>
      <c r="J62" s="15" t="s">
        <v>85</v>
      </c>
      <c r="K62" s="15" t="s">
        <v>35</v>
      </c>
    </row>
    <row r="63" spans="1:11" s="5" customFormat="1" ht="60" x14ac:dyDescent="0.25">
      <c r="A63" s="75">
        <v>72101507</v>
      </c>
      <c r="B63" s="47" t="s">
        <v>225</v>
      </c>
      <c r="C63" s="76" t="s">
        <v>18</v>
      </c>
      <c r="D63" s="77" t="s">
        <v>72</v>
      </c>
      <c r="E63" s="78" t="s">
        <v>128</v>
      </c>
      <c r="F63" s="48" t="s">
        <v>27</v>
      </c>
      <c r="G63" s="79">
        <v>130000000</v>
      </c>
      <c r="H63" s="80">
        <f t="shared" si="0"/>
        <v>130000000</v>
      </c>
      <c r="I63" s="15" t="s">
        <v>85</v>
      </c>
      <c r="J63" s="15" t="s">
        <v>85</v>
      </c>
      <c r="K63" s="15" t="s">
        <v>35</v>
      </c>
    </row>
    <row r="64" spans="1:11" s="5" customFormat="1" ht="60" x14ac:dyDescent="0.25">
      <c r="A64" s="81">
        <v>81101513</v>
      </c>
      <c r="B64" s="47" t="s">
        <v>226</v>
      </c>
      <c r="C64" s="76" t="s">
        <v>18</v>
      </c>
      <c r="D64" s="77" t="s">
        <v>178</v>
      </c>
      <c r="E64" s="74" t="s">
        <v>79</v>
      </c>
      <c r="F64" s="48" t="s">
        <v>27</v>
      </c>
      <c r="G64" s="79">
        <v>10000000</v>
      </c>
      <c r="H64" s="80">
        <f t="shared" si="0"/>
        <v>10000000</v>
      </c>
      <c r="I64" s="15" t="s">
        <v>85</v>
      </c>
      <c r="J64" s="15" t="s">
        <v>85</v>
      </c>
      <c r="K64" s="15" t="s">
        <v>35</v>
      </c>
    </row>
    <row r="65" spans="1:11" s="5" customFormat="1" ht="60" x14ac:dyDescent="0.25">
      <c r="A65" s="75">
        <v>72101507</v>
      </c>
      <c r="B65" s="47" t="s">
        <v>227</v>
      </c>
      <c r="C65" s="76" t="s">
        <v>18</v>
      </c>
      <c r="D65" s="77" t="s">
        <v>72</v>
      </c>
      <c r="E65" s="78" t="s">
        <v>128</v>
      </c>
      <c r="F65" s="48" t="s">
        <v>27</v>
      </c>
      <c r="G65" s="79">
        <v>90000000</v>
      </c>
      <c r="H65" s="80">
        <f t="shared" si="0"/>
        <v>90000000</v>
      </c>
      <c r="I65" s="15" t="s">
        <v>85</v>
      </c>
      <c r="J65" s="15" t="s">
        <v>85</v>
      </c>
      <c r="K65" s="15" t="s">
        <v>35</v>
      </c>
    </row>
    <row r="66" spans="1:11" s="5" customFormat="1" ht="60" x14ac:dyDescent="0.25">
      <c r="A66" s="81">
        <v>81101513</v>
      </c>
      <c r="B66" s="47" t="s">
        <v>228</v>
      </c>
      <c r="C66" s="76" t="s">
        <v>18</v>
      </c>
      <c r="D66" s="77" t="s">
        <v>178</v>
      </c>
      <c r="E66" s="74" t="s">
        <v>79</v>
      </c>
      <c r="F66" s="48" t="s">
        <v>27</v>
      </c>
      <c r="G66" s="79">
        <v>9000000</v>
      </c>
      <c r="H66" s="80">
        <f t="shared" si="0"/>
        <v>9000000</v>
      </c>
      <c r="I66" s="15" t="s">
        <v>85</v>
      </c>
      <c r="J66" s="15" t="s">
        <v>85</v>
      </c>
      <c r="K66" s="15" t="s">
        <v>35</v>
      </c>
    </row>
    <row r="67" spans="1:11" s="5" customFormat="1" ht="60" x14ac:dyDescent="0.25">
      <c r="A67" s="75">
        <v>72101507</v>
      </c>
      <c r="B67" s="47" t="s">
        <v>229</v>
      </c>
      <c r="C67" s="76" t="s">
        <v>18</v>
      </c>
      <c r="D67" s="77" t="s">
        <v>72</v>
      </c>
      <c r="E67" s="78" t="s">
        <v>128</v>
      </c>
      <c r="F67" s="48" t="s">
        <v>27</v>
      </c>
      <c r="G67" s="79">
        <v>155000000</v>
      </c>
      <c r="H67" s="80">
        <f t="shared" si="0"/>
        <v>155000000</v>
      </c>
      <c r="I67" s="15" t="s">
        <v>85</v>
      </c>
      <c r="J67" s="15" t="s">
        <v>85</v>
      </c>
      <c r="K67" s="15" t="s">
        <v>35</v>
      </c>
    </row>
    <row r="68" spans="1:11" s="5" customFormat="1" ht="60" x14ac:dyDescent="0.25">
      <c r="A68" s="81">
        <v>81101513</v>
      </c>
      <c r="B68" s="47" t="s">
        <v>230</v>
      </c>
      <c r="C68" s="76" t="s">
        <v>18</v>
      </c>
      <c r="D68" s="77" t="s">
        <v>178</v>
      </c>
      <c r="E68" s="74" t="s">
        <v>79</v>
      </c>
      <c r="F68" s="48" t="s">
        <v>27</v>
      </c>
      <c r="G68" s="79">
        <v>12000000</v>
      </c>
      <c r="H68" s="80">
        <f t="shared" si="0"/>
        <v>12000000</v>
      </c>
      <c r="I68" s="15" t="s">
        <v>85</v>
      </c>
      <c r="J68" s="15" t="s">
        <v>85</v>
      </c>
      <c r="K68" s="15" t="s">
        <v>35</v>
      </c>
    </row>
    <row r="69" spans="1:11" s="5" customFormat="1" ht="60" x14ac:dyDescent="0.25">
      <c r="A69" s="75">
        <v>72101507</v>
      </c>
      <c r="B69" s="47" t="s">
        <v>231</v>
      </c>
      <c r="C69" s="76" t="s">
        <v>18</v>
      </c>
      <c r="D69" s="77" t="s">
        <v>72</v>
      </c>
      <c r="E69" s="78" t="s">
        <v>128</v>
      </c>
      <c r="F69" s="48" t="s">
        <v>27</v>
      </c>
      <c r="G69" s="79">
        <v>100000000</v>
      </c>
      <c r="H69" s="80">
        <f t="shared" si="0"/>
        <v>100000000</v>
      </c>
      <c r="I69" s="15" t="s">
        <v>85</v>
      </c>
      <c r="J69" s="15" t="s">
        <v>85</v>
      </c>
      <c r="K69" s="15" t="s">
        <v>35</v>
      </c>
    </row>
    <row r="70" spans="1:11" s="5" customFormat="1" ht="60" x14ac:dyDescent="0.25">
      <c r="A70" s="81">
        <v>81101513</v>
      </c>
      <c r="B70" s="47" t="s">
        <v>232</v>
      </c>
      <c r="C70" s="76" t="s">
        <v>18</v>
      </c>
      <c r="D70" s="77" t="s">
        <v>178</v>
      </c>
      <c r="E70" s="74" t="s">
        <v>79</v>
      </c>
      <c r="F70" s="48" t="s">
        <v>27</v>
      </c>
      <c r="G70" s="79">
        <v>9000000</v>
      </c>
      <c r="H70" s="80">
        <f t="shared" si="0"/>
        <v>9000000</v>
      </c>
      <c r="I70" s="15" t="s">
        <v>85</v>
      </c>
      <c r="J70" s="15" t="s">
        <v>85</v>
      </c>
      <c r="K70" s="15" t="s">
        <v>35</v>
      </c>
    </row>
    <row r="71" spans="1:11" s="5" customFormat="1" ht="60" x14ac:dyDescent="0.25">
      <c r="A71" s="75">
        <v>72101507</v>
      </c>
      <c r="B71" s="47" t="s">
        <v>233</v>
      </c>
      <c r="C71" s="76" t="s">
        <v>25</v>
      </c>
      <c r="D71" s="77" t="s">
        <v>72</v>
      </c>
      <c r="E71" s="78" t="s">
        <v>128</v>
      </c>
      <c r="F71" s="48" t="s">
        <v>27</v>
      </c>
      <c r="G71" s="79">
        <v>120000000</v>
      </c>
      <c r="H71" s="80">
        <f t="shared" si="0"/>
        <v>120000000</v>
      </c>
      <c r="I71" s="15" t="s">
        <v>85</v>
      </c>
      <c r="J71" s="15" t="s">
        <v>85</v>
      </c>
      <c r="K71" s="15" t="s">
        <v>35</v>
      </c>
    </row>
    <row r="72" spans="1:11" s="5" customFormat="1" ht="60" x14ac:dyDescent="0.25">
      <c r="A72" s="81">
        <v>81101513</v>
      </c>
      <c r="B72" s="47" t="s">
        <v>234</v>
      </c>
      <c r="C72" s="76" t="s">
        <v>25</v>
      </c>
      <c r="D72" s="77" t="s">
        <v>178</v>
      </c>
      <c r="E72" s="74" t="s">
        <v>79</v>
      </c>
      <c r="F72" s="48" t="s">
        <v>27</v>
      </c>
      <c r="G72" s="79">
        <v>12000000</v>
      </c>
      <c r="H72" s="80">
        <f t="shared" si="0"/>
        <v>12000000</v>
      </c>
      <c r="I72" s="15" t="s">
        <v>85</v>
      </c>
      <c r="J72" s="15" t="s">
        <v>85</v>
      </c>
      <c r="K72" s="15" t="s">
        <v>35</v>
      </c>
    </row>
    <row r="73" spans="1:11" s="5" customFormat="1" ht="60" x14ac:dyDescent="0.25">
      <c r="A73" s="75">
        <v>72101507</v>
      </c>
      <c r="B73" s="47" t="s">
        <v>308</v>
      </c>
      <c r="C73" s="76" t="s">
        <v>34</v>
      </c>
      <c r="D73" s="77" t="s">
        <v>72</v>
      </c>
      <c r="E73" s="78" t="s">
        <v>74</v>
      </c>
      <c r="F73" s="48" t="s">
        <v>27</v>
      </c>
      <c r="G73" s="79">
        <v>252404601</v>
      </c>
      <c r="H73" s="80">
        <f t="shared" si="0"/>
        <v>252404601</v>
      </c>
      <c r="I73" s="15" t="s">
        <v>85</v>
      </c>
      <c r="J73" s="15" t="s">
        <v>85</v>
      </c>
      <c r="K73" s="15" t="s">
        <v>35</v>
      </c>
    </row>
    <row r="74" spans="1:11" s="5" customFormat="1" ht="60" x14ac:dyDescent="0.25">
      <c r="A74" s="81">
        <v>81101513</v>
      </c>
      <c r="B74" s="47" t="s">
        <v>235</v>
      </c>
      <c r="C74" s="76" t="s">
        <v>18</v>
      </c>
      <c r="D74" s="77" t="s">
        <v>178</v>
      </c>
      <c r="E74" s="74" t="s">
        <v>79</v>
      </c>
      <c r="F74" s="48" t="s">
        <v>27</v>
      </c>
      <c r="G74" s="79">
        <v>20000000</v>
      </c>
      <c r="H74" s="80">
        <f t="shared" si="0"/>
        <v>20000000</v>
      </c>
      <c r="I74" s="15" t="s">
        <v>85</v>
      </c>
      <c r="J74" s="15" t="s">
        <v>85</v>
      </c>
      <c r="K74" s="15" t="s">
        <v>35</v>
      </c>
    </row>
    <row r="75" spans="1:11" s="5" customFormat="1" ht="60" x14ac:dyDescent="0.25">
      <c r="A75" s="81">
        <v>72101507</v>
      </c>
      <c r="B75" s="47" t="s">
        <v>236</v>
      </c>
      <c r="C75" s="76" t="s">
        <v>18</v>
      </c>
      <c r="D75" s="77" t="s">
        <v>72</v>
      </c>
      <c r="E75" s="78" t="s">
        <v>169</v>
      </c>
      <c r="F75" s="48" t="s">
        <v>27</v>
      </c>
      <c r="G75" s="79">
        <v>380000000</v>
      </c>
      <c r="H75" s="80">
        <f t="shared" si="0"/>
        <v>380000000</v>
      </c>
      <c r="I75" s="15" t="s">
        <v>85</v>
      </c>
      <c r="J75" s="15" t="s">
        <v>85</v>
      </c>
      <c r="K75" s="15" t="s">
        <v>35</v>
      </c>
    </row>
    <row r="76" spans="1:11" s="5" customFormat="1" ht="60" x14ac:dyDescent="0.25">
      <c r="A76" s="93">
        <v>81101508</v>
      </c>
      <c r="B76" s="94" t="s">
        <v>237</v>
      </c>
      <c r="C76" s="76" t="s">
        <v>24</v>
      </c>
      <c r="D76" s="18" t="s">
        <v>78</v>
      </c>
      <c r="E76" s="78" t="s">
        <v>70</v>
      </c>
      <c r="F76" s="48" t="s">
        <v>27</v>
      </c>
      <c r="G76" s="79">
        <v>85000000</v>
      </c>
      <c r="H76" s="80">
        <f t="shared" si="0"/>
        <v>85000000</v>
      </c>
      <c r="I76" s="15" t="s">
        <v>85</v>
      </c>
      <c r="J76" s="15" t="s">
        <v>85</v>
      </c>
      <c r="K76" s="15" t="s">
        <v>35</v>
      </c>
    </row>
    <row r="77" spans="1:11" s="5" customFormat="1" ht="60" x14ac:dyDescent="0.25">
      <c r="A77" s="93">
        <v>90121502</v>
      </c>
      <c r="B77" s="94" t="s">
        <v>238</v>
      </c>
      <c r="C77" s="76" t="s">
        <v>24</v>
      </c>
      <c r="D77" s="18" t="s">
        <v>78</v>
      </c>
      <c r="E77" s="74" t="s">
        <v>79</v>
      </c>
      <c r="F77" s="48" t="s">
        <v>27</v>
      </c>
      <c r="G77" s="79">
        <v>30000000</v>
      </c>
      <c r="H77" s="80">
        <f t="shared" si="0"/>
        <v>30000000</v>
      </c>
      <c r="I77" s="15" t="s">
        <v>85</v>
      </c>
      <c r="J77" s="15" t="s">
        <v>85</v>
      </c>
      <c r="K77" s="15" t="s">
        <v>35</v>
      </c>
    </row>
    <row r="78" spans="1:11" s="8" customFormat="1" ht="136.5" customHeight="1" x14ac:dyDescent="0.25">
      <c r="A78" s="82">
        <v>81101508</v>
      </c>
      <c r="B78" s="83" t="s">
        <v>245</v>
      </c>
      <c r="C78" s="83" t="s">
        <v>25</v>
      </c>
      <c r="D78" s="70" t="s">
        <v>100</v>
      </c>
      <c r="E78" s="78" t="s">
        <v>70</v>
      </c>
      <c r="F78" s="48" t="s">
        <v>27</v>
      </c>
      <c r="G78" s="79">
        <v>63000000</v>
      </c>
      <c r="H78" s="80">
        <f>+G78</f>
        <v>63000000</v>
      </c>
      <c r="I78" s="15" t="s">
        <v>85</v>
      </c>
      <c r="J78" s="15" t="s">
        <v>85</v>
      </c>
      <c r="K78" s="15" t="s">
        <v>35</v>
      </c>
    </row>
    <row r="79" spans="1:11" ht="223.5" customHeight="1" x14ac:dyDescent="0.25">
      <c r="A79" s="15" t="s">
        <v>166</v>
      </c>
      <c r="B79" s="95" t="s">
        <v>167</v>
      </c>
      <c r="C79" s="15" t="s">
        <v>16</v>
      </c>
      <c r="D79" s="15" t="s">
        <v>73</v>
      </c>
      <c r="E79" s="15" t="s">
        <v>70</v>
      </c>
      <c r="F79" s="15" t="s">
        <v>27</v>
      </c>
      <c r="G79" s="96">
        <v>9910877230</v>
      </c>
      <c r="H79" s="96">
        <v>9910877230</v>
      </c>
      <c r="I79" s="15" t="s">
        <v>85</v>
      </c>
      <c r="J79" s="15" t="s">
        <v>242</v>
      </c>
      <c r="K79" s="60" t="s">
        <v>105</v>
      </c>
    </row>
    <row r="80" spans="1:11" s="8" customFormat="1" ht="195" x14ac:dyDescent="0.25">
      <c r="A80" s="15" t="s">
        <v>170</v>
      </c>
      <c r="B80" s="70" t="s">
        <v>167</v>
      </c>
      <c r="C80" s="15" t="s">
        <v>18</v>
      </c>
      <c r="D80" s="15" t="s">
        <v>100</v>
      </c>
      <c r="E80" s="78" t="s">
        <v>74</v>
      </c>
      <c r="F80" s="15" t="s">
        <v>27</v>
      </c>
      <c r="G80" s="96">
        <v>37843747775</v>
      </c>
      <c r="H80" s="96">
        <v>18716514683</v>
      </c>
      <c r="I80" s="15" t="s">
        <v>101</v>
      </c>
      <c r="J80" s="15" t="s">
        <v>85</v>
      </c>
      <c r="K80" s="60" t="s">
        <v>105</v>
      </c>
    </row>
    <row r="81" spans="1:12" s="8" customFormat="1" ht="93.75" customHeight="1" x14ac:dyDescent="0.25">
      <c r="A81" s="60" t="s">
        <v>106</v>
      </c>
      <c r="B81" s="61" t="s">
        <v>102</v>
      </c>
      <c r="C81" s="60" t="s">
        <v>24</v>
      </c>
      <c r="D81" s="60" t="s">
        <v>103</v>
      </c>
      <c r="E81" s="60" t="s">
        <v>104</v>
      </c>
      <c r="F81" s="60" t="s">
        <v>27</v>
      </c>
      <c r="G81" s="39">
        <v>2536260000</v>
      </c>
      <c r="H81" s="39">
        <f>+G81</f>
        <v>2536260000</v>
      </c>
      <c r="I81" s="15" t="s">
        <v>85</v>
      </c>
      <c r="J81" s="15" t="s">
        <v>85</v>
      </c>
      <c r="K81" s="60" t="s">
        <v>105</v>
      </c>
    </row>
    <row r="82" spans="1:12" s="88" customFormat="1" ht="131.25" customHeight="1" x14ac:dyDescent="0.25">
      <c r="A82" s="15" t="s">
        <v>117</v>
      </c>
      <c r="B82" s="16" t="s">
        <v>112</v>
      </c>
      <c r="C82" s="15" t="s">
        <v>24</v>
      </c>
      <c r="D82" s="15" t="s">
        <v>78</v>
      </c>
      <c r="E82" s="15" t="s">
        <v>74</v>
      </c>
      <c r="F82" s="18" t="s">
        <v>27</v>
      </c>
      <c r="G82" s="19">
        <v>593262732</v>
      </c>
      <c r="H82" s="19">
        <v>593262732</v>
      </c>
      <c r="I82" s="15" t="s">
        <v>85</v>
      </c>
      <c r="J82" s="15" t="s">
        <v>85</v>
      </c>
      <c r="K82" s="15" t="s">
        <v>116</v>
      </c>
    </row>
    <row r="83" spans="1:12" s="33" customFormat="1" ht="200.25" customHeight="1" x14ac:dyDescent="0.25">
      <c r="A83" s="15" t="s">
        <v>393</v>
      </c>
      <c r="B83" s="16" t="s">
        <v>392</v>
      </c>
      <c r="C83" s="15" t="s">
        <v>67</v>
      </c>
      <c r="D83" s="15" t="s">
        <v>394</v>
      </c>
      <c r="E83" s="15" t="s">
        <v>70</v>
      </c>
      <c r="F83" s="18" t="s">
        <v>27</v>
      </c>
      <c r="G83" s="19">
        <v>2869645879</v>
      </c>
      <c r="H83" s="19">
        <v>2869645879</v>
      </c>
      <c r="I83" s="15" t="s">
        <v>85</v>
      </c>
      <c r="J83" s="15" t="s">
        <v>85</v>
      </c>
      <c r="K83" s="15" t="s">
        <v>395</v>
      </c>
    </row>
    <row r="84" spans="1:12" ht="111" customHeight="1" x14ac:dyDescent="0.25">
      <c r="A84" s="15">
        <v>43233201</v>
      </c>
      <c r="B84" s="37" t="s">
        <v>130</v>
      </c>
      <c r="C84" s="15" t="s">
        <v>20</v>
      </c>
      <c r="D84" s="60" t="s">
        <v>80</v>
      </c>
      <c r="E84" s="15" t="s">
        <v>79</v>
      </c>
      <c r="F84" s="18" t="s">
        <v>27</v>
      </c>
      <c r="G84" s="19">
        <v>17136000</v>
      </c>
      <c r="H84" s="19">
        <v>17136000</v>
      </c>
      <c r="I84" s="15" t="s">
        <v>85</v>
      </c>
      <c r="J84" s="15" t="s">
        <v>85</v>
      </c>
      <c r="K84" s="15" t="s">
        <v>116</v>
      </c>
    </row>
    <row r="85" spans="1:12" ht="94.5" customHeight="1" x14ac:dyDescent="0.25">
      <c r="A85" s="84">
        <v>83111602</v>
      </c>
      <c r="B85" s="37" t="s">
        <v>243</v>
      </c>
      <c r="C85" s="20" t="s">
        <v>34</v>
      </c>
      <c r="D85" s="20" t="s">
        <v>109</v>
      </c>
      <c r="E85" s="60" t="s">
        <v>71</v>
      </c>
      <c r="F85" s="18" t="s">
        <v>27</v>
      </c>
      <c r="G85" s="85">
        <v>1614131863</v>
      </c>
      <c r="H85" s="86">
        <f>+G85</f>
        <v>1614131863</v>
      </c>
      <c r="I85" s="15" t="s">
        <v>85</v>
      </c>
      <c r="J85" s="15" t="s">
        <v>85</v>
      </c>
      <c r="K85" s="15" t="s">
        <v>115</v>
      </c>
    </row>
    <row r="86" spans="1:12" ht="60" x14ac:dyDescent="0.25">
      <c r="A86" s="15" t="s">
        <v>113</v>
      </c>
      <c r="B86" s="16" t="s">
        <v>114</v>
      </c>
      <c r="C86" s="15" t="s">
        <v>16</v>
      </c>
      <c r="D86" s="15" t="s">
        <v>69</v>
      </c>
      <c r="E86" s="15" t="s">
        <v>70</v>
      </c>
      <c r="F86" s="18" t="s">
        <v>27</v>
      </c>
      <c r="G86" s="19">
        <v>120506736</v>
      </c>
      <c r="H86" s="19">
        <f>+G86</f>
        <v>120506736</v>
      </c>
      <c r="I86" s="15" t="s">
        <v>85</v>
      </c>
      <c r="J86" s="15" t="s">
        <v>85</v>
      </c>
      <c r="K86" s="15" t="s">
        <v>115</v>
      </c>
    </row>
    <row r="87" spans="1:12" ht="30" x14ac:dyDescent="0.25">
      <c r="A87" s="15">
        <v>86101700</v>
      </c>
      <c r="B87" s="16" t="s">
        <v>159</v>
      </c>
      <c r="C87" s="15" t="s">
        <v>18</v>
      </c>
      <c r="D87" s="15" t="s">
        <v>99</v>
      </c>
      <c r="E87" s="15" t="s">
        <v>70</v>
      </c>
      <c r="F87" s="18" t="s">
        <v>27</v>
      </c>
      <c r="G87" s="19">
        <v>160600000</v>
      </c>
      <c r="H87" s="19">
        <v>160600000</v>
      </c>
      <c r="I87" s="15" t="s">
        <v>85</v>
      </c>
      <c r="J87" s="15" t="s">
        <v>85</v>
      </c>
      <c r="K87" s="15" t="s">
        <v>160</v>
      </c>
    </row>
    <row r="88" spans="1:12" ht="30" x14ac:dyDescent="0.25">
      <c r="A88" s="15">
        <v>86101700</v>
      </c>
      <c r="B88" s="16" t="s">
        <v>158</v>
      </c>
      <c r="C88" s="15" t="s">
        <v>33</v>
      </c>
      <c r="D88" s="15" t="s">
        <v>176</v>
      </c>
      <c r="E88" s="15" t="s">
        <v>70</v>
      </c>
      <c r="F88" s="18" t="s">
        <v>27</v>
      </c>
      <c r="G88" s="19">
        <v>1000000000</v>
      </c>
      <c r="H88" s="19">
        <v>1000000000</v>
      </c>
      <c r="I88" s="15" t="s">
        <v>85</v>
      </c>
      <c r="J88" s="15" t="s">
        <v>85</v>
      </c>
      <c r="K88" s="15" t="s">
        <v>160</v>
      </c>
    </row>
    <row r="89" spans="1:12" ht="30" x14ac:dyDescent="0.25">
      <c r="A89" s="15">
        <v>82111500</v>
      </c>
      <c r="B89" s="16" t="s">
        <v>94</v>
      </c>
      <c r="C89" s="15" t="s">
        <v>34</v>
      </c>
      <c r="D89" s="15" t="s">
        <v>73</v>
      </c>
      <c r="E89" s="15" t="s">
        <v>70</v>
      </c>
      <c r="F89" s="18" t="s">
        <v>27</v>
      </c>
      <c r="G89" s="19">
        <v>470000000</v>
      </c>
      <c r="H89" s="19">
        <v>470000000</v>
      </c>
      <c r="I89" s="15" t="s">
        <v>85</v>
      </c>
      <c r="J89" s="15" t="s">
        <v>85</v>
      </c>
      <c r="K89" s="15" t="s">
        <v>160</v>
      </c>
    </row>
    <row r="90" spans="1:12" s="33" customFormat="1" ht="64.5" customHeight="1" x14ac:dyDescent="0.25">
      <c r="A90" s="87">
        <v>82111500</v>
      </c>
      <c r="B90" s="16" t="s">
        <v>340</v>
      </c>
      <c r="C90" s="87" t="s">
        <v>44</v>
      </c>
      <c r="D90" s="87" t="s">
        <v>341</v>
      </c>
      <c r="E90" s="87" t="s">
        <v>70</v>
      </c>
      <c r="F90" s="18" t="s">
        <v>27</v>
      </c>
      <c r="G90" s="19">
        <v>150000000</v>
      </c>
      <c r="H90" s="19">
        <v>150000000</v>
      </c>
      <c r="I90" s="87" t="s">
        <v>85</v>
      </c>
      <c r="J90" s="20" t="s">
        <v>85</v>
      </c>
      <c r="K90" s="15" t="s">
        <v>347</v>
      </c>
      <c r="L90" s="91"/>
    </row>
    <row r="91" spans="1:12" s="33" customFormat="1" ht="64.5" customHeight="1" x14ac:dyDescent="0.25">
      <c r="A91" s="87">
        <v>82111500</v>
      </c>
      <c r="B91" s="16" t="s">
        <v>342</v>
      </c>
      <c r="C91" s="15" t="s">
        <v>67</v>
      </c>
      <c r="D91" s="87" t="s">
        <v>343</v>
      </c>
      <c r="E91" s="87" t="s">
        <v>70</v>
      </c>
      <c r="F91" s="18" t="s">
        <v>27</v>
      </c>
      <c r="G91" s="101">
        <v>337420000</v>
      </c>
      <c r="H91" s="19">
        <v>337420000</v>
      </c>
      <c r="I91" s="87" t="s">
        <v>85</v>
      </c>
      <c r="J91" s="20" t="s">
        <v>85</v>
      </c>
      <c r="K91" s="15" t="s">
        <v>347</v>
      </c>
      <c r="L91" s="91"/>
    </row>
    <row r="92" spans="1:12" ht="45" x14ac:dyDescent="0.25">
      <c r="A92" s="60">
        <v>81111500</v>
      </c>
      <c r="B92" s="61" t="s">
        <v>144</v>
      </c>
      <c r="C92" s="60" t="s">
        <v>351</v>
      </c>
      <c r="D92" s="60" t="s">
        <v>72</v>
      </c>
      <c r="E92" s="20" t="s">
        <v>70</v>
      </c>
      <c r="F92" s="60" t="s">
        <v>27</v>
      </c>
      <c r="G92" s="97">
        <v>98075088</v>
      </c>
      <c r="H92" s="97">
        <v>98075088</v>
      </c>
      <c r="I92" s="20" t="s">
        <v>85</v>
      </c>
      <c r="J92" s="20" t="s">
        <v>85</v>
      </c>
      <c r="K92" s="60" t="s">
        <v>146</v>
      </c>
      <c r="L92" s="100"/>
    </row>
    <row r="93" spans="1:12" ht="60" x14ac:dyDescent="0.25">
      <c r="A93" s="60">
        <v>81111500</v>
      </c>
      <c r="B93" s="105" t="s">
        <v>145</v>
      </c>
      <c r="C93" s="60" t="s">
        <v>351</v>
      </c>
      <c r="D93" s="60" t="s">
        <v>72</v>
      </c>
      <c r="E93" s="20" t="s">
        <v>70</v>
      </c>
      <c r="F93" s="60" t="s">
        <v>27</v>
      </c>
      <c r="G93" s="97">
        <v>2188924912</v>
      </c>
      <c r="H93" s="97">
        <v>2188924912</v>
      </c>
      <c r="I93" s="20" t="s">
        <v>85</v>
      </c>
      <c r="J93" s="20" t="s">
        <v>85</v>
      </c>
      <c r="K93" s="60" t="s">
        <v>148</v>
      </c>
    </row>
    <row r="94" spans="1:12" ht="60" x14ac:dyDescent="0.25">
      <c r="A94" s="60">
        <v>81111500</v>
      </c>
      <c r="B94" s="106" t="s">
        <v>147</v>
      </c>
      <c r="C94" s="60" t="s">
        <v>351</v>
      </c>
      <c r="D94" s="60" t="s">
        <v>72</v>
      </c>
      <c r="E94" s="20" t="s">
        <v>70</v>
      </c>
      <c r="F94" s="60" t="s">
        <v>27</v>
      </c>
      <c r="G94" s="97">
        <v>290552442</v>
      </c>
      <c r="H94" s="97">
        <v>290552442</v>
      </c>
      <c r="I94" s="20" t="s">
        <v>85</v>
      </c>
      <c r="J94" s="20" t="s">
        <v>85</v>
      </c>
      <c r="K94" s="60" t="s">
        <v>150</v>
      </c>
    </row>
    <row r="95" spans="1:12" ht="45" x14ac:dyDescent="0.25">
      <c r="A95" s="60">
        <v>81111500</v>
      </c>
      <c r="B95" s="106" t="s">
        <v>149</v>
      </c>
      <c r="C95" s="60" t="s">
        <v>351</v>
      </c>
      <c r="D95" s="60" t="s">
        <v>72</v>
      </c>
      <c r="E95" s="20" t="s">
        <v>70</v>
      </c>
      <c r="F95" s="60" t="s">
        <v>27</v>
      </c>
      <c r="G95" s="97">
        <v>809862760</v>
      </c>
      <c r="H95" s="97">
        <v>809862760</v>
      </c>
      <c r="I95" s="20" t="s">
        <v>85</v>
      </c>
      <c r="J95" s="20" t="s">
        <v>85</v>
      </c>
      <c r="K95" s="60" t="s">
        <v>152</v>
      </c>
    </row>
    <row r="96" spans="1:12" ht="45" x14ac:dyDescent="0.25">
      <c r="A96" s="60">
        <v>81111500</v>
      </c>
      <c r="B96" s="106" t="s">
        <v>151</v>
      </c>
      <c r="C96" s="60" t="s">
        <v>351</v>
      </c>
      <c r="D96" s="60" t="s">
        <v>72</v>
      </c>
      <c r="E96" s="20" t="s">
        <v>70</v>
      </c>
      <c r="F96" s="60" t="s">
        <v>27</v>
      </c>
      <c r="G96" s="97">
        <v>112000000</v>
      </c>
      <c r="H96" s="97">
        <v>112000000</v>
      </c>
      <c r="I96" s="20" t="s">
        <v>85</v>
      </c>
      <c r="J96" s="20" t="s">
        <v>85</v>
      </c>
      <c r="K96" s="60" t="s">
        <v>154</v>
      </c>
    </row>
    <row r="97" spans="1:11" ht="45" x14ac:dyDescent="0.25">
      <c r="A97" s="60">
        <v>81112100</v>
      </c>
      <c r="B97" s="106" t="s">
        <v>153</v>
      </c>
      <c r="C97" s="60" t="s">
        <v>351</v>
      </c>
      <c r="D97" s="60" t="s">
        <v>72</v>
      </c>
      <c r="E97" s="20" t="s">
        <v>70</v>
      </c>
      <c r="F97" s="60" t="s">
        <v>27</v>
      </c>
      <c r="G97" s="97">
        <v>388584798</v>
      </c>
      <c r="H97" s="97">
        <v>388584798</v>
      </c>
      <c r="I97" s="20" t="s">
        <v>85</v>
      </c>
      <c r="J97" s="20" t="s">
        <v>85</v>
      </c>
      <c r="K97" s="60" t="s">
        <v>156</v>
      </c>
    </row>
    <row r="98" spans="1:11" ht="45" x14ac:dyDescent="0.25">
      <c r="A98" s="60">
        <v>81112100</v>
      </c>
      <c r="B98" s="106" t="s">
        <v>155</v>
      </c>
      <c r="C98" s="60" t="s">
        <v>351</v>
      </c>
      <c r="D98" s="60" t="s">
        <v>72</v>
      </c>
      <c r="E98" s="20" t="s">
        <v>70</v>
      </c>
      <c r="F98" s="60" t="s">
        <v>27</v>
      </c>
      <c r="G98" s="97">
        <v>312000000</v>
      </c>
      <c r="H98" s="97">
        <v>312000000</v>
      </c>
      <c r="I98" s="20" t="s">
        <v>85</v>
      </c>
      <c r="J98" s="20" t="s">
        <v>85</v>
      </c>
      <c r="K98" s="60" t="s">
        <v>156</v>
      </c>
    </row>
    <row r="99" spans="1:11" s="33" customFormat="1" ht="171" customHeight="1" x14ac:dyDescent="0.25">
      <c r="A99" s="15" t="s">
        <v>353</v>
      </c>
      <c r="B99" s="70" t="s">
        <v>350</v>
      </c>
      <c r="C99" s="15" t="s">
        <v>351</v>
      </c>
      <c r="D99" s="15" t="s">
        <v>72</v>
      </c>
      <c r="E99" s="78" t="s">
        <v>74</v>
      </c>
      <c r="F99" s="60" t="s">
        <v>27</v>
      </c>
      <c r="G99" s="97">
        <v>417999546</v>
      </c>
      <c r="H99" s="97">
        <v>417999546</v>
      </c>
      <c r="I99" s="20" t="s">
        <v>85</v>
      </c>
      <c r="J99" s="20" t="s">
        <v>85</v>
      </c>
      <c r="K99" s="15" t="s">
        <v>352</v>
      </c>
    </row>
    <row r="100" spans="1:11" s="33" customFormat="1" ht="60" x14ac:dyDescent="0.25">
      <c r="A100" s="15" t="s">
        <v>315</v>
      </c>
      <c r="B100" s="98" t="s">
        <v>316</v>
      </c>
      <c r="C100" s="15" t="s">
        <v>317</v>
      </c>
      <c r="D100" s="15" t="s">
        <v>103</v>
      </c>
      <c r="E100" s="87" t="s">
        <v>70</v>
      </c>
      <c r="F100" s="60" t="s">
        <v>27</v>
      </c>
      <c r="G100" s="97">
        <v>56300000</v>
      </c>
      <c r="H100" s="97">
        <v>56300000</v>
      </c>
      <c r="I100" s="20" t="s">
        <v>95</v>
      </c>
      <c r="J100" s="20" t="s">
        <v>85</v>
      </c>
      <c r="K100" s="15" t="s">
        <v>165</v>
      </c>
    </row>
    <row r="101" spans="1:11" s="33" customFormat="1" ht="45" x14ac:dyDescent="0.25">
      <c r="A101" s="15" t="s">
        <v>315</v>
      </c>
      <c r="B101" s="98" t="s">
        <v>318</v>
      </c>
      <c r="C101" s="15" t="s">
        <v>317</v>
      </c>
      <c r="D101" s="15" t="s">
        <v>103</v>
      </c>
      <c r="E101" s="87" t="s">
        <v>70</v>
      </c>
      <c r="F101" s="60" t="s">
        <v>27</v>
      </c>
      <c r="G101" s="97">
        <v>848800000</v>
      </c>
      <c r="H101" s="97">
        <v>848800000</v>
      </c>
      <c r="I101" s="20" t="s">
        <v>95</v>
      </c>
      <c r="J101" s="20" t="s">
        <v>85</v>
      </c>
      <c r="K101" s="15" t="s">
        <v>165</v>
      </c>
    </row>
    <row r="102" spans="1:11" s="33" customFormat="1" ht="60" x14ac:dyDescent="0.25">
      <c r="A102" s="15" t="s">
        <v>315</v>
      </c>
      <c r="B102" s="98" t="s">
        <v>319</v>
      </c>
      <c r="C102" s="15" t="s">
        <v>317</v>
      </c>
      <c r="D102" s="15" t="s">
        <v>103</v>
      </c>
      <c r="E102" s="87" t="s">
        <v>70</v>
      </c>
      <c r="F102" s="60" t="s">
        <v>27</v>
      </c>
      <c r="G102" s="97">
        <v>17900000</v>
      </c>
      <c r="H102" s="97">
        <v>17900000</v>
      </c>
      <c r="I102" s="20" t="s">
        <v>95</v>
      </c>
      <c r="J102" s="20" t="s">
        <v>85</v>
      </c>
      <c r="K102" s="15" t="s">
        <v>165</v>
      </c>
    </row>
    <row r="103" spans="1:11" s="33" customFormat="1" ht="60" x14ac:dyDescent="0.25">
      <c r="A103" s="15" t="s">
        <v>315</v>
      </c>
      <c r="B103" s="98" t="s">
        <v>320</v>
      </c>
      <c r="C103" s="15" t="s">
        <v>317</v>
      </c>
      <c r="D103" s="15" t="s">
        <v>103</v>
      </c>
      <c r="E103" s="87" t="s">
        <v>70</v>
      </c>
      <c r="F103" s="60" t="s">
        <v>27</v>
      </c>
      <c r="G103" s="97">
        <v>179000000</v>
      </c>
      <c r="H103" s="97">
        <v>179000000</v>
      </c>
      <c r="I103" s="20" t="s">
        <v>95</v>
      </c>
      <c r="J103" s="20" t="s">
        <v>85</v>
      </c>
      <c r="K103" s="15" t="s">
        <v>165</v>
      </c>
    </row>
    <row r="104" spans="1:11" s="33" customFormat="1" ht="60" x14ac:dyDescent="0.25">
      <c r="A104" s="15" t="s">
        <v>315</v>
      </c>
      <c r="B104" s="98" t="s">
        <v>321</v>
      </c>
      <c r="C104" s="15" t="s">
        <v>317</v>
      </c>
      <c r="D104" s="15" t="s">
        <v>103</v>
      </c>
      <c r="E104" s="87" t="s">
        <v>70</v>
      </c>
      <c r="F104" s="60" t="s">
        <v>27</v>
      </c>
      <c r="G104" s="97">
        <v>170000000</v>
      </c>
      <c r="H104" s="97">
        <v>170000000</v>
      </c>
      <c r="I104" s="20" t="s">
        <v>95</v>
      </c>
      <c r="J104" s="20" t="s">
        <v>85</v>
      </c>
      <c r="K104" s="15" t="s">
        <v>165</v>
      </c>
    </row>
    <row r="105" spans="1:11" s="33" customFormat="1" ht="60" x14ac:dyDescent="0.25">
      <c r="A105" s="15" t="s">
        <v>322</v>
      </c>
      <c r="B105" s="98" t="s">
        <v>323</v>
      </c>
      <c r="C105" s="15" t="s">
        <v>317</v>
      </c>
      <c r="D105" s="15" t="s">
        <v>103</v>
      </c>
      <c r="E105" s="87" t="s">
        <v>70</v>
      </c>
      <c r="F105" s="60" t="s">
        <v>27</v>
      </c>
      <c r="G105" s="97">
        <v>367016412</v>
      </c>
      <c r="H105" s="97">
        <v>367016412</v>
      </c>
      <c r="I105" s="20" t="s">
        <v>95</v>
      </c>
      <c r="J105" s="20" t="s">
        <v>85</v>
      </c>
      <c r="K105" s="15" t="s">
        <v>165</v>
      </c>
    </row>
    <row r="106" spans="1:11" s="33" customFormat="1" ht="45" x14ac:dyDescent="0.25">
      <c r="A106" s="15" t="s">
        <v>315</v>
      </c>
      <c r="B106" s="98" t="s">
        <v>324</v>
      </c>
      <c r="C106" s="15" t="s">
        <v>317</v>
      </c>
      <c r="D106" s="15" t="s">
        <v>103</v>
      </c>
      <c r="E106" s="87" t="s">
        <v>70</v>
      </c>
      <c r="F106" s="60" t="s">
        <v>27</v>
      </c>
      <c r="G106" s="97">
        <v>309400000</v>
      </c>
      <c r="H106" s="97">
        <v>309400000</v>
      </c>
      <c r="I106" s="20" t="s">
        <v>95</v>
      </c>
      <c r="J106" s="20" t="s">
        <v>85</v>
      </c>
      <c r="K106" s="15" t="s">
        <v>165</v>
      </c>
    </row>
    <row r="107" spans="1:11" s="33" customFormat="1" ht="105" x14ac:dyDescent="0.25">
      <c r="A107" s="15" t="s">
        <v>315</v>
      </c>
      <c r="B107" s="98" t="s">
        <v>325</v>
      </c>
      <c r="C107" s="15" t="s">
        <v>317</v>
      </c>
      <c r="D107" s="15" t="s">
        <v>103</v>
      </c>
      <c r="E107" s="87" t="s">
        <v>70</v>
      </c>
      <c r="F107" s="60" t="s">
        <v>27</v>
      </c>
      <c r="G107" s="97">
        <v>216275360</v>
      </c>
      <c r="H107" s="97">
        <v>216275360</v>
      </c>
      <c r="I107" s="20" t="s">
        <v>95</v>
      </c>
      <c r="J107" s="20" t="s">
        <v>85</v>
      </c>
      <c r="K107" s="15" t="s">
        <v>165</v>
      </c>
    </row>
    <row r="108" spans="1:11" s="33" customFormat="1" ht="75" x14ac:dyDescent="0.25">
      <c r="A108" s="109">
        <v>72101507</v>
      </c>
      <c r="B108" s="106" t="s">
        <v>369</v>
      </c>
      <c r="C108" s="109" t="s">
        <v>67</v>
      </c>
      <c r="D108" s="109" t="s">
        <v>75</v>
      </c>
      <c r="E108" s="60" t="s">
        <v>74</v>
      </c>
      <c r="F108" s="109" t="s">
        <v>14</v>
      </c>
      <c r="G108" s="110">
        <v>126605338</v>
      </c>
      <c r="H108" s="110">
        <v>126605338</v>
      </c>
      <c r="I108" s="111" t="s">
        <v>85</v>
      </c>
      <c r="J108" s="111" t="s">
        <v>85</v>
      </c>
      <c r="K108" s="60" t="s">
        <v>83</v>
      </c>
    </row>
    <row r="109" spans="1:11" s="33" customFormat="1" ht="120" customHeight="1" x14ac:dyDescent="0.25">
      <c r="A109" s="15" t="s">
        <v>370</v>
      </c>
      <c r="B109" s="98" t="s">
        <v>375</v>
      </c>
      <c r="C109" s="15" t="s">
        <v>351</v>
      </c>
      <c r="D109" s="15" t="s">
        <v>81</v>
      </c>
      <c r="E109" s="15" t="s">
        <v>70</v>
      </c>
      <c r="F109" s="60" t="s">
        <v>27</v>
      </c>
      <c r="G109" s="97">
        <v>4625261267</v>
      </c>
      <c r="H109" s="97">
        <v>4625261267</v>
      </c>
      <c r="I109" s="20" t="s">
        <v>95</v>
      </c>
      <c r="J109" s="20" t="s">
        <v>85</v>
      </c>
      <c r="K109" s="15" t="s">
        <v>371</v>
      </c>
    </row>
    <row r="110" spans="1:11" s="33" customFormat="1" x14ac:dyDescent="0.25">
      <c r="A110" s="15"/>
      <c r="B110" s="98"/>
      <c r="C110" s="15"/>
      <c r="D110" s="15"/>
      <c r="E110" s="15"/>
      <c r="F110" s="60"/>
      <c r="G110" s="97"/>
      <c r="H110" s="97"/>
      <c r="I110" s="20"/>
      <c r="J110" s="20"/>
      <c r="K110" s="15"/>
    </row>
    <row r="111" spans="1:11" s="5" customFormat="1" x14ac:dyDescent="0.25">
      <c r="A111" s="27"/>
      <c r="B111" s="28"/>
      <c r="C111" s="29"/>
      <c r="D111" s="27"/>
      <c r="E111" s="27"/>
      <c r="F111" s="30"/>
      <c r="G111" s="31"/>
      <c r="H111" s="31"/>
      <c r="I111" s="32"/>
      <c r="J111" s="32"/>
      <c r="K111" s="27"/>
    </row>
    <row r="112" spans="1:11" ht="15" customHeight="1" x14ac:dyDescent="0.25">
      <c r="A112" s="131" t="s">
        <v>284</v>
      </c>
      <c r="B112" s="131"/>
      <c r="C112" s="131"/>
      <c r="D112" s="131"/>
      <c r="E112" s="131"/>
      <c r="F112" s="131"/>
      <c r="G112" s="6">
        <f>SUM(G6:G110)</f>
        <v>77951392543</v>
      </c>
      <c r="H112" s="33"/>
      <c r="I112" s="33"/>
      <c r="J112" s="33"/>
      <c r="K112" s="33"/>
    </row>
    <row r="113" spans="1:8" x14ac:dyDescent="0.25">
      <c r="A113" s="131" t="s">
        <v>285</v>
      </c>
      <c r="B113" s="131"/>
      <c r="C113" s="131"/>
      <c r="D113" s="131"/>
      <c r="E113" s="131"/>
      <c r="F113" s="131"/>
      <c r="H113" s="6">
        <f>SUM(H6:H110)</f>
        <v>57621777062</v>
      </c>
    </row>
    <row r="114" spans="1:8" ht="18" x14ac:dyDescent="0.25">
      <c r="G114" s="36"/>
    </row>
    <row r="115" spans="1:8" x14ac:dyDescent="0.25">
      <c r="G115" s="34"/>
    </row>
    <row r="116" spans="1:8" x14ac:dyDescent="0.25">
      <c r="E116" s="90"/>
    </row>
    <row r="117" spans="1:8" x14ac:dyDescent="0.25">
      <c r="E117" s="90"/>
    </row>
    <row r="118" spans="1:8" x14ac:dyDescent="0.25">
      <c r="E118" s="90"/>
      <c r="G118" s="35"/>
    </row>
    <row r="119" spans="1:8" x14ac:dyDescent="0.25">
      <c r="D119" s="92"/>
    </row>
    <row r="120" spans="1:8" x14ac:dyDescent="0.25">
      <c r="B120" s="91"/>
    </row>
  </sheetData>
  <autoFilter ref="A5:K109"/>
  <mergeCells count="5">
    <mergeCell ref="A113:F113"/>
    <mergeCell ref="A1:K1"/>
    <mergeCell ref="A2:K2"/>
    <mergeCell ref="A3:K3"/>
    <mergeCell ref="A112:F112"/>
  </mergeCells>
  <phoneticPr fontId="14" type="noConversion"/>
  <printOptions horizontalCentered="1"/>
  <pageMargins left="0.70866141732283472" right="0.70866141732283472" top="0.74803149606299213" bottom="0.74803149606299213" header="0.31496062992125984" footer="0.31496062992125984"/>
  <pageSetup scale="55" orientation="landscape" r:id="rId1"/>
  <headerFooter>
    <oddFooter>&amp;R&amp;PDE&amp;N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Niurka Vanessa Rodriguez Suárez</cp:lastModifiedBy>
  <cp:lastPrinted>2021-05-13T14:33:05Z</cp:lastPrinted>
  <dcterms:created xsi:type="dcterms:W3CDTF">2016-01-13T20:29:21Z</dcterms:created>
  <dcterms:modified xsi:type="dcterms:W3CDTF">2021-10-27T19:35:22Z</dcterms:modified>
</cp:coreProperties>
</file>