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vrodriguez\Desktop\PAA 2021\ACTUALIZACION PAA\17 DE SEPTIEMBRE DE 2021\"/>
    </mc:Choice>
  </mc:AlternateContent>
  <bookViews>
    <workbookView xWindow="-120" yWindow="-120" windowWidth="24240" windowHeight="13140"/>
  </bookViews>
  <sheets>
    <sheet name="PAA RNEC" sheetId="4" r:id="rId1"/>
    <sheet name="PAA FRR" sheetId="2" r:id="rId2"/>
  </sheets>
  <definedNames>
    <definedName name="_xlnm._FilterDatabase" localSheetId="1" hidden="1">'PAA FRR'!$A$5:$K$108</definedName>
    <definedName name="_xlnm._FilterDatabase" localSheetId="0" hidden="1">'PAA RNEC'!$A$5:$K$107</definedName>
    <definedName name="_xlnm.Print_Area" localSheetId="1">'PAA FRR'!$A$1:$K$111</definedName>
    <definedName name="_xlnm.Print_Area" localSheetId="0">'PAA RNEC'!$A$1:$K$106</definedName>
    <definedName name="_xlnm.Print_Titles" localSheetId="1">'PAA FRR'!$1:$5</definedName>
    <definedName name="_xlnm.Print_Titles" localSheetId="0">'PAA RNEC'!$1:$5</definedName>
  </definedNames>
  <calcPr calcId="162913"/>
</workbook>
</file>

<file path=xl/calcChain.xml><?xml version="1.0" encoding="utf-8"?>
<calcChain xmlns="http://schemas.openxmlformats.org/spreadsheetml/2006/main">
  <c r="J101" i="4" l="1"/>
  <c r="G111" i="2" l="1"/>
  <c r="H85" i="2"/>
  <c r="H84" i="2"/>
  <c r="H80"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0" i="2"/>
  <c r="H9" i="2"/>
  <c r="H8" i="2"/>
  <c r="G93" i="4"/>
  <c r="H91" i="4"/>
  <c r="H89" i="4"/>
  <c r="H88" i="4"/>
  <c r="H87" i="4"/>
  <c r="H86" i="4"/>
  <c r="H81" i="4"/>
  <c r="H78" i="4"/>
  <c r="H77" i="4"/>
  <c r="H76" i="4"/>
  <c r="H75" i="4"/>
  <c r="H74" i="4"/>
  <c r="H73" i="4"/>
  <c r="G73" i="4"/>
  <c r="H65" i="4"/>
  <c r="H64" i="4"/>
  <c r="H62" i="4"/>
  <c r="H61" i="4"/>
  <c r="H58" i="4"/>
  <c r="H48" i="4"/>
  <c r="H46" i="4"/>
  <c r="H43" i="4"/>
  <c r="H42" i="4"/>
  <c r="H41" i="4"/>
  <c r="H40" i="4"/>
  <c r="H39" i="4"/>
  <c r="H38" i="4"/>
  <c r="H37" i="4"/>
  <c r="H36" i="4"/>
  <c r="H35" i="4"/>
  <c r="H34" i="4"/>
  <c r="H33" i="4"/>
  <c r="H32" i="4"/>
  <c r="H31" i="4"/>
  <c r="H30" i="4"/>
  <c r="H29" i="4"/>
  <c r="H26" i="4"/>
  <c r="H25" i="4"/>
  <c r="H23" i="4"/>
  <c r="H20" i="4"/>
  <c r="H19" i="4"/>
  <c r="H18" i="4"/>
  <c r="H17" i="4"/>
  <c r="H16" i="4"/>
  <c r="H15" i="4"/>
  <c r="H14" i="4"/>
  <c r="G13" i="4"/>
  <c r="H13" i="4" s="1"/>
  <c r="H12" i="4"/>
  <c r="H11" i="4"/>
  <c r="H10" i="4"/>
  <c r="H9" i="4"/>
  <c r="H7" i="4"/>
  <c r="H6" i="4"/>
  <c r="H112" i="2" l="1"/>
  <c r="G106" i="4"/>
  <c r="H107" i="4"/>
</calcChain>
</file>

<file path=xl/sharedStrings.xml><?xml version="1.0" encoding="utf-8"?>
<sst xmlns="http://schemas.openxmlformats.org/spreadsheetml/2006/main" count="1686" uniqueCount="409">
  <si>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</si>
  <si>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</si>
  <si>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</si>
  <si>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</si>
  <si>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</si>
  <si>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</si>
  <si>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</si>
  <si>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</si>
  <si>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</si>
  <si>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</si>
  <si>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</si>
  <si>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</si>
  <si>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</si>
  <si>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</si>
  <si>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</si>
  <si>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</si>
  <si>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</si>
  <si>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</si>
  <si>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</si>
  <si>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</si>
  <si>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</si>
  <si>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</si>
  <si>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</si>
  <si>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</si>
  <si>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</si>
  <si>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</si>
  <si>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</si>
  <si>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</si>
  <si>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</si>
  <si>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</si>
  <si>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</si>
  <si>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</si>
  <si>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</si>
  <si>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</si>
  <si>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</si>
  <si>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</si>
  <si>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</si>
  <si>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</si>
  <si>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</si>
  <si>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</si>
  <si>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</si>
  <si>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</si>
  <si>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</si>
  <si>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</si>
  <si>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</si>
  <si>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</si>
  <si>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</si>
  <si>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</si>
  <si>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</si>
  <si>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</si>
  <si>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</si>
  <si>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</si>
  <si>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</si>
  <si>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</si>
  <si>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</si>
  <si>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</si>
  <si>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</si>
  <si>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</si>
  <si>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</si>
  <si>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</si>
  <si>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</si>
  <si>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</si>
  <si>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</si>
  <si>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</si>
  <si>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</si>
  <si>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</si>
  <si>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</si>
  <si>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</si>
  <si>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</si>
  <si>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10 MESES</t>
  </si>
  <si>
    <t>CONTRATACIÓN DIRECTA</t>
  </si>
  <si>
    <t>LICITACIÓN PÚBLICA</t>
  </si>
  <si>
    <t>3 MESES</t>
  </si>
  <si>
    <t>6 MESES</t>
  </si>
  <si>
    <t>SELECCIÓN ABREVIADA</t>
  </si>
  <si>
    <t>2 MESES</t>
  </si>
  <si>
    <t>2 MES</t>
  </si>
  <si>
    <t>SELECCIÓN ABREVIADA MENOR CUANTÍA</t>
  </si>
  <si>
    <t>11 MESES</t>
  </si>
  <si>
    <t>INVITACIÓN PÚBLICA</t>
  </si>
  <si>
    <t>1 MES</t>
  </si>
  <si>
    <t>4 MESES</t>
  </si>
  <si>
    <t>ALEXANDER GAVIRIA SANDOVAL
COORDINADOR GRUPO TRANSPORTES
Ext. 1026</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</si>
  <si>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</si>
  <si>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</si>
  <si>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</si>
  <si>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</si>
  <si>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</si>
  <si>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</si>
  <si>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</si>
  <si>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</si>
  <si>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</si>
  <si>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</si>
  <si>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</si>
  <si>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</si>
  <si>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</si>
  <si>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</si>
  <si>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</si>
  <si>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</si>
  <si>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</si>
  <si>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</si>
  <si>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</si>
  <si>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</si>
  <si>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</si>
  <si>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</si>
  <si>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</si>
  <si>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</si>
  <si>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</si>
  <si>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</si>
  <si>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</si>
  <si>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</si>
  <si>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</si>
  <si>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</si>
  <si>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</si>
  <si>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</si>
  <si>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</si>
  <si>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</si>
  <si>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81111500
81111800
81112000
81141900
81111805
81111811</t>
  </si>
  <si>
    <t>43232300
43232400
81111800
81112200
81112300
43211500</t>
  </si>
  <si>
    <t>ROQUE MOLINA APONTE
COORDINADOR DE ALMACEN E INVENTARIOS
Ext. 1040</t>
  </si>
  <si>
    <t>RICARDO RINCON
COORDINADOR GRUPO RECURSOS FISICOS
Ext. 1197</t>
  </si>
  <si>
    <t>DIRECCIÓN NACIONAL DE IDENTIFICACIÓN – COORDINACIÓN CAIC - TEL: 1269</t>
  </si>
  <si>
    <t xml:space="preserve">ONCE MES </t>
  </si>
  <si>
    <t xml:space="preserve">RENDICIÓN DE CUENTAS </t>
  </si>
  <si>
    <t xml:space="preserve">DOS MESES </t>
  </si>
  <si>
    <t xml:space="preserve">
SUSCRIPCIÓN A PERIÓDICOS Y REVISTAS
</t>
  </si>
  <si>
    <t>72154500
72151800</t>
  </si>
  <si>
    <t>MANTENIMIENTO MAQUINAS TALLER DE PUBLICACIONES</t>
  </si>
  <si>
    <t>SEIS MESES</t>
  </si>
  <si>
    <t>SELECCIÓN 
ABREVIADA</t>
  </si>
  <si>
    <t>JAVIER FELIPE SANCHEZ IREGUI - OFICINA DE COMUNICACIONES Y PRENSA - TEL: 2202880</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</si>
  <si>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</si>
  <si>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</si>
  <si>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</si>
  <si>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</si>
  <si>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</si>
  <si>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</si>
  <si>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</si>
  <si>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</si>
  <si>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</si>
  <si>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</si>
  <si>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</si>
  <si>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 xml:space="preserve">CONTRATAR LA ADQUISICIÓN DE ELEMENTOS DE PROTECCIÓN PERSONAL PARA LOS SERVIDORES DE LA ORGANIZACIÓN ELECTORAL </t>
  </si>
  <si>
    <t>CONTRATAR EL SERVICIO DE MANTENIMIENTO Y SOPORTE DEL SISTEMA DE KACTUS DE LA GERENCIA DEL TALENTO HUMANO.</t>
  </si>
  <si>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</si>
  <si>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DISEÑO DEL CENTRO DE CONTACTO CALL CENTER AL COLOMBIANO DE LA RNEC</t>
  </si>
  <si>
    <t>CONTRATAR LA IMPLEMENTACIÓN O PUESTA EN OPERACIÓN, CAPACITACIONES, ASISTENCIA TÉCNICA Y SOPORTE TÉCNICO Y SEGUIMIENTO A LA OPERACIÓN DEL CENTRO DE CONTACTO CALL CENTER AL COLOMBIANO DE LA RNEC</t>
  </si>
  <si>
    <t>JEFE DE LA OFICINA DE PLANEACIÓN
2202880 EXT 1354</t>
  </si>
  <si>
    <t>CONTRATAR EL DISEÑO, LA IMPLEMENTACIÓN O PUESTA EN OPERACIÓN, CAPACITACIÓN Y ASISTENCIA TÉCNICA DE UNA SOLUCIÓN TECNOLÓGICA INTEGRADA A LA OPERACIÓN DEL CENTRO DE ATENCIÓN E INFORMACIÓN CIUDADANA (CAIC)</t>
  </si>
  <si>
    <t>JEFE DE LA OFICINA DE PLANEACIÓN
2202880 EXT 1355</t>
  </si>
  <si>
    <t>DOTAR DE EQUIPAMIENTO Y SOLUCIONES TECNOLÓGICAS INTEGRADAS A TRES REGISTRADURÍAS AUXILIARES DE BOGOTÁ</t>
  </si>
  <si>
    <t>JEFE DE LA OFICINA DE PLANEACIÓN
2202880 EXT 1356</t>
  </si>
  <si>
    <t>CONTRATAR UNA SOLUCIÓN TECNOLÓGICA PARA CAPTURAR LA SATISFACCIÓN DEL USUARIO Y MEDIR LA CALIDAD DEL SERVICIO EN 200 SEDES DE LA REGISTRADURÍA Y 575 VENTANILLAS DE ATENCIÓN</t>
  </si>
  <si>
    <t>JEFE DE LA OFICINA DE PLANEACIÓN
2202880 EXT 1357</t>
  </si>
  <si>
    <t>CONTRATAR EL REDISEÑO Y ACTUALIZACIÓN DEL SERVICIO DE DATOS ABIERTOS DE LA REGISTRADURÍA NACIONAL DEL ESTADO CIVIL</t>
  </si>
  <si>
    <t>JEFE DE LA OFICINA DE PLANEACIÓN
2202880 EXT 1358</t>
  </si>
  <si>
    <t>CONTRATAR EL REDISEÑO Y ACTUALIZACIÓN DEL PORTAL WEB LA REGISTRADURÍA NACIONAL DEL ESTADO CIVIL</t>
  </si>
  <si>
    <t>JEFE DE LA OFICINA DE PLANEACIÓN
2202880 EXT 1359</t>
  </si>
  <si>
    <t>REPARACIÓN Y ADECUACIÓN DE LA FACHADA LATERAL POSTERIOR DEL EDIFICIO DONDE FUNCIONA LA SEDE DE LA DELEGACIÓN DEPARTAMENTAL DE QUINDÍO Y REGISTRADURÍA ESPECIAL DE ARMENIA</t>
  </si>
  <si>
    <t>DISEÑAR PROCESOS DE FORMACION ENFOCADO EN OVAS SOBRE TEMAS MISIONALES</t>
  </si>
  <si>
    <t>DISEÑAR PROCESOS DE FORMACION ENFOCADOS EN EL NUEVO CODIGO ELECTORAL</t>
  </si>
  <si>
    <t>COORDINACIÓN DEL CEDAE - TEL: 2202880</t>
  </si>
  <si>
    <t>80141600           80141700
80151500
84121800</t>
  </si>
  <si>
    <t>SELECCIÓN ABREVIADA DE MENOR CUANTIA</t>
  </si>
  <si>
    <t>GERENTE TALENTO HUMANO: EXT. 1467 
COORDINADORA DESARROLLO INTEGRAL: EXT. 1469</t>
  </si>
  <si>
    <t>GERENTE DE INFORMATICA /  - TEL: 2202880 EXT 1525</t>
  </si>
  <si>
    <t xml:space="preserve">Gerente Talento Humano: ext. 1467 
Coordinadora Desarrollo Integral: ext. 1469 </t>
  </si>
  <si>
    <t>CONTRATACIÓN PROGRAMA DE SEGUROS  "SEGUROS PARA ESTRUCTURAS Y PROPIEDADES Y  POSESIONES"   Y "SEGUROS DE VIDA, SALUD Y ACCIDENTES" CUYA VIGENCIA FINALIZA EL 11/12/2021 (VIGENCIA POR 365 DÍAS).</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</si>
  <si>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</si>
  <si>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</si>
  <si>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</si>
  <si>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</si>
  <si>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</si>
  <si>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</si>
  <si>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</si>
  <si>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</si>
  <si>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 xml:space="preserve">43210000
811122099
</t>
  </si>
  <si>
    <t>Optimización de sistema de información CNE</t>
  </si>
  <si>
    <t>Asesoría de Sistemas</t>
  </si>
  <si>
    <t>Servicio Internet nueva sede</t>
  </si>
  <si>
    <t>Tiquetes aereos</t>
  </si>
  <si>
    <t>SELECCIÓN ABREVIADA ACUERDO MARCO DE PRECIOS</t>
  </si>
  <si>
    <t xml:space="preserve">92121700
92121800
</t>
  </si>
  <si>
    <t xml:space="preserve">Contrato Interadministrativo UNP </t>
  </si>
  <si>
    <t>Hasta el 30 de septiembre de 2022</t>
  </si>
  <si>
    <t>7 MESES</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</si>
  <si>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</si>
  <si>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</si>
  <si>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</si>
  <si>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</si>
  <si>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</si>
  <si>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</si>
  <si>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</si>
  <si>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</si>
  <si>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</si>
  <si>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</si>
  <si>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</si>
  <si>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</si>
  <si>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</si>
  <si>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</si>
  <si>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</si>
  <si>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</si>
  <si>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</si>
  <si>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</si>
  <si>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</si>
  <si>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</si>
  <si>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</si>
  <si>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</si>
  <si>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</si>
  <si>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</si>
  <si>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</si>
  <si>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</si>
  <si>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</si>
  <si>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</si>
  <si>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</si>
  <si>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</si>
  <si>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</si>
  <si>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</si>
  <si>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</si>
  <si>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</si>
  <si>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</si>
  <si>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</si>
  <si>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</si>
  <si>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</si>
  <si>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</si>
  <si>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</si>
  <si>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</si>
  <si>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</si>
  <si>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</si>
  <si>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</si>
  <si>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</si>
  <si>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</si>
  <si>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</si>
  <si>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</si>
  <si>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</si>
  <si>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</si>
  <si>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</si>
  <si>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</si>
  <si>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</si>
  <si>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</si>
  <si>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</si>
  <si>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</si>
  <si>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</si>
  <si>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</si>
  <si>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</si>
  <si>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</si>
  <si>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</si>
  <si>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</si>
  <si>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</si>
  <si>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</si>
  <si>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</si>
  <si>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</si>
  <si>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</si>
  <si>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</si>
  <si>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</si>
  <si>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</si>
  <si>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</si>
  <si>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</si>
  <si>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</si>
  <si>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</si>
  <si>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NATALIA RODRÍGUEZ DELGADILLO
COORDINADORA GESTION DOCUMENTAL Y ARCHIVOS
Ext. 1184</t>
  </si>
  <si>
    <t>CONTRATAR MANTENIMIENTO DE ESTANTERÍA RODANTE Y/O FIJA PARA LOS DEPÓSITOS DOCUMENTALES DEL NIVEL CENTRAL, DE ACUERDO CON LAS NECESIDADES.</t>
  </si>
  <si>
    <t xml:space="preserve">PRESTAR LOS SERVICIOS DE CAPACITACIÓN EN LA MODALIDAD DE EDUCACIÓN INFORMAL EN A TRAVÉS DE UN DIPLOMADO SOBRE EL “CÓDIGO GENERAL DISCIPLINARIO Y LA IMPLEMENTACIÓN DE LA ORALIDAD”, DIRIGIDA A LOS SERVIDORES PÚBLICOS DE LA REGISTRADURÍA NACIONAL DEL ESTADO CIVIL DEL NIVEL CENTRAL Y DESCONCENTRADO </t>
  </si>
  <si>
    <t>SEPTIEMBRE</t>
  </si>
  <si>
    <t>PRESTACIÓN DE SERVICIOS PROFESIONALES PARA FORTALECER LAS CAPACIDADES DE COMUNICACIÓN ESTRATÉGICA Y APOYAR LOS PROCESOS DE LA OFICINA DE COMUNICACIONES Y PRENSA DE LA REGISTRADURÍA NACIONAL DEL ESTADO CIVIL CON EL FIN DE POSICIONAR DE MANERA ACERTADA LA IMAGEN DE LA ENTIDAD.</t>
  </si>
  <si>
    <t>CONTRATAR LA PRESTACIÓN DE SERVICIOS PARA EL DISEÑO Y LA EJECUCIÓN DE UN PLAN DE MEDIOS QUE PERMITA LA DIFUSIÓN DE ASUNTOS RELACIONADOS CON LA CÉDULA DIGITAL DE LOS COLOMBIANOS.</t>
  </si>
  <si>
    <t>PRESTACIÓN DE LOS SERVICIOS DE PREPRODUCCIÓN, PRODUCCIÓN, POSPRODUCCIÓN Y EMISIÓN DEL PROGRAMA INSTITUCIONAL DE LA REGISTRADURÍA NACIONAL DEL ESTADO CIVIL.</t>
  </si>
  <si>
    <t>ADQUISICIÓN DE UN (1) PLOTTER DE IMPRESIÓN DIGITAL DE GRAN FORMATO Y UN (1) PLOTTER DE CORTE PARA EL TALLER DE PUBLICACIONES DE LA REGISTRADURÍA NACIONAL DEL ESTADO CIVIL.</t>
  </si>
  <si>
    <t>ADQUISICIÓN DE EQUIPOS DE CÓMPUTO E INSUMOS NECESARIOS PARA LA PRODUCCIÓN DE PIEZAS PUBLICITARIAS A CARGO DE LA OFICINA DE COMUNICACIONES Y PRENSA DE LA REGISTRADURÍA NACIONAL DEL ESTADO CIVIL.</t>
  </si>
  <si>
    <t>83121701
82131603</t>
  </si>
  <si>
    <t>JAVIER FELIPE SÁNCHEZ IREGUI
JEFE DE COMUNICACIONES Y PRENSA EXT. 1279 - 1278</t>
  </si>
  <si>
    <t>INVITACION PÚBLICA</t>
  </si>
  <si>
    <t>JAVIER FELIPE SÁNCHEZ IREGUI
JEFE DE COMUNICACIONES Y PRENSA EXT. 1279 - 1282</t>
  </si>
  <si>
    <t>82101800
82101600
82101900
82101500
82101500</t>
  </si>
  <si>
    <t>JAVIER FELIPE SÁNCHEZ IREGUI
JEFE DE COMUNICACIONES Y PRENSA EXT. 1279 - 1283</t>
  </si>
  <si>
    <t>JAVIER FELIPE SÁNCHEZ IREGUI
JEFE DE COMUNICACIONES Y PRENSA EXT. 1279 - 1284</t>
  </si>
  <si>
    <t>JAVIER FELIPE SÁNCHEZ IREGUI
JEFE DE COMUNICACIONES Y PRENSA EXT. 1279 - 1285</t>
  </si>
  <si>
    <t>JAVIER FELIPE SÁNCHEZ IREGUI
JEFE DE COMUNICACIONES Y PRENSA EXT. 1279 - 1286</t>
  </si>
  <si>
    <t>HASTA 31 DE DICIEMBRE DE 2021</t>
  </si>
  <si>
    <t>APROBADAS
$3.357.223.249</t>
  </si>
  <si>
    <t>OFICINA JURIDICA 
 EXT 1509</t>
  </si>
  <si>
    <t>PRESTAR LOS SERVICIOS PROFESIONALES COMO ABOGADO, CON PLENA AUTONOMÍA TÉCNICA, ADMINISTRATIVA Y OPERACIONAL, PARA BRINDAR ASESORÍA JURÍDICA EXTERNA ESPECIALIZADA, LA QUE TENDRÁ COMO PROPÓSITO LA ACTUALIZACIÓN Y REFLEXIÓN SOBRE LOS CAMBIOS INTRODUCIDOS EN MATERIA DISCIPLINARIA; EN DERECHO ADMINISTRATIVO, CONTRATACIÓN ESTATAL (ETAPA PRECONTRACTUAL, CONTRACTUAL Y POS CONTRACTUAL) Y ELECTORAL</t>
  </si>
  <si>
    <t>2 DÍAS</t>
  </si>
  <si>
    <t>COORDINACION GRUPO DE ASUNTOS INTERNACIONALES  TEL: 2202880 EXT 1389</t>
  </si>
  <si>
    <t>CONTRATAR LA PRESTACIÓN DE SERVICIOS PROFESIONALES ENCAMINADOS A LA TRADUCCIÓN SIMULTÁNEA (INGLES -ESPAÑOL / ESPAÑOL INGLES) PARA EL EVENTO INTERNACIONAL “NUEVO CÓDIGO ELECTORAL COLOMBIANO: CONSTRUYENDO LA DEMOCRACIA DEL SIGLO XXI”</t>
  </si>
  <si>
    <t>PRESTAR LOS SERVICIOS PROFESIONALES COMO ABOGADO, PARA BRINDAR ASESORÍA JURÍDICA EXTERNA ESPECIALIZADA,  EN MATERIA DISCIPLINARIA; Y DERECHO PENAL</t>
  </si>
  <si>
    <t>7  MESES</t>
  </si>
  <si>
    <t xml:space="preserve">43211700
81111500
78101800
44121700
44121600
81112400
</t>
  </si>
  <si>
    <t>CONTRATAR LOS BIENES Y SERVICIOS NECESARIOS PARA LLEVAR A CABO LAS ELECCIONES ATÍPICAS DE ALCALDE DEL MUNICIPIO DE GIRON – SANTANDER</t>
  </si>
  <si>
    <t>CONTRATACIÓN DIRECTA - URGENCIA MANIFIESTA</t>
  </si>
  <si>
    <t>NICOLAS FARFAN NAMEN
ALEJANDRO CAMPO VALERO - TEL: 2202880 EXT: 1525 - 1302</t>
  </si>
  <si>
    <t>VALOR TOTAL PAA VIG 2021 (INCLUIDO VIGENCIAS FUTURAS)</t>
  </si>
  <si>
    <t>VALOR TOTAL PAA VIG 2021 (SIN VIGENCIAS FUTURAS)</t>
  </si>
  <si>
    <t>VALOR TOTAL PAA - VIGENCIA 2021 (INLCUIDO VIGENCIAS FUTURAS)</t>
  </si>
  <si>
    <t>VALOR TOTAL PAA - VIGENCIA 2021 (SIN VIGENCIAS FUTURAS)</t>
  </si>
  <si>
    <t>42131606
12352104
53131626</t>
  </si>
  <si>
    <t>ADQUISICIÓN DE KITS DE BIOSEGURIDAD PARA LOS SERVIDORES PÚBLICOS DE LA REGISTRADURIA NACIONAL DEL ESTADO CIVIL.</t>
  </si>
  <si>
    <t>SUBASTA INVERSA</t>
  </si>
  <si>
    <t>NO APLICA</t>
  </si>
  <si>
    <t>DIRECCION ADMINISTRATIVA EXT 1480</t>
  </si>
  <si>
    <t xml:space="preserve">
COORDINADOR GRUPO DE COMPRAS
 EXT 1409-1431</t>
  </si>
  <si>
    <t>CONTRATAR LOS SERVICIOS PROFESIONALES Y ESPECIALIZADOS PARA LA EVALUACIÓN DE LOS FACTORES PSICOSOCIALES EN EL TRABAJO, DIRIGIDA A LOS SERVIDORES DE LA REGISTRADURÍA NACIONAL DEL ESTADO CIVIL QUE PRESTAN SUS SERVICIOS EN LA SEDE CENTRAL Y LA REGISTRADURÍA DISTRITAL Y SERVIDORES DEL CONSEJO NACIONAL ELECTORAL, A TRAVÉS DE LA APLICACIÓN DE LA BATERÍA DE INSTRUMENTOS PARA LA EVALUACIÓN DE LOS FACTORES DE RIESGO PSICOSOCIAL</t>
  </si>
  <si>
    <t>PRESTACIÓN DEL SERVICIO DE DIAGNÓSTICO, A LAS MÁQUINAS Y EQUIPOS DE ARTES GRÁFICAS DE DIFERENTES MARCAS QUE SE ENCUENTRAN UBICADAS EN EL TALLER DE IMPRESIÓN DE LA REGISTRADURÍA NACIONAL DEL ESTADO CIVIL</t>
  </si>
  <si>
    <t>72151802
81101605
81101707</t>
  </si>
  <si>
    <t>REGISTRADURÍA DELEGADA PARA EL REGISTRO CIVIL Y LA IDENTIFICACIÓN - DIRECCIÓN NACIONAL DE REGISTRO CIVIL/ TEL: 2202880 EXT 1269</t>
  </si>
  <si>
    <t>CONTRATAR LA PRESTACIÓN DE SERVICIOS PROFESIONALES ESPECIALIZADOS PARA LA ASESORÍA, LA CAPACITACIÓN Y EL DESARROLLO DE MODELOS Y ANÁLISIS ESTADÍSTICOS, DE PROYECTOS DE CIENCIA DE DATOS E INTELIGENCIA ARTIFICIAL Y DE VISUALIZACIÓN DE DATOS QUE CONTRIBUYAN AL MEJORAMIENTO Y FORTALECIMIENTO DE LA GESTIÓN INSTITUCIONAL</t>
  </si>
  <si>
    <t>JEFE DE LA OFICINA DE PLANEACIÓN
2202880 EXT 1353</t>
  </si>
  <si>
    <t>ARRENDAMIENTO DE UN ÁREA LOCATIVA AMOBLADA DE MÍNIMO 4.200 M2 CON LA INFRAESTRUCTURA NECESARIA, PARA LLEVAR A CABO EL PROCESO DE VERIFICACIÓN DE REGISTROS CIVILES DE NACIMIENTO Y DE MATRIMONIO IDENTIFICADOS COMO PRESUNTAMENTE IRREGULARES.</t>
  </si>
  <si>
    <t>43211700
43232300
81112000
81111500
81111800
81112400</t>
  </si>
  <si>
    <t>Contratacion Directa (Urgencia Manifiesta)</t>
  </si>
  <si>
    <t>NICOLAS FARFAN NAMEN
ALEJANDRO CAMPO VALERO - TEL: 2202880 EXT 1302</t>
  </si>
  <si>
    <t>AUNAR ESFUERZOS TÉCNICOS, OPERATIVOS Y FINANCIEROS EN LA CREACIÓN Y DESARROLLO DE ESTRATEGIAS DE INFORMACIÓN, EDUCACIÓN Y COMUNICACIÓN NECESARIAS PARA LA SOCIALIZACIÓN Y DIFUSIÓN DE LAS ELECCIONES DE CONSEJOS MUNICIPALES Y LOCALES DE JUVENTUDES EN LA VIGENCIA 2021</t>
  </si>
  <si>
    <t>5,5 MESES</t>
  </si>
  <si>
    <t>CONTRATACION DIURECTA</t>
  </si>
  <si>
    <t>CONTRATAR LA PRESTACIÓN DE SERVICIOS PROFESIONALES PARA APOYAR AL GRUPO DE MANTENIMIENTO Y CONSTRUCCIONES EN LA EJECUCIÓN DE LAS ACTIVIDADES DE LEVANTAMIENTO, DISEÑO Y CÁLCULOS ELÉCTRICOS E HIDROSANITARIOS DE LA SEDE DE LA REGISTRADURÍA ESPECIAL DE VALLEDUPAR Y LA DELEGACIÓN DEPARTAMENTAL DEL CESAR</t>
  </si>
  <si>
    <t>20 DIAS</t>
  </si>
  <si>
    <t>CONTRATACION DIRECTA</t>
  </si>
  <si>
    <t>MEJORAMIENTO Y MANTENIMIENTO DE LA PLAZOLETA CENTRAL DEL EDIFICIO DE LA REGISTRADURÍA NACIONAL SEDE CAN</t>
  </si>
  <si>
    <t>CONTRATAR PARA LA REGISTRADURÍA NACIONAL DEL ESTADO CIVIL LOS SERVICIOS DE APOYO NECESARIOS PARA LA INSCRIPCIÓN Y CONFORMACIÓN DEL CENSO ELECTORAL DE JÓVENES, LA VERIFICACIÓN DE LAS LISTAS INDEPENDIENTES DE JÓVENES, LA INSCRIPCIÓN DE CANDIDATOS, PARA LAS ELECCIONES CONSEJOS MUNICIPALES Y LOCALES A CELEBRARSE EN EL AÑO 2021</t>
  </si>
  <si>
    <t>HASTA 30 DE NOVIEMBRE</t>
  </si>
  <si>
    <t>Contratar la prestación de servicios profesionales de un Arquitecto para realizar el levantamiento del estado actual de la Infraestructura Administrativa de la Registraduria Nacional del Estado Civil a nivel nacional.</t>
  </si>
  <si>
    <t>80141902 - 90111501 - 90111601 - 90111801</t>
  </si>
  <si>
    <t xml:space="preserve">Contratar la prestación de servicios logísticos consistentes en la organización de los eventos, suministro de tiquetes,  alimentación completa  y hospedaje, para apoyar la realización de Capacitaciones de “Fomento al registro civil temprano y oportuno a población diferencial respecto a la importancia del registro civil”, en lo referente al registro civil de nacimiento, matrimonio y defunción, así como la relevancia de la inscripción de estos documentos para el reconocimiento de las personas por parte del Estado colombiano. </t>
  </si>
  <si>
    <t>Julio</t>
  </si>
  <si>
    <t>86101705
86101808</t>
  </si>
  <si>
    <t>Prestar los servicios de educación informal para los servidores públicos de la Registraduría Nacional del Estado Civil del nivel central y desconcentrado a través de la formación en el uso de redes sociales en el contexto misional de la entidad.</t>
  </si>
  <si>
    <t xml:space="preserve">Julio </t>
  </si>
  <si>
    <t>Prestar los servicios de educación informal en temas electorales, dirigido a servidores públicos de la Registraduría Nacional del Estado Civil del nivel central y desconcentrado.</t>
  </si>
  <si>
    <t>Prestar los servicios de educación informal para los servidores públicos de la Registraduría Nacional del Estado Civil del nivel central y desconcentrado a través de la formación en la construcción de indicadores para la actualización y guía al monitoreo del desempeño.</t>
  </si>
  <si>
    <t>Prestar los servicios de educación informal para los servidores públicos de la Registraduría Nacional del Estado Civil del nivel central y desconcentrado a través de la formación en técnicas de atención misional al ciudadano.</t>
  </si>
  <si>
    <t>Prestar los servicios de educación informal en coaching y liderazgo para el fortalecimiento de las competencias del equipo directivo y líderes de los procesos misionales y de apoyo de la Registraduría Nacional del Estado Civil del nivel central y desconcentrado.</t>
  </si>
  <si>
    <t>80111623
80141607
80141902
90111601</t>
  </si>
  <si>
    <t xml:space="preserve">Contratar el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</si>
  <si>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dirigida a servidores públicos de la Registraduría Nacional del Estado Civil del nivel central y desconcentrado.</t>
  </si>
  <si>
    <t>Prestar los servicios de educación informal en sistemas de gestión integrados HSEQ NTC ISO 9001:2015, NTC ISO 14001: 2015 y NTC ISO 45001:2018, formación de auditores en sistemas de gestión de seguridad en la información norma NTC ISO 27001:2013 y formación en fundamentos del sistema de gestión para organizaciones electorales NTC ISO 54001:2019, para los servidores públicos de la Registraduría Nacional del Estado Civil del nivel central y desconcentrado.</t>
  </si>
  <si>
    <t>81101513
41113819
71112300
30121900</t>
  </si>
  <si>
    <t>ANÁLISIS DE VULNERABILIDAD SÍSMICA</t>
  </si>
  <si>
    <t>Contratar una solución integral logística, tecnológica, informática y de servicios, para la organización y realización de los procesos electorales a llevarse a cabo en los años 2021 y 2022, de conformidad con los requerimientos y especificaciones descritos en el Anexo Técnico y demás documentos que integran el Pliego de Condiciones</t>
  </si>
  <si>
    <t>HASTA 31 DE AGOSTO DE 2022</t>
  </si>
  <si>
    <t>SELECCIÓN ABREVIDA</t>
  </si>
  <si>
    <t>EN TRAMITE</t>
  </si>
  <si>
    <t>Alejandro Alberto Campo Valero Nicolás Farfán Namén</t>
  </si>
  <si>
    <t>90121502
78111500</t>
  </si>
  <si>
    <t xml:space="preserve">Gerente Talento Humano: ext. 1467 
Profesional Viáticos . Ext. 1924.                     
</t>
  </si>
  <si>
    <t xml:space="preserve">43211710
43211714
43211730
44121505
44121509
44121701
44121704
44121716
78101802
81111501
81111801
81112002
81112401
81141902
82121509
93111604
</t>
  </si>
  <si>
    <t xml:space="preserve">
Prestación de servicios profesionales especializados para apoyar la supervisión y ejecución del B87:L87proyecto “Revisión de Registros Civiles”.
</t>
  </si>
  <si>
    <t xml:space="preserve">
ROBUSTECIMIENTO DEL SISTEMA DE IDENTIFICACIÓN Y DE REGISTRO CIVIL ASEGURANDO SU ADAPTABILIDAD PARA LA EXPEDICIÓN DE DOCUMENTOS DE IDENTIDAD EN LOS FORMATOS ESTABLECIDOS POR LA REGISTRADURÍA NACIONAL DEL ESTADO CIVIL
PROYECTO DE INVERSIÓN “FORTALECIMIENTO DE LA PLATAFORMA QUE SOPORTA EL SISTEMA DE IDENTIFICACIÓN Y REGISTRO CIVIL PMT II"
</t>
  </si>
  <si>
    <t>43 23 23                 43 23 24                 43 21 15     
81 11 18                     55 00 00 00</t>
  </si>
  <si>
    <t>REGISTRADURIA DELEGADA PARA EL REGISTRO CIVIL Y LA IDENTIFICACION -  
2202880 EXT: 1200 
GERENTE DE INFORMATICA TELEFONO: 2202880 EXT: 1525</t>
  </si>
  <si>
    <t>REALIZAR INVESTIGACION SOBRE LA IMPLEMENTACION DE CURULES DE PAZ Y VIOLENCIA DE GENERO EN POLITICA</t>
  </si>
  <si>
    <t>HASTA 15 DE DICIEMBRE</t>
  </si>
  <si>
    <t>IRREGULARIDADES ELECTORALES Y PROTOCOLO DE GESTION DE RIESGOS ELECTORALES</t>
  </si>
  <si>
    <t>HASTA 30 DE DICIEMBRE</t>
  </si>
  <si>
    <t>BANCO DE CASOS DE DELITOS ELECTORALES (DELINCUENCIA ELECTORAL)</t>
  </si>
  <si>
    <t>HASTA EL 15 DE DICIEMBRE DE 2021</t>
  </si>
  <si>
    <t>CENTRO DE ESTUDIOS EN DEMOCRACIA Y ASUNTOS ELECTORALES - CEDAE</t>
  </si>
  <si>
    <t>CEDAE</t>
  </si>
  <si>
    <t>CONTRATAR LA PRESTACIÓN DE SERVICIOS PARA LA EJECUCIÓN DE ACTIVIDADES DEL PROGRAMA DE BIENESTAR SOCIAL PARA LA ORGANIZACIÓN ELECTORAL</t>
  </si>
  <si>
    <t>CONTRATAR EL APOYO LOGÍSTICO, ASISTENCIAL Y OPERACIONAL PARA EL DESARROLLO DE UN EVENTO DE CAPACITACIÓN, PARA EL CUMPLIMIENTO DE LOS FINES MISIONALES, DIRIGIDO A SERVIDORES DEL NIVEL CENTRAL Y DESCONCENTRADO DE LA ORGANIZACIÓN ELECTORAL, DENOMINADO: II ENCUENTRO DE DIRECTIVOS Y DELEGADOS DEPARTAMENTALES 2021</t>
  </si>
  <si>
    <t>“ Adquisición de equipos audiovisuales, equipos para streaming, equipos de cómputo, suscripciones a plataformas digitales, medios tecnológicos de la comunicación y equipos cinematográficos para la oficina de comunicaciones y prensa de la Registraduría Nacional del Estado Civil..”.</t>
  </si>
  <si>
    <t xml:space="preserve">SEPTIEMBRE </t>
  </si>
  <si>
    <t>JEFE DE COMUNICACIONES Y PRENSA</t>
  </si>
  <si>
    <t>45121504  43191501   43211507    43211508    45121602    45121601    45121603    45121600    52161520        45121604</t>
  </si>
  <si>
    <t>JEFE DE LA OFICINA DE COMUNICACIONES Y PRENSA</t>
  </si>
  <si>
    <t>Prestación de servicios profesionales para la representación judicial de la Registraduría Nacional del Estado Civil ante las jurisdicciones ordinaria (civil, laboral y penal) y de lo contencioso administrativo, en procesos en los que haga parte la Registraduría</t>
  </si>
  <si>
    <t>MINIMACUANTIA</t>
  </si>
  <si>
    <t xml:space="preserve">“ Adquisición de una impresora de termo impresión de tarjetas plásticas de identificación, con una solución tecnológica para la impresión de un sello táctil en relieve y código QR, el respectivo software para operación de la impresora y los insumos necesarios para su correcta operación.”.
</t>
  </si>
  <si>
    <t>CONTRATAR EL SERVICIO DE AUDITORÍAS DE SEGUIMIENTO PARA EL PROCESO MISIONAL DE REGISTRO CIVIL E IDENTIFICACIÓN Y EL PROCESO ELECTORAL BAJO LA NORMA ISO 9001:2015 Y AUDITORÍA DE SEGUIMIENTO PARA EL PROCESO ELECTORAL BAJO LA ISO/TS 54001:2019.</t>
  </si>
  <si>
    <t>81112001 - 81112002
81141902 - 81112103
81111508 - 81111509
81111801</t>
  </si>
  <si>
    <t>APROBADA</t>
  </si>
  <si>
    <t xml:space="preserve">Alejandro Alberto Campo Valero </t>
  </si>
  <si>
    <t>Contratar una solución informática y logística para la Consolidación y Divulgación de resultados y la Seguridad de la Información que garantice la confidencialidad, integridad y disponibilidad de la información a gestionar en el desarrollo de los procesos electorales de (i) Consejos Municipales, Locales y Distritales de Juventud; (ii) Congreso de la República y (iii) fórmula presidencial, a llevarse a cabo en el año 2021 y 2022.</t>
  </si>
  <si>
    <t>78111808
92121800</t>
  </si>
  <si>
    <t>Asesoria Administrativa CNE
y
Coordinacion Grupo Transporte</t>
  </si>
  <si>
    <t>43232304
43232302
81111504
81111806
81111811
81111812
81111820
81112002
81112204
81141902
81111501
81111801</t>
  </si>
  <si>
    <t>Ampliación de capacidad del motor Multi Biométrico (Multi Biometric Search Services) facial para la organización y realización de los procesos electorales a llevarse a cabo en los años 2021 y 2022</t>
  </si>
  <si>
    <t>Alejandro Alberto Campo Valero 
Nicolás Farfán Namén</t>
  </si>
  <si>
    <t xml:space="preserve">45101512
45101709
43233410
44103112
44102001
</t>
  </si>
  <si>
    <t>Demolición y cerramiento de la sede de la Delegación Departamental Del Meta y Registraduría Especial de Villavicencio</t>
  </si>
  <si>
    <t>80161504 80161506 81112200</t>
  </si>
  <si>
    <t>ASESORIA DE SISTEMAS ASESORIA DE SUBSECRETARÍA              ASESORÍA ADMINISTRATIVA</t>
  </si>
  <si>
    <t>80101500       80101600           80111500         80111800</t>
  </si>
  <si>
    <t>ARTICULAR LA PLATAFORMA ESTRATÉGICA DEL CONCEJO NACIONAL ELECTORAL CON EL MODELO DE ARQUITECTURA EMPRESARIAL Y LA POLÍTICA DE TRASFORMACIÓN DIGITAL DEL GOBIERNO NACIONAL EN EL MARCO DE LA IMPLEMENTACIÓN DE LOS DECRETOS 2085 Y 2086 DE 2019.</t>
  </si>
  <si>
    <t>ASESORÍA DE PLANEACION ASESORIA DE SISTEMAS</t>
  </si>
  <si>
    <t>CONTRATAR LA PRESTACIÓN DE SERVICIOS DE UNA SOLUCIÓN INTEGRAL DE GESTIÓN DOCUMENTAL PARA DISEÑAR E IMPLEMENTAR LOS INSTRUMENTOS ARCHIVÍSTICOS, AL IGUAL QUE GESTIONAR EL FONDO DOCUMENTAL ACUMULADO, E IMPLEMENTAR SISTEMAS DE GESTIÓN DOCUMENTAL DEL CNE EN LA APLICACIÓN QUE TIENE LA ENTIDAD, DE ACUERDO CON EL PROYECTO DE INVERSIÓN Y LA NORMATIVIDAD VIGENTE.</t>
  </si>
  <si>
    <t>80101507
80101604
84111601</t>
  </si>
  <si>
    <t>83000000  82000000 86000000</t>
  </si>
  <si>
    <t xml:space="preserve">EN TRAMITE </t>
  </si>
  <si>
    <t>JEFE DE LA OFICINA DE COMUNICACIONES Y PRENSA 
2202880 EXT 1353</t>
  </si>
  <si>
    <t>Director Nacional de Registro Civil, Avenida Calle 26 # 51-50 - CAN (Bogotá - Colombia), Conmutador: (571) 220 2880, Ext.: 1269 o 1526.</t>
  </si>
  <si>
    <t>901121502 78111500</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</si>
  <si>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las elecciones de Consejos Municipales y Locales de Juventud que se realizarán el 05 de diciembre de 2021.</t>
  </si>
  <si>
    <t>GERENTE DE TALENTO HUMANO EXT 1467</t>
  </si>
  <si>
    <t>REGIMEN ESPECIAL</t>
  </si>
  <si>
    <t>IMPRIMIR, SUMINISTRAR Y CUSTODIAR FORMATOS DE REGISTRO CIVIL PARA SER DISTRIBUIDOS A NIVEL NACIONAL A LAS DELEGACIONES DEPARTAMENTALES Y OTRAS DEPENDENCIAS EN CUMPLIMIENTO MISIONAL DE LA REGISTRADURÍA NACIONAL DEL ESTADO CIVIL.</t>
  </si>
  <si>
    <t>PRESTACIÓN DE SERVICIOS DE VEHÍCULOS BLINDADOS PARA GARANTIZAR LAS MEDIDAS DE SEGURIDAD EN LOS DESPLAZAMIENTOS TERRESTRES DE LAS ALTAS DIGNIDADES DE LA ORGANIZACIÓN ELECTORAL, ES DECIR: REGISTRADOR NACIONAL DEL ESTADO CIVIL Y MAGISTRADOS DEL CONSEJO NACIONAL ELECTORAL.</t>
  </si>
  <si>
    <t>CONTRATAR LA PRESTACIÓN DEL SERVICIO DE AUDITORÍA EXTERNA PARA LOS PROCESOS ELECTORALES A LLEVARSE A CABO EN LOS AÑOS 2021 Y 2022, DE CONFORMIDAD CON LOS REQUERIMIENTOS Y ESPECIFICACIONES DESCRITOS EN EL ANEXO TÉCNICO Y DEMÁS DOCUMENTOS QUE INTEGRAN EL PLIEGO DE CONDICIONES.</t>
  </si>
  <si>
    <t>PRESTAR LOS SERVICIOS PARA LA DIVULGACIÓN DEL PROCESO ELECTORAL CONGRESO DE LA REPÚBLICA Y ELECCIONES PRESIDENCIALES PRIMERA VUELTA VIGENCIA 2022</t>
  </si>
  <si>
    <t>PRESTACIÓN DE SERVICIOS DE CAPACITACIÓN DE LOS JURADOS DE VOTACIÓN, NOMBRADOS EN ALGUNAS CIUDADES DEL PAÍS PARA LOS PROCESOS ELECTORALES DE CONSEJOS LOCALES Y MUNICIPALES DE JUVENTUD, CONGRESO DE LA REPÚBLICA Y PRESIDENTE Y VICEPRESIDENTE DE LA REPUBLICA, QUIENES PRESTARÁN SUS SERVICIOS EN DESARROLLO DE LAS ELECCIONES QUE SE ADELANTARAN EN EL 2021 Y 2022, SERVICIO QUE INCLUYE ALGUNAS EXIGENCIAS LOGÍSTICAS PARA LA REALIZACIÓN DE LAS CAPACITACIONES.</t>
  </si>
  <si>
    <t xml:space="preserve">Ludis Emilse Campo Villegas          DIRECTORA DE GESTION ELECTORAL </t>
  </si>
  <si>
    <t>CONTRATAR LA ADQUISICIÓN DE INSUMOS PARA LOS BOTIQUINES Y ELEMENTOS PARA LA ATENCIÓN DE PRIMEROS AUXILIOS EN LAS SEDES DE LA ENTIDAD A NIVEL NACIONAL.</t>
  </si>
  <si>
    <t>Prestar los servicios tecnológicos para el fortalecimiento y sostenimiento de la plataforma del Archivo Nacional de Identificación – ANI y sus sistemas Conexos de la Registraduría Nacional del Estado Civil; e implementar mejoras y soporte de mesa de ayuda en los servicios tecnológicos para el mantenimiento, sostenibilidad del sistema integrado de registro civil web - SRCWEB de la Registraduría Nacional del Estado Civil</t>
  </si>
  <si>
    <t>43232304
43232302
81111504
81111806
81111811
81111812
81111820
81112002
81112204
81112205
81112308
81141902</t>
  </si>
  <si>
    <t xml:space="preserve">3 meses </t>
  </si>
  <si>
    <t>Alejandro Alberto Campo Valero 
Marcelo Mejía Giraldo</t>
  </si>
  <si>
    <t>CONTRATAR LA PRESTACIÓN DE SERVICIOS PARA EL MANTENIMIENTO Y REPARACION DE CÁMARAS FOTOGRAFICAS  Y LENTES DE LA OFICINA DE COMUNICACIONES Y PRENSA DE LA REGISTRADURÍA NACIONAL DEL ESTADO CIVIL.</t>
  </si>
  <si>
    <t>ACTUALIZACIÓN 30 DE SEPTIEMBRE DE 2021</t>
  </si>
  <si>
    <t>Contratar el suministro de tiquetes aéreos nacionales e internacionales que garantice el desplazamiento de los servidores públicos, contratistas y/o demás personal que preste sus servicios a la Organización Electoral</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</si>
  <si>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EL CUMPLIMIENTO DE LAS FUNCIONES INHERENTES A LAS ELECCIONES DE CONSEJOS MUNICIPALES Y LOCALES DE JUVENTUD 2021, CONGRESO DE LA REPÚBLICA 2022 Y PRESIDENTE Y VICEPRESIDENTE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</si>
</sst>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42" formatCode="_-&quot;$&quot;\ * #,##0_-;\-&quot;$&quot;\ * #,##0_-;_-&quot;$&quot;\ * &quot;-&quot;_-;_-@_-"/>
    <numFmt numFmtId="41" formatCode="_-* #,##0_-;\-* #,##0_-;_-*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 numFmtId="168" formatCode="_-&quot;$&quot;* #,##0_-;\-&quot;$&quot;* #,##0_-;_-&quot;$&quot;* &quot;-&quot;_-;_-@_-"/>
    <numFmt numFmtId="169" formatCode="_(&quot;$&quot;\ * #,##0_);_(&quot;$&quot;\ * \(#,##0\);_(&quot;$&quot;\ *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sz val="8"/>
      <name val="Calibri"/>
      <family val="2"/>
      <scheme val="minor"/>
    </font>
    <font>
      <b/>
      <sz val="14"/>
      <color theme="1"/>
      <name val="Arial"/>
      <family val="2"/>
    </font>
    <font>
      <b/>
      <sz val="11"/>
      <color theme="1"/>
      <name val="Arial"/>
      <family val="2"/>
    </font>
    <font>
      <b/>
      <sz val="11"/>
      <color theme="1"/>
      <name val="Century Gothic"/>
      <family val="2"/>
    </font>
    <font>
      <b/>
      <sz val="12"/>
      <color theme="1"/>
      <name val="Arial"/>
      <family val="2"/>
    </font>
    <font>
      <sz val="9"/>
      <color rgb="FF000000"/>
      <name val="Arial"/>
      <family val="2"/>
    </font>
    <font>
      <sz val="14"/>
      <color rgb="FF000000"/>
      <name val="Arial"/>
      <family val="2"/>
    </font>
    <font>
      <sz val="12"/>
      <color theme="1"/>
      <name val="Arial"/>
      <family val="2"/>
    </font>
    <font>
      <sz val="14"/>
      <color theme="1"/>
      <name val="Arial"/>
      <family val="2"/>
    </font>
    <font>
      <sz val="11"/>
      <color theme="1"/>
      <name val="Century Gothic"/>
      <family val="2"/>
    </font>
  </fonts>
  <fills count="7">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1">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3" fillId="0" borderId="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133">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center" wrapText="1"/>
    </xf>
    <xf numFmtId="0" fontId="5" fillId="3" borderId="1" xfId="2" applyFont="1" applyFill="1" applyBorder="1" applyAlignment="1">
      <alignment horizontal="center" vertical="center" wrapText="1"/>
    </xf>
    <xf numFmtId="0" fontId="0" fillId="4" borderId="0" xfId="0" applyFill="1" applyAlignment="1">
      <alignment wrapText="1"/>
    </xf>
    <xf numFmtId="42" fontId="2" fillId="0" borderId="0" xfId="0" applyNumberFormat="1" applyFont="1" applyAlignment="1">
      <alignment wrapText="1"/>
    </xf>
    <xf numFmtId="0" fontId="6" fillId="0" borderId="0" xfId="0" applyFont="1" applyAlignment="1">
      <alignment wrapText="1"/>
    </xf>
    <xf numFmtId="0" fontId="6" fillId="4" borderId="0" xfId="0" applyFont="1" applyFill="1" applyAlignment="1">
      <alignment wrapText="1"/>
    </xf>
    <xf numFmtId="42" fontId="0" fillId="0" borderId="0" xfId="0" applyNumberFormat="1" applyAlignment="1">
      <alignment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pplyFill="1" applyAlignment="1">
      <alignment wrapText="1"/>
    </xf>
    <xf numFmtId="0" fontId="7" fillId="0" borderId="1" xfId="0" applyFont="1" applyFill="1" applyBorder="1" applyAlignment="1">
      <alignment horizontal="center" vertical="center" wrapText="1"/>
    </xf>
    <xf numFmtId="42" fontId="1"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0" fillId="0" borderId="0" xfId="0" applyFont="1" applyFill="1" applyAlignment="1">
      <alignment wrapText="1"/>
    </xf>
    <xf numFmtId="0" fontId="0" fillId="0" borderId="0" xfId="0" applyAlignment="1">
      <alignment wrapText="1"/>
    </xf>
    <xf numFmtId="0" fontId="2" fillId="6" borderId="1" xfId="0" applyFont="1" applyFill="1" applyBorder="1" applyAlignment="1">
      <alignment horizontal="center" wrapText="1"/>
    </xf>
    <xf numFmtId="42" fontId="2" fillId="6" borderId="1" xfId="0" applyNumberFormat="1" applyFont="1" applyFill="1" applyBorder="1" applyAlignment="1">
      <alignment horizontal="center" wrapText="1"/>
    </xf>
    <xf numFmtId="0" fontId="2" fillId="6" borderId="1" xfId="0" applyFont="1" applyFill="1" applyBorder="1" applyAlignment="1">
      <alignment wrapText="1"/>
    </xf>
    <xf numFmtId="165" fontId="11" fillId="6" borderId="1" xfId="0" applyNumberFormat="1" applyFont="1" applyFill="1" applyBorder="1" applyAlignment="1">
      <alignment wrapText="1"/>
    </xf>
    <xf numFmtId="0" fontId="0" fillId="4" borderId="0" xfId="0" applyFont="1" applyFill="1" applyBorder="1" applyAlignment="1">
      <alignment horizontal="center" vertical="center" wrapText="1"/>
    </xf>
    <xf numFmtId="0" fontId="0" fillId="4" borderId="0" xfId="0" applyFont="1" applyFill="1" applyBorder="1" applyAlignment="1">
      <alignment wrapText="1"/>
    </xf>
    <xf numFmtId="0" fontId="2"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167" fontId="6" fillId="4" borderId="0" xfId="1" applyNumberFormat="1" applyFont="1" applyFill="1" applyBorder="1" applyAlignment="1">
      <alignment horizontal="center" vertical="center" wrapText="1"/>
    </xf>
    <xf numFmtId="0" fontId="6" fillId="4" borderId="0" xfId="2" applyFont="1" applyFill="1" applyBorder="1" applyAlignment="1">
      <alignment horizontal="center" vertical="center" wrapText="1"/>
    </xf>
    <xf numFmtId="0" fontId="0" fillId="0" borderId="0" xfId="0" applyAlignment="1">
      <alignment wrapText="1"/>
    </xf>
    <xf numFmtId="3" fontId="20" fillId="0" borderId="0" xfId="0" applyNumberFormat="1" applyFont="1"/>
    <xf numFmtId="3" fontId="0" fillId="0" borderId="0" xfId="0" applyNumberFormat="1" applyAlignment="1">
      <alignment wrapText="1"/>
    </xf>
    <xf numFmtId="3" fontId="21" fillId="0" borderId="0" xfId="0" applyNumberFormat="1" applyFont="1"/>
    <xf numFmtId="0" fontId="7" fillId="0" borderId="1" xfId="0" applyFont="1" applyFill="1" applyBorder="1" applyAlignment="1">
      <alignment horizontal="left" vertical="center" wrapText="1"/>
    </xf>
    <xf numFmtId="49" fontId="6" fillId="0" borderId="1" xfId="2" applyNumberFormat="1" applyFont="1" applyFill="1" applyBorder="1" applyAlignment="1">
      <alignment horizontal="center" vertical="center" wrapText="1"/>
    </xf>
    <xf numFmtId="42" fontId="6" fillId="0" borderId="1" xfId="3"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justify" vertical="center"/>
    </xf>
    <xf numFmtId="0" fontId="17"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42" fontId="16" fillId="0" borderId="1" xfId="3" applyFont="1" applyFill="1" applyBorder="1" applyAlignment="1">
      <alignment vertical="center"/>
    </xf>
    <xf numFmtId="0" fontId="5" fillId="0" borderId="1" xfId="2" applyFont="1" applyFill="1" applyBorder="1" applyAlignment="1">
      <alignment horizontal="center" vertical="center" wrapText="1"/>
    </xf>
    <xf numFmtId="0" fontId="22" fillId="0" borderId="1" xfId="0" applyFont="1" applyFill="1" applyBorder="1" applyAlignment="1">
      <alignment horizontal="justify"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42" fontId="23" fillId="0" borderId="1" xfId="3" applyFont="1" applyFill="1" applyBorder="1" applyAlignment="1">
      <alignment vertical="center"/>
    </xf>
    <xf numFmtId="0" fontId="24" fillId="0" borderId="8" xfId="0" applyFont="1" applyFill="1" applyBorder="1" applyAlignment="1">
      <alignment horizontal="center" vertical="center" wrapText="1"/>
    </xf>
    <xf numFmtId="42" fontId="6" fillId="0" borderId="1" xfId="3"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14" fontId="6" fillId="0" borderId="1" xfId="2" applyNumberFormat="1" applyFont="1" applyFill="1" applyBorder="1" applyAlignment="1">
      <alignment horizontal="center" vertical="center" wrapText="1"/>
    </xf>
    <xf numFmtId="168" fontId="6" fillId="0" borderId="1" xfId="7" applyFont="1" applyFill="1" applyBorder="1" applyAlignment="1">
      <alignment horizontal="center" vertical="center" wrapText="1"/>
    </xf>
    <xf numFmtId="0" fontId="6" fillId="0" borderId="1" xfId="2" applyFont="1" applyFill="1" applyBorder="1" applyAlignment="1">
      <alignment horizontal="justify" vertical="center" wrapText="1"/>
    </xf>
    <xf numFmtId="166" fontId="6" fillId="0" borderId="1" xfId="6"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4"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166" fontId="6" fillId="0" borderId="1" xfId="1"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2"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6" fillId="0" borderId="9" xfId="2" applyFont="1" applyFill="1" applyBorder="1" applyAlignment="1">
      <alignment horizontal="center" vertical="center" wrapText="1"/>
    </xf>
    <xf numFmtId="0" fontId="6" fillId="0" borderId="9" xfId="0" applyFont="1" applyFill="1" applyBorder="1" applyAlignment="1">
      <alignment horizontal="center" vertical="center" wrapText="1"/>
    </xf>
    <xf numFmtId="167" fontId="6" fillId="0" borderId="9" xfId="1"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vertical="center" wrapText="1"/>
    </xf>
    <xf numFmtId="14" fontId="0" fillId="0" borderId="1" xfId="0" applyNumberFormat="1" applyFont="1" applyFill="1" applyBorder="1" applyAlignment="1">
      <alignment horizontal="center" vertical="center" wrapText="1"/>
    </xf>
    <xf numFmtId="42" fontId="7" fillId="0" borderId="1" xfId="5" applyFont="1" applyFill="1" applyBorder="1" applyAlignment="1">
      <alignment horizontal="left" vertical="center" wrapText="1"/>
    </xf>
    <xf numFmtId="0" fontId="0"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3" fontId="12" fillId="0" borderId="1" xfId="1" applyNumberFormat="1" applyFont="1" applyFill="1" applyBorder="1" applyAlignment="1">
      <alignment horizontal="right" vertical="center"/>
    </xf>
    <xf numFmtId="3" fontId="12" fillId="0" borderId="1" xfId="0" applyNumberFormat="1" applyFont="1" applyFill="1" applyBorder="1" applyAlignment="1">
      <alignment horizontal="right"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165" fontId="6" fillId="0" borderId="1" xfId="2" applyNumberFormat="1" applyFont="1" applyFill="1" applyBorder="1" applyAlignment="1">
      <alignment horizontal="center" vertical="center" wrapText="1"/>
    </xf>
    <xf numFmtId="42" fontId="1" fillId="0" borderId="1" xfId="3"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ill="1" applyAlignment="1">
      <alignment wrapText="1"/>
    </xf>
    <xf numFmtId="0" fontId="7" fillId="5" borderId="0" xfId="0" applyFont="1" applyFill="1" applyBorder="1" applyAlignment="1">
      <alignment horizontal="center" vertical="center" wrapText="1"/>
    </xf>
    <xf numFmtId="3" fontId="0" fillId="0" borderId="0" xfId="0" applyNumberFormat="1" applyAlignment="1">
      <alignment horizontal="center" wrapText="1"/>
    </xf>
    <xf numFmtId="41" fontId="0" fillId="0" borderId="0" xfId="10" applyFont="1" applyAlignment="1">
      <alignment wrapText="1"/>
    </xf>
    <xf numFmtId="41" fontId="0" fillId="0" borderId="0" xfId="10" applyFont="1" applyAlignment="1">
      <alignment horizontal="center" wrapText="1"/>
    </xf>
    <xf numFmtId="0" fontId="12" fillId="0" borderId="5" xfId="0" applyFont="1" applyFill="1" applyBorder="1" applyAlignment="1">
      <alignment horizontal="center" vertical="center" wrapText="1"/>
    </xf>
    <xf numFmtId="0" fontId="14" fillId="0" borderId="1" xfId="0" applyFont="1" applyFill="1" applyBorder="1" applyAlignment="1">
      <alignment vertical="center" wrapText="1"/>
    </xf>
    <xf numFmtId="0" fontId="0" fillId="0" borderId="2" xfId="0" applyFont="1" applyFill="1" applyBorder="1" applyAlignment="1">
      <alignment vertical="center" wrapText="1"/>
    </xf>
    <xf numFmtId="3" fontId="10" fillId="0" borderId="1" xfId="0" applyNumberFormat="1" applyFont="1" applyFill="1" applyBorder="1" applyAlignment="1">
      <alignment vertical="center"/>
    </xf>
    <xf numFmtId="167" fontId="6" fillId="0" borderId="1" xfId="1" applyNumberFormat="1" applyFont="1" applyFill="1" applyBorder="1" applyAlignment="1">
      <alignment horizontal="center" vertical="center" wrapText="1"/>
    </xf>
    <xf numFmtId="0" fontId="0" fillId="0" borderId="1" xfId="0" applyFont="1" applyFill="1" applyBorder="1" applyAlignment="1">
      <alignment wrapText="1"/>
    </xf>
    <xf numFmtId="42" fontId="0" fillId="0" borderId="1" xfId="3" applyFont="1" applyFill="1" applyBorder="1" applyAlignment="1">
      <alignment horizontal="center" vertical="center" wrapText="1"/>
    </xf>
    <xf numFmtId="41" fontId="0" fillId="0" borderId="0" xfId="0" applyNumberFormat="1" applyAlignment="1">
      <alignment wrapText="1"/>
    </xf>
    <xf numFmtId="42" fontId="6" fillId="0" borderId="2" xfId="3" applyFont="1" applyFill="1" applyBorder="1" applyAlignment="1">
      <alignment horizontal="center" vertical="center" wrapText="1"/>
    </xf>
    <xf numFmtId="6" fontId="0" fillId="0" borderId="0" xfId="10" applyNumberFormat="1" applyFont="1" applyAlignment="1">
      <alignment wrapText="1"/>
    </xf>
    <xf numFmtId="42" fontId="0" fillId="0" borderId="0" xfId="0" applyNumberFormat="1" applyAlignment="1">
      <alignment horizontal="center" wrapText="1"/>
    </xf>
    <xf numFmtId="6" fontId="6" fillId="0" borderId="1" xfId="3"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wrapText="1"/>
    </xf>
    <xf numFmtId="42" fontId="0" fillId="0" borderId="0" xfId="10" applyNumberFormat="1" applyFont="1" applyAlignment="1">
      <alignment wrapText="1"/>
    </xf>
    <xf numFmtId="0" fontId="2" fillId="6" borderId="1" xfId="0" applyFont="1" applyFill="1" applyBorder="1" applyAlignment="1">
      <alignment horizontal="center" wrapText="1"/>
    </xf>
    <xf numFmtId="0" fontId="4" fillId="0" borderId="0" xfId="0" applyFont="1" applyAlignment="1">
      <alignment horizontal="center" wrapText="1"/>
    </xf>
    <xf numFmtId="0" fontId="4" fillId="0" borderId="0" xfId="0" applyFont="1" applyFill="1" applyAlignment="1">
      <alignment horizontal="center" wrapText="1"/>
    </xf>
    <xf numFmtId="0" fontId="2" fillId="0" borderId="0" xfId="0" applyFont="1" applyAlignment="1">
      <alignment horizontal="center" wrapText="1"/>
    </xf>
    <xf numFmtId="0" fontId="6" fillId="3" borderId="1" xfId="2" applyFont="1" applyFill="1" applyBorder="1" applyAlignment="1">
      <alignment horizontal="center" vertical="center" wrapText="1"/>
    </xf>
    <xf numFmtId="0" fontId="6" fillId="3" borderId="1" xfId="0" applyFont="1" applyFill="1" applyBorder="1" applyAlignment="1">
      <alignment horizontal="justify" vertical="center" wrapText="1"/>
    </xf>
    <xf numFmtId="14" fontId="6" fillId="3" borderId="1" xfId="2"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42" fontId="6" fillId="3" borderId="1" xfId="3" applyFont="1" applyFill="1" applyBorder="1" applyAlignment="1">
      <alignment horizontal="center" vertical="center" wrapText="1"/>
    </xf>
    <xf numFmtId="0" fontId="6" fillId="3" borderId="1" xfId="0" applyFont="1" applyFill="1" applyBorder="1" applyAlignment="1">
      <alignment horizontal="left" vertical="center" wrapText="1"/>
    </xf>
    <xf numFmtId="49" fontId="6" fillId="3" borderId="1" xfId="2" applyNumberFormat="1" applyFont="1" applyFill="1" applyBorder="1" applyAlignment="1">
      <alignment horizontal="center" vertical="center" wrapText="1"/>
    </xf>
    <xf numFmtId="42" fontId="6" fillId="3" borderId="1" xfId="3"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42" fontId="0" fillId="3" borderId="1" xfId="3" applyFont="1" applyFill="1" applyBorder="1" applyAlignment="1">
      <alignment horizontal="center" vertical="center" wrapText="1"/>
    </xf>
    <xf numFmtId="0" fontId="6" fillId="3" borderId="1" xfId="0" applyFont="1" applyFill="1" applyBorder="1" applyAlignment="1">
      <alignment wrapText="1"/>
    </xf>
    <xf numFmtId="0" fontId="6" fillId="3" borderId="1" xfId="0" applyFont="1" applyFill="1" applyBorder="1" applyAlignment="1">
      <alignment horizontal="center" vertical="center"/>
    </xf>
    <xf numFmtId="167" fontId="6" fillId="3" borderId="1" xfId="1" applyNumberFormat="1" applyFont="1" applyFill="1" applyBorder="1" applyAlignment="1">
      <alignment horizontal="center" vertical="center"/>
    </xf>
    <xf numFmtId="0" fontId="6" fillId="3" borderId="1" xfId="2" applyFont="1" applyFill="1" applyBorder="1" applyAlignment="1">
      <alignment horizontal="center" vertical="center"/>
    </xf>
    <xf numFmtId="0" fontId="7" fillId="3"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42" fontId="1" fillId="3" borderId="1" xfId="3" applyFont="1" applyFill="1" applyBorder="1" applyAlignment="1">
      <alignment horizontal="center" vertical="center" wrapText="1"/>
    </xf>
  </cellXfs>
  <cellStyles count="11">
    <cellStyle name="Énfasis1" xfId="2" builtinId="29"/>
    <cellStyle name="Millares [0]" xfId="10" builtinId="6"/>
    <cellStyle name="Moneda" xfId="1" builtinId="4"/>
    <cellStyle name="Moneda [0]" xfId="3" builtinId="7"/>
    <cellStyle name="Moneda [0] 2" xfId="5"/>
    <cellStyle name="Moneda [0] 2 2" xfId="8"/>
    <cellStyle name="Moneda [0] 3" xfId="7"/>
    <cellStyle name="Moneda [0] 4" xfId="9"/>
    <cellStyle name="Moneda 2" xfId="6"/>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tabSelected="1" topLeftCell="A35" zoomScale="70" zoomScaleNormal="70" zoomScalePageLayoutView="80" workbookViewId="0">
      <selection activeCell="B101" sqref="B101"/>
    </sheetView>
  </sheetViews>
  <sheetFormatPr baseColWidth="10" defaultColWidth="10.85546875" defaultRowHeight="15" x14ac:dyDescent="0.25"/>
  <cols>
    <col min="1" max="1" width="18.28515625" style="1" customWidth="1"/>
    <col min="2" max="2" width="58.42578125" style="1" customWidth="1"/>
    <col min="3" max="3" width="22" style="1" customWidth="1"/>
    <col min="4" max="4" width="17.5703125" style="3" customWidth="1"/>
    <col min="5" max="5" width="24.5703125" style="3" customWidth="1"/>
    <col min="6" max="6" width="18.42578125" style="3" customWidth="1"/>
    <col min="7" max="7" width="28.140625" style="1" customWidth="1"/>
    <col min="8" max="8" width="27.28515625" style="1" customWidth="1"/>
    <col min="9" max="9" width="35.85546875" style="1" customWidth="1"/>
    <col min="10" max="10" width="37" style="1" customWidth="1"/>
    <col min="11" max="11" width="40.7109375" style="1" customWidth="1"/>
    <col min="12" max="12" width="10.85546875" style="91"/>
    <col min="13" max="16384" width="10.85546875" style="1"/>
  </cols>
  <sheetData>
    <row r="1" spans="1:12" ht="20.25" x14ac:dyDescent="0.3">
      <c r="A1" s="112" t="s">
        <v>0</v>
      </c>
      <c r="B1" s="112"/>
      <c r="C1" s="112"/>
      <c r="D1" s="112"/>
      <c r="E1" s="112"/>
      <c r="F1" s="112"/>
      <c r="G1" s="112"/>
      <c r="H1" s="112"/>
      <c r="I1" s="112"/>
      <c r="J1" s="112"/>
      <c r="K1" s="112"/>
    </row>
    <row r="2" spans="1:12" ht="20.25" x14ac:dyDescent="0.3">
      <c r="A2" s="112" t="s">
        <v>13</v>
      </c>
      <c r="B2" s="112"/>
      <c r="C2" s="112"/>
      <c r="D2" s="112"/>
      <c r="E2" s="112"/>
      <c r="F2" s="112"/>
      <c r="G2" s="112"/>
      <c r="H2" s="112"/>
      <c r="I2" s="112"/>
      <c r="J2" s="112"/>
      <c r="K2" s="112"/>
    </row>
    <row r="3" spans="1:12" s="91" customFormat="1" ht="20.25" x14ac:dyDescent="0.3">
      <c r="A3" s="113" t="s">
        <v>406</v>
      </c>
      <c r="B3" s="113"/>
      <c r="C3" s="113"/>
      <c r="D3" s="113"/>
      <c r="E3" s="113"/>
      <c r="F3" s="113"/>
      <c r="G3" s="113"/>
      <c r="H3" s="113"/>
      <c r="I3" s="113"/>
      <c r="J3" s="113"/>
      <c r="K3" s="113"/>
    </row>
    <row r="4" spans="1:12" x14ac:dyDescent="0.25">
      <c r="A4" s="2"/>
    </row>
    <row r="5" spans="1:12" ht="45" x14ac:dyDescent="0.25">
      <c r="A5" s="4" t="s">
        <v>2</v>
      </c>
      <c r="B5" s="4" t="s">
        <v>3</v>
      </c>
      <c r="C5" s="4" t="s">
        <v>4</v>
      </c>
      <c r="D5" s="4" t="s">
        <v>5</v>
      </c>
      <c r="E5" s="4" t="s">
        <v>6</v>
      </c>
      <c r="F5" s="4" t="s">
        <v>7</v>
      </c>
      <c r="G5" s="4" t="s">
        <v>8</v>
      </c>
      <c r="H5" s="4" t="s">
        <v>9</v>
      </c>
      <c r="I5" s="4" t="s">
        <v>10</v>
      </c>
      <c r="J5" s="4" t="s">
        <v>11</v>
      </c>
      <c r="K5" s="4" t="s">
        <v>12</v>
      </c>
    </row>
    <row r="6" spans="1:12" ht="62.25" customHeight="1" x14ac:dyDescent="0.25">
      <c r="A6" s="20">
        <v>80111600</v>
      </c>
      <c r="B6" s="53" t="s">
        <v>93</v>
      </c>
      <c r="C6" s="54" t="s">
        <v>90</v>
      </c>
      <c r="D6" s="20" t="s">
        <v>91</v>
      </c>
      <c r="E6" s="20" t="s">
        <v>70</v>
      </c>
      <c r="F6" s="20" t="s">
        <v>14</v>
      </c>
      <c r="G6" s="39">
        <v>2400000000</v>
      </c>
      <c r="H6" s="39">
        <f>(G6)</f>
        <v>2400000000</v>
      </c>
      <c r="I6" s="20" t="s">
        <v>85</v>
      </c>
      <c r="J6" s="20" t="s">
        <v>85</v>
      </c>
      <c r="K6" s="20" t="s">
        <v>92</v>
      </c>
    </row>
    <row r="7" spans="1:12" s="22" customFormat="1" ht="135" x14ac:dyDescent="0.25">
      <c r="A7" s="15">
        <v>80111607</v>
      </c>
      <c r="B7" s="16" t="s">
        <v>281</v>
      </c>
      <c r="C7" s="15" t="s">
        <v>34</v>
      </c>
      <c r="D7" s="15" t="s">
        <v>185</v>
      </c>
      <c r="E7" s="20" t="s">
        <v>70</v>
      </c>
      <c r="F7" s="20" t="s">
        <v>14</v>
      </c>
      <c r="G7" s="55">
        <v>128282000</v>
      </c>
      <c r="H7" s="55">
        <f>+G7</f>
        <v>128282000</v>
      </c>
      <c r="I7" s="15" t="s">
        <v>85</v>
      </c>
      <c r="J7" s="15" t="s">
        <v>85</v>
      </c>
      <c r="K7" s="15" t="s">
        <v>280</v>
      </c>
      <c r="L7" s="91"/>
    </row>
    <row r="8" spans="1:12" s="22" customFormat="1" ht="45" x14ac:dyDescent="0.25">
      <c r="A8" s="15">
        <v>80111607</v>
      </c>
      <c r="B8" s="16" t="s">
        <v>285</v>
      </c>
      <c r="C8" s="15" t="s">
        <v>34</v>
      </c>
      <c r="D8" s="15" t="s">
        <v>286</v>
      </c>
      <c r="E8" s="20" t="s">
        <v>70</v>
      </c>
      <c r="F8" s="20" t="s">
        <v>14</v>
      </c>
      <c r="G8" s="55">
        <v>50000000</v>
      </c>
      <c r="H8" s="55">
        <v>50000000</v>
      </c>
      <c r="I8" s="15" t="s">
        <v>85</v>
      </c>
      <c r="J8" s="15" t="s">
        <v>85</v>
      </c>
      <c r="K8" s="15" t="s">
        <v>280</v>
      </c>
      <c r="L8" s="91"/>
    </row>
    <row r="9" spans="1:12" s="22" customFormat="1" ht="75" x14ac:dyDescent="0.25">
      <c r="A9" s="15">
        <v>82112000</v>
      </c>
      <c r="B9" s="56" t="s">
        <v>284</v>
      </c>
      <c r="C9" s="15" t="s">
        <v>33</v>
      </c>
      <c r="D9" s="15" t="s">
        <v>282</v>
      </c>
      <c r="E9" s="20" t="s">
        <v>70</v>
      </c>
      <c r="F9" s="20" t="s">
        <v>14</v>
      </c>
      <c r="G9" s="57">
        <v>4165000</v>
      </c>
      <c r="H9" s="57">
        <f>+G9</f>
        <v>4165000</v>
      </c>
      <c r="I9" s="20" t="s">
        <v>85</v>
      </c>
      <c r="J9" s="20" t="s">
        <v>85</v>
      </c>
      <c r="K9" s="15" t="s">
        <v>283</v>
      </c>
      <c r="L9" s="91"/>
    </row>
    <row r="10" spans="1:12" ht="58.5" customHeight="1" x14ac:dyDescent="0.25">
      <c r="A10" s="15">
        <v>84131603</v>
      </c>
      <c r="B10" s="58" t="s">
        <v>17</v>
      </c>
      <c r="C10" s="59" t="s">
        <v>18</v>
      </c>
      <c r="D10" s="18" t="s">
        <v>75</v>
      </c>
      <c r="E10" s="18" t="s">
        <v>79</v>
      </c>
      <c r="F10" s="15" t="s">
        <v>14</v>
      </c>
      <c r="G10" s="39">
        <v>52325153</v>
      </c>
      <c r="H10" s="39">
        <f t="shared" ref="H10:H15" si="0">+G10</f>
        <v>52325153</v>
      </c>
      <c r="I10" s="20" t="s">
        <v>85</v>
      </c>
      <c r="J10" s="20" t="s">
        <v>85</v>
      </c>
      <c r="K10" s="15" t="s">
        <v>82</v>
      </c>
    </row>
    <row r="11" spans="1:12" ht="104.25" customHeight="1" x14ac:dyDescent="0.25">
      <c r="A11" s="20">
        <v>82101504</v>
      </c>
      <c r="B11" s="56" t="s">
        <v>22</v>
      </c>
      <c r="C11" s="54" t="s">
        <v>18</v>
      </c>
      <c r="D11" s="15" t="s">
        <v>100</v>
      </c>
      <c r="E11" s="18" t="s">
        <v>70</v>
      </c>
      <c r="F11" s="20" t="s">
        <v>14</v>
      </c>
      <c r="G11" s="39">
        <v>105000000</v>
      </c>
      <c r="H11" s="39">
        <f t="shared" si="0"/>
        <v>105000000</v>
      </c>
      <c r="I11" s="20" t="s">
        <v>85</v>
      </c>
      <c r="J11" s="20" t="s">
        <v>85</v>
      </c>
      <c r="K11" s="20" t="s">
        <v>300</v>
      </c>
    </row>
    <row r="12" spans="1:12" ht="63.75" customHeight="1" x14ac:dyDescent="0.25">
      <c r="A12" s="20">
        <v>82101504</v>
      </c>
      <c r="B12" s="56" t="s">
        <v>23</v>
      </c>
      <c r="C12" s="54" t="s">
        <v>18</v>
      </c>
      <c r="D12" s="15" t="s">
        <v>100</v>
      </c>
      <c r="E12" s="18" t="s">
        <v>79</v>
      </c>
      <c r="F12" s="20" t="s">
        <v>14</v>
      </c>
      <c r="G12" s="39">
        <v>15000000</v>
      </c>
      <c r="H12" s="39">
        <f t="shared" si="0"/>
        <v>15000000</v>
      </c>
      <c r="I12" s="20" t="s">
        <v>85</v>
      </c>
      <c r="J12" s="20" t="s">
        <v>85</v>
      </c>
      <c r="K12" s="20" t="s">
        <v>300</v>
      </c>
    </row>
    <row r="13" spans="1:12" ht="141" customHeight="1" x14ac:dyDescent="0.25">
      <c r="A13" s="15">
        <v>72101509</v>
      </c>
      <c r="B13" s="16" t="s">
        <v>36</v>
      </c>
      <c r="C13" s="15" t="s">
        <v>16</v>
      </c>
      <c r="D13" s="15" t="s">
        <v>78</v>
      </c>
      <c r="E13" s="18" t="s">
        <v>79</v>
      </c>
      <c r="F13" s="15" t="s">
        <v>14</v>
      </c>
      <c r="G13" s="19">
        <f>13600000+653843</f>
        <v>14253843</v>
      </c>
      <c r="H13" s="19">
        <f t="shared" si="0"/>
        <v>14253843</v>
      </c>
      <c r="I13" s="20" t="s">
        <v>85</v>
      </c>
      <c r="J13" s="20" t="s">
        <v>85</v>
      </c>
      <c r="K13" s="15" t="s">
        <v>83</v>
      </c>
    </row>
    <row r="14" spans="1:12" ht="60" x14ac:dyDescent="0.25">
      <c r="A14" s="15">
        <v>72103302</v>
      </c>
      <c r="B14" s="16" t="s">
        <v>37</v>
      </c>
      <c r="C14" s="15" t="s">
        <v>16</v>
      </c>
      <c r="D14" s="15" t="s">
        <v>78</v>
      </c>
      <c r="E14" s="18" t="s">
        <v>79</v>
      </c>
      <c r="F14" s="15" t="s">
        <v>14</v>
      </c>
      <c r="G14" s="19">
        <v>56800000</v>
      </c>
      <c r="H14" s="19">
        <f t="shared" si="0"/>
        <v>56800000</v>
      </c>
      <c r="I14" s="20" t="s">
        <v>85</v>
      </c>
      <c r="J14" s="20" t="s">
        <v>85</v>
      </c>
      <c r="K14" s="15" t="s">
        <v>83</v>
      </c>
    </row>
    <row r="15" spans="1:12" ht="60" x14ac:dyDescent="0.25">
      <c r="A15" s="60">
        <v>72101506</v>
      </c>
      <c r="B15" s="61" t="s">
        <v>38</v>
      </c>
      <c r="C15" s="60" t="s">
        <v>16</v>
      </c>
      <c r="D15" s="60" t="s">
        <v>78</v>
      </c>
      <c r="E15" s="60" t="s">
        <v>70</v>
      </c>
      <c r="F15" s="60" t="s">
        <v>14</v>
      </c>
      <c r="G15" s="39">
        <v>21448397</v>
      </c>
      <c r="H15" s="39">
        <f t="shared" si="0"/>
        <v>21448397</v>
      </c>
      <c r="I15" s="20" t="s">
        <v>85</v>
      </c>
      <c r="J15" s="20" t="s">
        <v>85</v>
      </c>
      <c r="K15" s="60" t="s">
        <v>83</v>
      </c>
    </row>
    <row r="16" spans="1:12" ht="93.75" customHeight="1" x14ac:dyDescent="0.25">
      <c r="A16" s="60">
        <v>72101507</v>
      </c>
      <c r="B16" s="61" t="s">
        <v>158</v>
      </c>
      <c r="C16" s="60" t="s">
        <v>16</v>
      </c>
      <c r="D16" s="60" t="s">
        <v>87</v>
      </c>
      <c r="E16" s="60" t="s">
        <v>79</v>
      </c>
      <c r="F16" s="60"/>
      <c r="G16" s="39">
        <v>6700000</v>
      </c>
      <c r="H16" s="39">
        <f>+G16</f>
        <v>6700000</v>
      </c>
      <c r="I16" s="20" t="s">
        <v>85</v>
      </c>
      <c r="J16" s="20" t="s">
        <v>85</v>
      </c>
      <c r="K16" s="60" t="s">
        <v>83</v>
      </c>
    </row>
    <row r="17" spans="1:11" ht="60" x14ac:dyDescent="0.25">
      <c r="A17" s="60">
        <v>73152108</v>
      </c>
      <c r="B17" s="61" t="s">
        <v>39</v>
      </c>
      <c r="C17" s="60" t="s">
        <v>16</v>
      </c>
      <c r="D17" s="60" t="s">
        <v>78</v>
      </c>
      <c r="E17" s="60" t="s">
        <v>79</v>
      </c>
      <c r="F17" s="60" t="s">
        <v>14</v>
      </c>
      <c r="G17" s="39">
        <v>47900000</v>
      </c>
      <c r="H17" s="39">
        <f>+G17</f>
        <v>47900000</v>
      </c>
      <c r="I17" s="20" t="s">
        <v>85</v>
      </c>
      <c r="J17" s="20" t="s">
        <v>85</v>
      </c>
      <c r="K17" s="60" t="s">
        <v>83</v>
      </c>
    </row>
    <row r="18" spans="1:11" ht="60" x14ac:dyDescent="0.25">
      <c r="A18" s="60">
        <v>72102900</v>
      </c>
      <c r="B18" s="61" t="s">
        <v>40</v>
      </c>
      <c r="C18" s="60" t="s">
        <v>16</v>
      </c>
      <c r="D18" s="60" t="s">
        <v>78</v>
      </c>
      <c r="E18" s="60" t="s">
        <v>79</v>
      </c>
      <c r="F18" s="60" t="s">
        <v>14</v>
      </c>
      <c r="G18" s="39">
        <v>37893384</v>
      </c>
      <c r="H18" s="39">
        <f>+G18</f>
        <v>37893384</v>
      </c>
      <c r="I18" s="20" t="s">
        <v>85</v>
      </c>
      <c r="J18" s="20" t="s">
        <v>85</v>
      </c>
      <c r="K18" s="60" t="s">
        <v>83</v>
      </c>
    </row>
    <row r="19" spans="1:11" ht="60" x14ac:dyDescent="0.25">
      <c r="A19" s="60">
        <v>72101506</v>
      </c>
      <c r="B19" s="61" t="s">
        <v>41</v>
      </c>
      <c r="C19" s="60" t="s">
        <v>44</v>
      </c>
      <c r="D19" s="60" t="s">
        <v>69</v>
      </c>
      <c r="E19" s="60" t="s">
        <v>70</v>
      </c>
      <c r="F19" s="60" t="s">
        <v>14</v>
      </c>
      <c r="G19" s="39">
        <v>30900000</v>
      </c>
      <c r="H19" s="39">
        <f>+G19</f>
        <v>30900000</v>
      </c>
      <c r="I19" s="20" t="s">
        <v>85</v>
      </c>
      <c r="J19" s="20" t="s">
        <v>85</v>
      </c>
      <c r="K19" s="60" t="s">
        <v>83</v>
      </c>
    </row>
    <row r="20" spans="1:11" ht="60" x14ac:dyDescent="0.25">
      <c r="A20" s="15">
        <v>72101506</v>
      </c>
      <c r="B20" s="16" t="s">
        <v>42</v>
      </c>
      <c r="C20" s="15" t="s">
        <v>16</v>
      </c>
      <c r="D20" s="15" t="s">
        <v>78</v>
      </c>
      <c r="E20" s="18" t="s">
        <v>79</v>
      </c>
      <c r="F20" s="15" t="s">
        <v>14</v>
      </c>
      <c r="G20" s="19">
        <v>8563512</v>
      </c>
      <c r="H20" s="19">
        <f>+G20</f>
        <v>8563512</v>
      </c>
      <c r="I20" s="20" t="s">
        <v>85</v>
      </c>
      <c r="J20" s="20" t="s">
        <v>85</v>
      </c>
      <c r="K20" s="15" t="s">
        <v>83</v>
      </c>
    </row>
    <row r="21" spans="1:11" ht="75" x14ac:dyDescent="0.25">
      <c r="A21" s="15">
        <v>72101509</v>
      </c>
      <c r="B21" s="16" t="s">
        <v>43</v>
      </c>
      <c r="C21" s="15" t="s">
        <v>44</v>
      </c>
      <c r="D21" s="18" t="s">
        <v>80</v>
      </c>
      <c r="E21" s="18" t="s">
        <v>79</v>
      </c>
      <c r="F21" s="15" t="s">
        <v>14</v>
      </c>
      <c r="G21" s="19">
        <v>7500000</v>
      </c>
      <c r="H21" s="19">
        <v>7500000</v>
      </c>
      <c r="I21" s="20" t="s">
        <v>85</v>
      </c>
      <c r="J21" s="20" t="s">
        <v>85</v>
      </c>
      <c r="K21" s="15" t="s">
        <v>83</v>
      </c>
    </row>
    <row r="22" spans="1:11" ht="60" x14ac:dyDescent="0.25">
      <c r="A22" s="15">
        <v>55101504</v>
      </c>
      <c r="B22" s="16" t="s">
        <v>45</v>
      </c>
      <c r="C22" s="15" t="s">
        <v>25</v>
      </c>
      <c r="D22" s="18" t="s">
        <v>80</v>
      </c>
      <c r="E22" s="18" t="s">
        <v>70</v>
      </c>
      <c r="F22" s="15" t="s">
        <v>14</v>
      </c>
      <c r="G22" s="19">
        <v>5900000</v>
      </c>
      <c r="H22" s="19">
        <v>5900000</v>
      </c>
      <c r="I22" s="20" t="s">
        <v>85</v>
      </c>
      <c r="J22" s="20" t="s">
        <v>85</v>
      </c>
      <c r="K22" s="15" t="s">
        <v>83</v>
      </c>
    </row>
    <row r="23" spans="1:11" ht="60" x14ac:dyDescent="0.25">
      <c r="A23" s="15">
        <v>72151003</v>
      </c>
      <c r="B23" s="16" t="s">
        <v>46</v>
      </c>
      <c r="C23" s="15" t="s">
        <v>16</v>
      </c>
      <c r="D23" s="15" t="s">
        <v>78</v>
      </c>
      <c r="E23" s="18" t="s">
        <v>79</v>
      </c>
      <c r="F23" s="15" t="s">
        <v>14</v>
      </c>
      <c r="G23" s="19">
        <v>32300000</v>
      </c>
      <c r="H23" s="19">
        <f>+G23</f>
        <v>32300000</v>
      </c>
      <c r="I23" s="20" t="s">
        <v>85</v>
      </c>
      <c r="J23" s="20" t="s">
        <v>85</v>
      </c>
      <c r="K23" s="15" t="s">
        <v>83</v>
      </c>
    </row>
    <row r="24" spans="1:11" ht="60" x14ac:dyDescent="0.25">
      <c r="A24" s="15">
        <v>76121904</v>
      </c>
      <c r="B24" s="16" t="s">
        <v>47</v>
      </c>
      <c r="C24" s="15" t="s">
        <v>16</v>
      </c>
      <c r="D24" s="15" t="s">
        <v>78</v>
      </c>
      <c r="E24" s="18" t="s">
        <v>79</v>
      </c>
      <c r="F24" s="15" t="s">
        <v>14</v>
      </c>
      <c r="G24" s="19">
        <v>6300000</v>
      </c>
      <c r="H24" s="19">
        <v>6300000</v>
      </c>
      <c r="I24" s="20" t="s">
        <v>85</v>
      </c>
      <c r="J24" s="20" t="s">
        <v>85</v>
      </c>
      <c r="K24" s="15" t="s">
        <v>83</v>
      </c>
    </row>
    <row r="25" spans="1:11" ht="60" x14ac:dyDescent="0.25">
      <c r="A25" s="15">
        <v>73152108</v>
      </c>
      <c r="B25" s="16" t="s">
        <v>48</v>
      </c>
      <c r="C25" s="15" t="s">
        <v>34</v>
      </c>
      <c r="D25" s="18" t="s">
        <v>72</v>
      </c>
      <c r="E25" s="18" t="s">
        <v>70</v>
      </c>
      <c r="F25" s="15" t="s">
        <v>14</v>
      </c>
      <c r="G25" s="19">
        <v>280000000</v>
      </c>
      <c r="H25" s="19">
        <f>+G25</f>
        <v>280000000</v>
      </c>
      <c r="I25" s="20" t="s">
        <v>85</v>
      </c>
      <c r="J25" s="20" t="s">
        <v>85</v>
      </c>
      <c r="K25" s="15" t="s">
        <v>83</v>
      </c>
    </row>
    <row r="26" spans="1:11" ht="60" x14ac:dyDescent="0.25">
      <c r="A26" s="15">
        <v>72101507</v>
      </c>
      <c r="B26" s="16" t="s">
        <v>49</v>
      </c>
      <c r="C26" s="15" t="s">
        <v>24</v>
      </c>
      <c r="D26" s="15" t="s">
        <v>69</v>
      </c>
      <c r="E26" s="18" t="s">
        <v>79</v>
      </c>
      <c r="F26" s="15" t="s">
        <v>14</v>
      </c>
      <c r="G26" s="19">
        <v>56178318</v>
      </c>
      <c r="H26" s="19">
        <f>+G26</f>
        <v>56178318</v>
      </c>
      <c r="I26" s="20" t="s">
        <v>85</v>
      </c>
      <c r="J26" s="20" t="s">
        <v>85</v>
      </c>
      <c r="K26" s="15" t="s">
        <v>83</v>
      </c>
    </row>
    <row r="27" spans="1:11" ht="60" x14ac:dyDescent="0.25">
      <c r="A27" s="15">
        <v>72101506</v>
      </c>
      <c r="B27" s="16" t="s">
        <v>50</v>
      </c>
      <c r="C27" s="15" t="s">
        <v>34</v>
      </c>
      <c r="D27" s="18" t="s">
        <v>75</v>
      </c>
      <c r="E27" s="18" t="s">
        <v>79</v>
      </c>
      <c r="F27" s="15" t="s">
        <v>14</v>
      </c>
      <c r="G27" s="19">
        <v>2500000</v>
      </c>
      <c r="H27" s="19">
        <v>2500000</v>
      </c>
      <c r="I27" s="20" t="s">
        <v>85</v>
      </c>
      <c r="J27" s="20" t="s">
        <v>85</v>
      </c>
      <c r="K27" s="15" t="s">
        <v>83</v>
      </c>
    </row>
    <row r="28" spans="1:11" ht="60" x14ac:dyDescent="0.25">
      <c r="A28" s="15">
        <v>72101507</v>
      </c>
      <c r="B28" s="16" t="s">
        <v>51</v>
      </c>
      <c r="C28" s="15" t="s">
        <v>33</v>
      </c>
      <c r="D28" s="18" t="s">
        <v>75</v>
      </c>
      <c r="E28" s="18" t="s">
        <v>79</v>
      </c>
      <c r="F28" s="15" t="s">
        <v>14</v>
      </c>
      <c r="G28" s="19">
        <v>73000000</v>
      </c>
      <c r="H28" s="19">
        <v>73000000</v>
      </c>
      <c r="I28" s="20" t="s">
        <v>85</v>
      </c>
      <c r="J28" s="20" t="s">
        <v>85</v>
      </c>
      <c r="K28" s="15" t="s">
        <v>83</v>
      </c>
    </row>
    <row r="29" spans="1:11" ht="60" x14ac:dyDescent="0.25">
      <c r="A29" s="15">
        <v>73152108</v>
      </c>
      <c r="B29" s="16" t="s">
        <v>52</v>
      </c>
      <c r="C29" s="15" t="s">
        <v>33</v>
      </c>
      <c r="D29" s="18" t="s">
        <v>75</v>
      </c>
      <c r="E29" s="18" t="s">
        <v>79</v>
      </c>
      <c r="F29" s="15" t="s">
        <v>14</v>
      </c>
      <c r="G29" s="19">
        <v>30000000</v>
      </c>
      <c r="H29" s="19">
        <f t="shared" ref="H29:H46" si="1">+G29</f>
        <v>30000000</v>
      </c>
      <c r="I29" s="20" t="s">
        <v>85</v>
      </c>
      <c r="J29" s="20" t="s">
        <v>85</v>
      </c>
      <c r="K29" s="15" t="s">
        <v>83</v>
      </c>
    </row>
    <row r="30" spans="1:11" ht="60" x14ac:dyDescent="0.25">
      <c r="A30" s="15">
        <v>72101507</v>
      </c>
      <c r="B30" s="16" t="s">
        <v>53</v>
      </c>
      <c r="C30" s="15" t="s">
        <v>20</v>
      </c>
      <c r="D30" s="18" t="s">
        <v>75</v>
      </c>
      <c r="E30" s="18" t="s">
        <v>79</v>
      </c>
      <c r="F30" s="15" t="s">
        <v>14</v>
      </c>
      <c r="G30" s="19">
        <v>20000000</v>
      </c>
      <c r="H30" s="19">
        <f t="shared" si="1"/>
        <v>20000000</v>
      </c>
      <c r="I30" s="20" t="s">
        <v>85</v>
      </c>
      <c r="J30" s="20" t="s">
        <v>85</v>
      </c>
      <c r="K30" s="15" t="s">
        <v>83</v>
      </c>
    </row>
    <row r="31" spans="1:11" ht="60" x14ac:dyDescent="0.25">
      <c r="A31" s="15">
        <v>72101507</v>
      </c>
      <c r="B31" s="58" t="s">
        <v>54</v>
      </c>
      <c r="C31" s="15" t="s">
        <v>44</v>
      </c>
      <c r="D31" s="18" t="s">
        <v>72</v>
      </c>
      <c r="E31" s="18" t="s">
        <v>79</v>
      </c>
      <c r="F31" s="15" t="s">
        <v>14</v>
      </c>
      <c r="G31" s="19">
        <v>30800000</v>
      </c>
      <c r="H31" s="19">
        <f t="shared" si="1"/>
        <v>30800000</v>
      </c>
      <c r="I31" s="20" t="s">
        <v>85</v>
      </c>
      <c r="J31" s="20" t="s">
        <v>85</v>
      </c>
      <c r="K31" s="15" t="s">
        <v>83</v>
      </c>
    </row>
    <row r="32" spans="1:11" ht="77.25" customHeight="1" x14ac:dyDescent="0.25">
      <c r="A32" s="15">
        <v>72101507</v>
      </c>
      <c r="B32" s="16" t="s">
        <v>55</v>
      </c>
      <c r="C32" s="15" t="s">
        <v>34</v>
      </c>
      <c r="D32" s="18" t="s">
        <v>72</v>
      </c>
      <c r="E32" s="18" t="s">
        <v>79</v>
      </c>
      <c r="F32" s="15" t="s">
        <v>14</v>
      </c>
      <c r="G32" s="19">
        <v>20000000</v>
      </c>
      <c r="H32" s="19">
        <f t="shared" si="1"/>
        <v>20000000</v>
      </c>
      <c r="I32" s="20" t="s">
        <v>85</v>
      </c>
      <c r="J32" s="20" t="s">
        <v>85</v>
      </c>
      <c r="K32" s="15" t="s">
        <v>83</v>
      </c>
    </row>
    <row r="33" spans="1:12" ht="80.25" customHeight="1" x14ac:dyDescent="0.25">
      <c r="A33" s="15">
        <v>72101507</v>
      </c>
      <c r="B33" s="16" t="s">
        <v>56</v>
      </c>
      <c r="C33" s="15" t="s">
        <v>44</v>
      </c>
      <c r="D33" s="18" t="s">
        <v>75</v>
      </c>
      <c r="E33" s="18" t="s">
        <v>79</v>
      </c>
      <c r="F33" s="15" t="s">
        <v>14</v>
      </c>
      <c r="G33" s="19">
        <v>27500000</v>
      </c>
      <c r="H33" s="19">
        <f t="shared" si="1"/>
        <v>27500000</v>
      </c>
      <c r="I33" s="20" t="s">
        <v>85</v>
      </c>
      <c r="J33" s="20" t="s">
        <v>85</v>
      </c>
      <c r="K33" s="15" t="s">
        <v>83</v>
      </c>
    </row>
    <row r="34" spans="1:12" ht="77.25" customHeight="1" x14ac:dyDescent="0.25">
      <c r="A34" s="15">
        <v>72101507</v>
      </c>
      <c r="B34" s="16" t="s">
        <v>57</v>
      </c>
      <c r="C34" s="15" t="s">
        <v>18</v>
      </c>
      <c r="D34" s="18" t="s">
        <v>81</v>
      </c>
      <c r="E34" s="18" t="s">
        <v>163</v>
      </c>
      <c r="F34" s="15" t="s">
        <v>14</v>
      </c>
      <c r="G34" s="19">
        <v>155000000</v>
      </c>
      <c r="H34" s="19">
        <f t="shared" si="1"/>
        <v>155000000</v>
      </c>
      <c r="I34" s="20" t="s">
        <v>85</v>
      </c>
      <c r="J34" s="20" t="s">
        <v>85</v>
      </c>
      <c r="K34" s="15" t="s">
        <v>83</v>
      </c>
    </row>
    <row r="35" spans="1:12" ht="60" x14ac:dyDescent="0.25">
      <c r="A35" s="15">
        <v>72101507</v>
      </c>
      <c r="B35" s="16" t="s">
        <v>58</v>
      </c>
      <c r="C35" s="15" t="s">
        <v>20</v>
      </c>
      <c r="D35" s="18" t="s">
        <v>80</v>
      </c>
      <c r="E35" s="18" t="s">
        <v>79</v>
      </c>
      <c r="F35" s="15" t="s">
        <v>14</v>
      </c>
      <c r="G35" s="19">
        <v>8400000</v>
      </c>
      <c r="H35" s="19">
        <f t="shared" si="1"/>
        <v>8400000</v>
      </c>
      <c r="I35" s="20" t="s">
        <v>85</v>
      </c>
      <c r="J35" s="20" t="s">
        <v>85</v>
      </c>
      <c r="K35" s="15" t="s">
        <v>83</v>
      </c>
    </row>
    <row r="36" spans="1:12" ht="80.25" customHeight="1" x14ac:dyDescent="0.25">
      <c r="A36" s="15">
        <v>72101507</v>
      </c>
      <c r="B36" s="16" t="s">
        <v>59</v>
      </c>
      <c r="C36" s="15" t="s">
        <v>44</v>
      </c>
      <c r="D36" s="18" t="s">
        <v>80</v>
      </c>
      <c r="E36" s="18" t="s">
        <v>79</v>
      </c>
      <c r="F36" s="15" t="s">
        <v>14</v>
      </c>
      <c r="G36" s="19">
        <v>7000000</v>
      </c>
      <c r="H36" s="19">
        <f t="shared" si="1"/>
        <v>7000000</v>
      </c>
      <c r="I36" s="20" t="s">
        <v>85</v>
      </c>
      <c r="J36" s="20" t="s">
        <v>85</v>
      </c>
      <c r="K36" s="15" t="s">
        <v>83</v>
      </c>
    </row>
    <row r="37" spans="1:12" ht="84" customHeight="1" x14ac:dyDescent="0.25">
      <c r="A37" s="15">
        <v>72101507</v>
      </c>
      <c r="B37" s="16" t="s">
        <v>60</v>
      </c>
      <c r="C37" s="15" t="s">
        <v>20</v>
      </c>
      <c r="D37" s="18" t="s">
        <v>75</v>
      </c>
      <c r="E37" s="18" t="s">
        <v>79</v>
      </c>
      <c r="F37" s="15" t="s">
        <v>14</v>
      </c>
      <c r="G37" s="19">
        <v>24000000</v>
      </c>
      <c r="H37" s="19">
        <f t="shared" si="1"/>
        <v>24000000</v>
      </c>
      <c r="I37" s="20" t="s">
        <v>85</v>
      </c>
      <c r="J37" s="20" t="s">
        <v>85</v>
      </c>
      <c r="K37" s="15" t="s">
        <v>83</v>
      </c>
    </row>
    <row r="38" spans="1:12" ht="73.5" customHeight="1" x14ac:dyDescent="0.25">
      <c r="A38" s="15">
        <v>72101507</v>
      </c>
      <c r="B38" s="16" t="s">
        <v>61</v>
      </c>
      <c r="C38" s="15" t="s">
        <v>44</v>
      </c>
      <c r="D38" s="18" t="s">
        <v>80</v>
      </c>
      <c r="E38" s="18" t="s">
        <v>79</v>
      </c>
      <c r="F38" s="15" t="s">
        <v>14</v>
      </c>
      <c r="G38" s="19">
        <v>13800000</v>
      </c>
      <c r="H38" s="19">
        <f t="shared" si="1"/>
        <v>13800000</v>
      </c>
      <c r="I38" s="20" t="s">
        <v>85</v>
      </c>
      <c r="J38" s="20" t="s">
        <v>85</v>
      </c>
      <c r="K38" s="15" t="s">
        <v>83</v>
      </c>
    </row>
    <row r="39" spans="1:12" ht="82.5" customHeight="1" x14ac:dyDescent="0.25">
      <c r="A39" s="15">
        <v>72101507</v>
      </c>
      <c r="B39" s="16" t="s">
        <v>62</v>
      </c>
      <c r="C39" s="15" t="s">
        <v>24</v>
      </c>
      <c r="D39" s="18" t="s">
        <v>75</v>
      </c>
      <c r="E39" s="18" t="s">
        <v>79</v>
      </c>
      <c r="F39" s="15" t="s">
        <v>14</v>
      </c>
      <c r="G39" s="19">
        <v>22000000</v>
      </c>
      <c r="H39" s="19">
        <f t="shared" si="1"/>
        <v>22000000</v>
      </c>
      <c r="I39" s="20" t="s">
        <v>85</v>
      </c>
      <c r="J39" s="20" t="s">
        <v>85</v>
      </c>
      <c r="K39" s="15" t="s">
        <v>83</v>
      </c>
    </row>
    <row r="40" spans="1:12" s="7" customFormat="1" ht="106.5" customHeight="1" x14ac:dyDescent="0.25">
      <c r="A40" s="60">
        <v>72101507</v>
      </c>
      <c r="B40" s="61" t="s">
        <v>63</v>
      </c>
      <c r="C40" s="60" t="s">
        <v>44</v>
      </c>
      <c r="D40" s="60" t="s">
        <v>80</v>
      </c>
      <c r="E40" s="60" t="s">
        <v>79</v>
      </c>
      <c r="F40" s="60" t="s">
        <v>14</v>
      </c>
      <c r="G40" s="39">
        <v>15000000</v>
      </c>
      <c r="H40" s="39">
        <f t="shared" si="1"/>
        <v>15000000</v>
      </c>
      <c r="I40" s="20" t="s">
        <v>85</v>
      </c>
      <c r="J40" s="20" t="s">
        <v>85</v>
      </c>
      <c r="K40" s="60" t="s">
        <v>83</v>
      </c>
      <c r="L40" s="17"/>
    </row>
    <row r="41" spans="1:12" s="7" customFormat="1" ht="82.5" customHeight="1" x14ac:dyDescent="0.25">
      <c r="A41" s="60">
        <v>72101507</v>
      </c>
      <c r="B41" s="61" t="s">
        <v>66</v>
      </c>
      <c r="C41" s="60" t="s">
        <v>18</v>
      </c>
      <c r="D41" s="60" t="s">
        <v>72</v>
      </c>
      <c r="E41" s="18" t="s">
        <v>163</v>
      </c>
      <c r="F41" s="60" t="s">
        <v>14</v>
      </c>
      <c r="G41" s="39">
        <v>140000000</v>
      </c>
      <c r="H41" s="39">
        <f t="shared" si="1"/>
        <v>140000000</v>
      </c>
      <c r="I41" s="20" t="s">
        <v>85</v>
      </c>
      <c r="J41" s="20" t="s">
        <v>85</v>
      </c>
      <c r="K41" s="60" t="s">
        <v>83</v>
      </c>
      <c r="L41" s="17"/>
    </row>
    <row r="42" spans="1:12" ht="91.5" customHeight="1" x14ac:dyDescent="0.25">
      <c r="A42" s="15">
        <v>31162800</v>
      </c>
      <c r="B42" s="16" t="s">
        <v>64</v>
      </c>
      <c r="C42" s="15" t="s">
        <v>24</v>
      </c>
      <c r="D42" s="18" t="s">
        <v>80</v>
      </c>
      <c r="E42" s="18" t="s">
        <v>79</v>
      </c>
      <c r="F42" s="15" t="s">
        <v>14</v>
      </c>
      <c r="G42" s="19">
        <v>25000000</v>
      </c>
      <c r="H42" s="19">
        <f t="shared" si="1"/>
        <v>25000000</v>
      </c>
      <c r="I42" s="20" t="s">
        <v>85</v>
      </c>
      <c r="J42" s="20" t="s">
        <v>85</v>
      </c>
      <c r="K42" s="15" t="s">
        <v>83</v>
      </c>
    </row>
    <row r="43" spans="1:12" ht="84.75" customHeight="1" x14ac:dyDescent="0.25">
      <c r="A43" s="15">
        <v>72101507</v>
      </c>
      <c r="B43" s="16" t="s">
        <v>65</v>
      </c>
      <c r="C43" s="15" t="s">
        <v>25</v>
      </c>
      <c r="D43" s="18" t="s">
        <v>80</v>
      </c>
      <c r="E43" s="18" t="s">
        <v>79</v>
      </c>
      <c r="F43" s="15" t="s">
        <v>14</v>
      </c>
      <c r="G43" s="19">
        <v>6000000</v>
      </c>
      <c r="H43" s="19">
        <f t="shared" si="1"/>
        <v>6000000</v>
      </c>
      <c r="I43" s="20" t="s">
        <v>85</v>
      </c>
      <c r="J43" s="20" t="s">
        <v>85</v>
      </c>
      <c r="K43" s="15" t="s">
        <v>83</v>
      </c>
    </row>
    <row r="44" spans="1:12" s="5" customFormat="1" ht="110.25" customHeight="1" x14ac:dyDescent="0.25">
      <c r="A44" s="15">
        <v>31162800</v>
      </c>
      <c r="B44" s="16" t="s">
        <v>253</v>
      </c>
      <c r="C44" s="15" t="s">
        <v>25</v>
      </c>
      <c r="D44" s="18" t="s">
        <v>80</v>
      </c>
      <c r="E44" s="18" t="s">
        <v>79</v>
      </c>
      <c r="F44" s="15" t="s">
        <v>14</v>
      </c>
      <c r="G44" s="19">
        <v>77222464</v>
      </c>
      <c r="H44" s="19">
        <v>77222464</v>
      </c>
      <c r="I44" s="20" t="s">
        <v>85</v>
      </c>
      <c r="J44" s="20" t="s">
        <v>85</v>
      </c>
      <c r="K44" s="15" t="s">
        <v>83</v>
      </c>
      <c r="L44" s="91"/>
    </row>
    <row r="45" spans="1:12" s="5" customFormat="1" ht="110.25" customHeight="1" x14ac:dyDescent="0.25">
      <c r="A45" s="15">
        <v>80111620</v>
      </c>
      <c r="B45" s="16" t="s">
        <v>320</v>
      </c>
      <c r="C45" s="15" t="s">
        <v>20</v>
      </c>
      <c r="D45" s="18" t="s">
        <v>103</v>
      </c>
      <c r="E45" s="18" t="s">
        <v>316</v>
      </c>
      <c r="F45" s="15"/>
      <c r="G45" s="19">
        <v>54000000</v>
      </c>
      <c r="H45" s="19">
        <v>54000000</v>
      </c>
      <c r="I45" s="20" t="s">
        <v>85</v>
      </c>
      <c r="J45" s="20" t="s">
        <v>85</v>
      </c>
      <c r="K45" s="15" t="s">
        <v>83</v>
      </c>
      <c r="L45" s="91"/>
    </row>
    <row r="46" spans="1:12" ht="123.75" customHeight="1" x14ac:dyDescent="0.25">
      <c r="A46" s="15">
        <v>80131500</v>
      </c>
      <c r="B46" s="16" t="s">
        <v>32</v>
      </c>
      <c r="C46" s="15" t="s">
        <v>16</v>
      </c>
      <c r="D46" s="18" t="s">
        <v>28</v>
      </c>
      <c r="E46" s="18" t="s">
        <v>70</v>
      </c>
      <c r="F46" s="60" t="s">
        <v>29</v>
      </c>
      <c r="G46" s="62">
        <v>11091555661</v>
      </c>
      <c r="H46" s="62">
        <f t="shared" si="1"/>
        <v>11091555661</v>
      </c>
      <c r="I46" s="59" t="s">
        <v>21</v>
      </c>
      <c r="J46" s="15" t="s">
        <v>30</v>
      </c>
      <c r="K46" s="15" t="s">
        <v>84</v>
      </c>
    </row>
    <row r="47" spans="1:12" ht="105" x14ac:dyDescent="0.25">
      <c r="A47" s="60" t="s">
        <v>31</v>
      </c>
      <c r="B47" s="61" t="s">
        <v>167</v>
      </c>
      <c r="C47" s="63" t="s">
        <v>67</v>
      </c>
      <c r="D47" s="60" t="s">
        <v>28</v>
      </c>
      <c r="E47" s="20" t="s">
        <v>71</v>
      </c>
      <c r="F47" s="60" t="s">
        <v>27</v>
      </c>
      <c r="G47" s="62">
        <v>3186064734</v>
      </c>
      <c r="H47" s="62">
        <v>3186064734</v>
      </c>
      <c r="I47" s="64" t="s">
        <v>85</v>
      </c>
      <c r="J47" s="65" t="s">
        <v>85</v>
      </c>
      <c r="K47" s="60" t="s">
        <v>120</v>
      </c>
    </row>
    <row r="48" spans="1:12" ht="221.25" customHeight="1" x14ac:dyDescent="0.25">
      <c r="A48" s="20">
        <v>43233201</v>
      </c>
      <c r="B48" s="58" t="s">
        <v>89</v>
      </c>
      <c r="C48" s="54" t="s">
        <v>86</v>
      </c>
      <c r="D48" s="15" t="s">
        <v>87</v>
      </c>
      <c r="E48" s="18" t="s">
        <v>79</v>
      </c>
      <c r="F48" s="20" t="s">
        <v>14</v>
      </c>
      <c r="G48" s="39">
        <v>15000000</v>
      </c>
      <c r="H48" s="39">
        <f>+G48</f>
        <v>15000000</v>
      </c>
      <c r="I48" s="15" t="s">
        <v>85</v>
      </c>
      <c r="J48" s="20" t="s">
        <v>85</v>
      </c>
      <c r="K48" s="20" t="s">
        <v>88</v>
      </c>
    </row>
    <row r="49" spans="1:12" s="14" customFormat="1" ht="45" x14ac:dyDescent="0.25">
      <c r="A49" s="20">
        <v>82111500</v>
      </c>
      <c r="B49" s="16" t="s">
        <v>353</v>
      </c>
      <c r="C49" s="54" t="s">
        <v>44</v>
      </c>
      <c r="D49" s="15" t="s">
        <v>354</v>
      </c>
      <c r="E49" s="18" t="s">
        <v>70</v>
      </c>
      <c r="F49" s="20" t="s">
        <v>14</v>
      </c>
      <c r="G49" s="39">
        <v>60000000</v>
      </c>
      <c r="H49" s="39">
        <v>60000000</v>
      </c>
      <c r="I49" s="15" t="s">
        <v>95</v>
      </c>
      <c r="J49" s="15" t="s">
        <v>85</v>
      </c>
      <c r="K49" s="15" t="s">
        <v>355</v>
      </c>
      <c r="L49" s="21"/>
    </row>
    <row r="50" spans="1:12" s="14" customFormat="1" ht="61.5" customHeight="1" x14ac:dyDescent="0.25">
      <c r="A50" s="115">
        <v>93141506</v>
      </c>
      <c r="B50" s="116" t="s">
        <v>357</v>
      </c>
      <c r="C50" s="117" t="s">
        <v>263</v>
      </c>
      <c r="D50" s="118" t="s">
        <v>72</v>
      </c>
      <c r="E50" s="118" t="s">
        <v>70</v>
      </c>
      <c r="F50" s="115" t="s">
        <v>14</v>
      </c>
      <c r="G50" s="119">
        <v>452548062</v>
      </c>
      <c r="H50" s="119">
        <v>452548062</v>
      </c>
      <c r="I50" s="118" t="s">
        <v>95</v>
      </c>
      <c r="J50" s="118" t="s">
        <v>85</v>
      </c>
      <c r="K50" s="118" t="s">
        <v>164</v>
      </c>
      <c r="L50" s="21"/>
    </row>
    <row r="51" spans="1:12" s="14" customFormat="1" ht="155.25" customHeight="1" x14ac:dyDescent="0.25">
      <c r="A51" s="20">
        <v>93141506</v>
      </c>
      <c r="B51" s="16" t="s">
        <v>358</v>
      </c>
      <c r="C51" s="54" t="s">
        <v>263</v>
      </c>
      <c r="D51" s="15" t="s">
        <v>75</v>
      </c>
      <c r="E51" s="18" t="s">
        <v>70</v>
      </c>
      <c r="F51" s="20" t="s">
        <v>14</v>
      </c>
      <c r="G51" s="39">
        <v>700000000</v>
      </c>
      <c r="H51" s="39">
        <v>700000000</v>
      </c>
      <c r="I51" s="15" t="s">
        <v>95</v>
      </c>
      <c r="J51" s="15" t="s">
        <v>85</v>
      </c>
      <c r="K51" s="15" t="s">
        <v>164</v>
      </c>
      <c r="L51" s="21"/>
    </row>
    <row r="52" spans="1:12" s="14" customFormat="1" ht="93.75" customHeight="1" x14ac:dyDescent="0.25">
      <c r="A52" s="20">
        <v>84111600</v>
      </c>
      <c r="B52" s="61" t="s">
        <v>367</v>
      </c>
      <c r="C52" s="54" t="s">
        <v>67</v>
      </c>
      <c r="D52" s="60" t="s">
        <v>354</v>
      </c>
      <c r="E52" s="60" t="s">
        <v>70</v>
      </c>
      <c r="F52" s="20" t="s">
        <v>14</v>
      </c>
      <c r="G52" s="39">
        <v>74530271</v>
      </c>
      <c r="H52" s="39">
        <v>74530271</v>
      </c>
      <c r="I52" s="60" t="s">
        <v>95</v>
      </c>
      <c r="J52" s="60" t="s">
        <v>85</v>
      </c>
      <c r="K52" s="60" t="s">
        <v>306</v>
      </c>
      <c r="L52" s="21"/>
    </row>
    <row r="53" spans="1:12" s="14" customFormat="1" ht="108" customHeight="1" x14ac:dyDescent="0.25">
      <c r="A53" s="20" t="s">
        <v>377</v>
      </c>
      <c r="B53" s="16" t="s">
        <v>366</v>
      </c>
      <c r="C53" s="54" t="s">
        <v>67</v>
      </c>
      <c r="D53" s="15" t="s">
        <v>75</v>
      </c>
      <c r="E53" s="18" t="s">
        <v>70</v>
      </c>
      <c r="F53" s="20" t="s">
        <v>14</v>
      </c>
      <c r="G53" s="39">
        <v>41115214</v>
      </c>
      <c r="H53" s="39">
        <v>41115214</v>
      </c>
      <c r="I53" s="15" t="s">
        <v>95</v>
      </c>
      <c r="J53" s="15" t="s">
        <v>85</v>
      </c>
      <c r="K53" s="15" t="s">
        <v>363</v>
      </c>
      <c r="L53" s="21"/>
    </row>
    <row r="54" spans="1:12" s="14" customFormat="1" ht="78.75" customHeight="1" x14ac:dyDescent="0.25">
      <c r="A54" s="20">
        <v>80111607</v>
      </c>
      <c r="B54" s="16" t="s">
        <v>364</v>
      </c>
      <c r="C54" s="54" t="s">
        <v>67</v>
      </c>
      <c r="D54" s="15" t="s">
        <v>103</v>
      </c>
      <c r="E54" s="18" t="s">
        <v>70</v>
      </c>
      <c r="F54" s="20" t="s">
        <v>14</v>
      </c>
      <c r="G54" s="39">
        <v>38000000</v>
      </c>
      <c r="H54" s="39">
        <v>38000000</v>
      </c>
      <c r="I54" s="15" t="s">
        <v>85</v>
      </c>
      <c r="J54" s="15" t="s">
        <v>85</v>
      </c>
      <c r="K54" s="15" t="s">
        <v>280</v>
      </c>
      <c r="L54" s="21"/>
    </row>
    <row r="55" spans="1:12" s="14" customFormat="1" ht="142.5" customHeight="1" x14ac:dyDescent="0.25">
      <c r="A55" s="20" t="s">
        <v>368</v>
      </c>
      <c r="B55" s="16" t="s">
        <v>371</v>
      </c>
      <c r="C55" s="54" t="s">
        <v>67</v>
      </c>
      <c r="D55" s="15" t="s">
        <v>78</v>
      </c>
      <c r="E55" s="18" t="s">
        <v>74</v>
      </c>
      <c r="F55" s="20" t="s">
        <v>14</v>
      </c>
      <c r="G55" s="39">
        <v>34093980422</v>
      </c>
      <c r="H55" s="39">
        <v>14000000000</v>
      </c>
      <c r="I55" s="15" t="s">
        <v>101</v>
      </c>
      <c r="J55" s="15" t="s">
        <v>369</v>
      </c>
      <c r="K55" s="15" t="s">
        <v>370</v>
      </c>
      <c r="L55" s="21"/>
    </row>
    <row r="56" spans="1:12" s="14" customFormat="1" ht="142.5" customHeight="1" x14ac:dyDescent="0.25">
      <c r="A56" s="20" t="s">
        <v>374</v>
      </c>
      <c r="B56" s="16" t="s">
        <v>375</v>
      </c>
      <c r="C56" s="54" t="s">
        <v>67</v>
      </c>
      <c r="D56" s="15" t="s">
        <v>81</v>
      </c>
      <c r="E56" s="18" t="s">
        <v>70</v>
      </c>
      <c r="F56" s="20" t="s">
        <v>14</v>
      </c>
      <c r="G56" s="39">
        <v>3600000000</v>
      </c>
      <c r="H56" s="39">
        <v>3600000000</v>
      </c>
      <c r="I56" s="15" t="s">
        <v>95</v>
      </c>
      <c r="J56" s="15" t="s">
        <v>85</v>
      </c>
      <c r="K56" s="15" t="s">
        <v>376</v>
      </c>
      <c r="L56" s="21"/>
    </row>
    <row r="57" spans="1:12" s="14" customFormat="1" ht="142.5" customHeight="1" x14ac:dyDescent="0.25">
      <c r="A57" s="20" t="s">
        <v>372</v>
      </c>
      <c r="B57" s="61" t="s">
        <v>395</v>
      </c>
      <c r="C57" s="54" t="s">
        <v>67</v>
      </c>
      <c r="D57" s="60" t="s">
        <v>69</v>
      </c>
      <c r="E57" s="60" t="s">
        <v>393</v>
      </c>
      <c r="F57" s="20" t="s">
        <v>14</v>
      </c>
      <c r="G57" s="39">
        <v>2003338500</v>
      </c>
      <c r="H57" s="107">
        <v>601001550</v>
      </c>
      <c r="I57" s="60" t="s">
        <v>101</v>
      </c>
      <c r="J57" s="60" t="s">
        <v>369</v>
      </c>
      <c r="K57" s="60" t="s">
        <v>373</v>
      </c>
      <c r="L57" s="21"/>
    </row>
    <row r="58" spans="1:12" s="5" customFormat="1" ht="111" customHeight="1" x14ac:dyDescent="0.25">
      <c r="A58" s="20" t="s">
        <v>162</v>
      </c>
      <c r="B58" s="16" t="s">
        <v>138</v>
      </c>
      <c r="C58" s="54" t="s">
        <v>18</v>
      </c>
      <c r="D58" s="15" t="s">
        <v>100</v>
      </c>
      <c r="E58" s="18" t="s">
        <v>163</v>
      </c>
      <c r="F58" s="20" t="s">
        <v>14</v>
      </c>
      <c r="G58" s="39">
        <v>91196372</v>
      </c>
      <c r="H58" s="39">
        <f>+G58</f>
        <v>91196372</v>
      </c>
      <c r="I58" s="15" t="s">
        <v>95</v>
      </c>
      <c r="J58" s="15" t="s">
        <v>85</v>
      </c>
      <c r="K58" s="15" t="s">
        <v>164</v>
      </c>
      <c r="L58" s="91"/>
    </row>
    <row r="59" spans="1:12" s="5" customFormat="1" ht="123.75" customHeight="1" x14ac:dyDescent="0.25">
      <c r="A59" s="20">
        <v>92101902</v>
      </c>
      <c r="B59" s="16" t="s">
        <v>141</v>
      </c>
      <c r="C59" s="54" t="s">
        <v>24</v>
      </c>
      <c r="D59" s="15" t="s">
        <v>78</v>
      </c>
      <c r="E59" s="18" t="s">
        <v>79</v>
      </c>
      <c r="F59" s="20" t="s">
        <v>14</v>
      </c>
      <c r="G59" s="39">
        <v>35000000</v>
      </c>
      <c r="H59" s="39">
        <v>35000000</v>
      </c>
      <c r="I59" s="15" t="s">
        <v>95</v>
      </c>
      <c r="J59" s="15" t="s">
        <v>85</v>
      </c>
      <c r="K59" s="15" t="s">
        <v>164</v>
      </c>
      <c r="L59" s="91"/>
    </row>
    <row r="60" spans="1:12" s="14" customFormat="1" ht="120" customHeight="1" x14ac:dyDescent="0.25">
      <c r="A60" s="115" t="s">
        <v>139</v>
      </c>
      <c r="B60" s="116" t="s">
        <v>400</v>
      </c>
      <c r="C60" s="117" t="s">
        <v>263</v>
      </c>
      <c r="D60" s="118" t="s">
        <v>76</v>
      </c>
      <c r="E60" s="118" t="s">
        <v>79</v>
      </c>
      <c r="F60" s="115" t="s">
        <v>14</v>
      </c>
      <c r="G60" s="119">
        <v>60000000</v>
      </c>
      <c r="H60" s="119">
        <v>60000000</v>
      </c>
      <c r="I60" s="118" t="s">
        <v>95</v>
      </c>
      <c r="J60" s="118" t="s">
        <v>85</v>
      </c>
      <c r="K60" s="118" t="s">
        <v>164</v>
      </c>
      <c r="L60" s="21"/>
    </row>
    <row r="61" spans="1:12" s="14" customFormat="1" ht="150" x14ac:dyDescent="0.25">
      <c r="A61" s="20" t="s">
        <v>140</v>
      </c>
      <c r="B61" s="16" t="s">
        <v>142</v>
      </c>
      <c r="C61" s="54" t="s">
        <v>34</v>
      </c>
      <c r="D61" s="15" t="s">
        <v>80</v>
      </c>
      <c r="E61" s="18" t="s">
        <v>79</v>
      </c>
      <c r="F61" s="20" t="s">
        <v>14</v>
      </c>
      <c r="G61" s="39">
        <v>44998086</v>
      </c>
      <c r="H61" s="39">
        <f>+G61</f>
        <v>44998086</v>
      </c>
      <c r="I61" s="15" t="s">
        <v>95</v>
      </c>
      <c r="J61" s="15" t="s">
        <v>85</v>
      </c>
      <c r="K61" s="15" t="s">
        <v>164</v>
      </c>
      <c r="L61" s="21"/>
    </row>
    <row r="62" spans="1:12" s="14" customFormat="1" ht="165" customHeight="1" x14ac:dyDescent="0.25">
      <c r="A62" s="20">
        <v>85122201</v>
      </c>
      <c r="B62" s="16" t="s">
        <v>170</v>
      </c>
      <c r="C62" s="54" t="s">
        <v>24</v>
      </c>
      <c r="D62" s="15" t="s">
        <v>69</v>
      </c>
      <c r="E62" s="18" t="s">
        <v>163</v>
      </c>
      <c r="F62" s="20" t="s">
        <v>14</v>
      </c>
      <c r="G62" s="39">
        <v>330000000</v>
      </c>
      <c r="H62" s="39">
        <f>+G62</f>
        <v>330000000</v>
      </c>
      <c r="I62" s="15" t="s">
        <v>85</v>
      </c>
      <c r="J62" s="15" t="s">
        <v>85</v>
      </c>
      <c r="K62" s="15" t="s">
        <v>164</v>
      </c>
      <c r="L62" s="21"/>
    </row>
    <row r="63" spans="1:12" s="14" customFormat="1" ht="163.5" customHeight="1" x14ac:dyDescent="0.25">
      <c r="A63" s="20">
        <v>86101802</v>
      </c>
      <c r="B63" s="16" t="s">
        <v>301</v>
      </c>
      <c r="C63" s="54" t="s">
        <v>20</v>
      </c>
      <c r="D63" s="15" t="s">
        <v>103</v>
      </c>
      <c r="E63" s="18" t="s">
        <v>365</v>
      </c>
      <c r="F63" s="20" t="s">
        <v>14</v>
      </c>
      <c r="G63" s="39">
        <v>67372760</v>
      </c>
      <c r="H63" s="39">
        <v>67372760</v>
      </c>
      <c r="I63" s="15" t="s">
        <v>85</v>
      </c>
      <c r="J63" s="15" t="s">
        <v>85</v>
      </c>
      <c r="K63" s="15" t="s">
        <v>164</v>
      </c>
      <c r="L63" s="21"/>
    </row>
    <row r="64" spans="1:12" s="14" customFormat="1" ht="176.25" customHeight="1" x14ac:dyDescent="0.25">
      <c r="A64" s="20">
        <v>86101802</v>
      </c>
      <c r="B64" s="16" t="s">
        <v>262</v>
      </c>
      <c r="C64" s="54" t="s">
        <v>263</v>
      </c>
      <c r="D64" s="15" t="s">
        <v>72</v>
      </c>
      <c r="E64" s="18" t="s">
        <v>70</v>
      </c>
      <c r="F64" s="20" t="s">
        <v>14</v>
      </c>
      <c r="G64" s="39">
        <v>60000000</v>
      </c>
      <c r="H64" s="39">
        <f>+G64</f>
        <v>60000000</v>
      </c>
      <c r="I64" s="15" t="s">
        <v>85</v>
      </c>
      <c r="J64" s="15" t="s">
        <v>85</v>
      </c>
      <c r="K64" s="15" t="s">
        <v>164</v>
      </c>
      <c r="L64" s="21"/>
    </row>
    <row r="65" spans="1:12" s="14" customFormat="1" ht="130.5" customHeight="1" x14ac:dyDescent="0.25">
      <c r="A65" s="15" t="s">
        <v>135</v>
      </c>
      <c r="B65" s="16" t="s">
        <v>136</v>
      </c>
      <c r="C65" s="15" t="s">
        <v>20</v>
      </c>
      <c r="D65" s="15" t="s">
        <v>109</v>
      </c>
      <c r="E65" s="18" t="s">
        <v>163</v>
      </c>
      <c r="F65" s="20" t="s">
        <v>14</v>
      </c>
      <c r="G65" s="62">
        <v>200000000</v>
      </c>
      <c r="H65" s="66">
        <f>+G65</f>
        <v>200000000</v>
      </c>
      <c r="I65" s="15" t="s">
        <v>85</v>
      </c>
      <c r="J65" s="15" t="s">
        <v>85</v>
      </c>
      <c r="K65" s="15" t="s">
        <v>137</v>
      </c>
      <c r="L65" s="21"/>
    </row>
    <row r="66" spans="1:12" s="14" customFormat="1" ht="90" customHeight="1" x14ac:dyDescent="0.25">
      <c r="A66" s="60">
        <v>43211732</v>
      </c>
      <c r="B66" s="61" t="s">
        <v>107</v>
      </c>
      <c r="C66" s="60" t="s">
        <v>263</v>
      </c>
      <c r="D66" s="60" t="s">
        <v>75</v>
      </c>
      <c r="E66" s="60" t="s">
        <v>79</v>
      </c>
      <c r="F66" s="20" t="s">
        <v>14</v>
      </c>
      <c r="G66" s="39">
        <v>42000000</v>
      </c>
      <c r="H66" s="39">
        <v>42000000</v>
      </c>
      <c r="I66" s="60" t="s">
        <v>85</v>
      </c>
      <c r="J66" s="60" t="s">
        <v>85</v>
      </c>
      <c r="K66" s="60" t="s">
        <v>116</v>
      </c>
      <c r="L66" s="21"/>
    </row>
    <row r="67" spans="1:12" s="14" customFormat="1" ht="96.75" customHeight="1" x14ac:dyDescent="0.25">
      <c r="A67" s="20">
        <v>73152103</v>
      </c>
      <c r="B67" s="37" t="s">
        <v>108</v>
      </c>
      <c r="C67" s="38" t="s">
        <v>24</v>
      </c>
      <c r="D67" s="20" t="s">
        <v>72</v>
      </c>
      <c r="E67" s="18" t="s">
        <v>79</v>
      </c>
      <c r="F67" s="20" t="s">
        <v>14</v>
      </c>
      <c r="G67" s="39">
        <v>1030000</v>
      </c>
      <c r="H67" s="39">
        <v>1030000</v>
      </c>
      <c r="I67" s="15" t="s">
        <v>85</v>
      </c>
      <c r="J67" s="15" t="s">
        <v>85</v>
      </c>
      <c r="K67" s="15" t="s">
        <v>121</v>
      </c>
      <c r="L67" s="21"/>
    </row>
    <row r="68" spans="1:12" s="14" customFormat="1" ht="96.75" customHeight="1" x14ac:dyDescent="0.25">
      <c r="A68" s="20">
        <v>86131504</v>
      </c>
      <c r="B68" s="37" t="s">
        <v>144</v>
      </c>
      <c r="C68" s="38" t="s">
        <v>16</v>
      </c>
      <c r="D68" s="20" t="s">
        <v>122</v>
      </c>
      <c r="E68" s="18" t="s">
        <v>70</v>
      </c>
      <c r="F68" s="20" t="s">
        <v>14</v>
      </c>
      <c r="G68" s="39">
        <v>58586014</v>
      </c>
      <c r="H68" s="39">
        <v>58586014</v>
      </c>
      <c r="I68" s="15" t="s">
        <v>85</v>
      </c>
      <c r="J68" s="15" t="s">
        <v>85</v>
      </c>
      <c r="K68" s="15" t="s">
        <v>130</v>
      </c>
      <c r="L68" s="21"/>
    </row>
    <row r="69" spans="1:12" s="14" customFormat="1" ht="30" x14ac:dyDescent="0.25">
      <c r="A69" s="20">
        <v>82131603</v>
      </c>
      <c r="B69" s="37" t="s">
        <v>123</v>
      </c>
      <c r="C69" s="38" t="s">
        <v>44</v>
      </c>
      <c r="D69" s="20" t="s">
        <v>124</v>
      </c>
      <c r="E69" s="18" t="s">
        <v>70</v>
      </c>
      <c r="F69" s="20" t="s">
        <v>14</v>
      </c>
      <c r="G69" s="39">
        <v>85000000</v>
      </c>
      <c r="H69" s="39">
        <v>85000000</v>
      </c>
      <c r="I69" s="15" t="s">
        <v>85</v>
      </c>
      <c r="J69" s="15" t="s">
        <v>85</v>
      </c>
      <c r="K69" s="15" t="s">
        <v>130</v>
      </c>
      <c r="L69" s="21"/>
    </row>
    <row r="70" spans="1:12" s="8" customFormat="1" ht="139.5" customHeight="1" x14ac:dyDescent="0.25">
      <c r="A70" s="20" t="s">
        <v>269</v>
      </c>
      <c r="B70" s="37" t="s">
        <v>264</v>
      </c>
      <c r="C70" s="38" t="s">
        <v>33</v>
      </c>
      <c r="D70" s="20" t="s">
        <v>278</v>
      </c>
      <c r="E70" s="18" t="s">
        <v>70</v>
      </c>
      <c r="F70" s="20" t="s">
        <v>14</v>
      </c>
      <c r="G70" s="39">
        <v>160000000</v>
      </c>
      <c r="H70" s="39">
        <v>160000000</v>
      </c>
      <c r="I70" s="15" t="s">
        <v>85</v>
      </c>
      <c r="J70" s="15" t="s">
        <v>85</v>
      </c>
      <c r="K70" s="15" t="s">
        <v>270</v>
      </c>
      <c r="L70" s="17"/>
    </row>
    <row r="71" spans="1:12" s="8" customFormat="1" ht="105" customHeight="1" x14ac:dyDescent="0.25">
      <c r="A71" s="115">
        <v>73152108</v>
      </c>
      <c r="B71" s="120" t="s">
        <v>405</v>
      </c>
      <c r="C71" s="121" t="s">
        <v>263</v>
      </c>
      <c r="D71" s="115" t="s">
        <v>75</v>
      </c>
      <c r="E71" s="118" t="s">
        <v>70</v>
      </c>
      <c r="F71" s="115" t="s">
        <v>14</v>
      </c>
      <c r="G71" s="119">
        <v>4375000</v>
      </c>
      <c r="H71" s="119">
        <v>4375000</v>
      </c>
      <c r="I71" s="118" t="s">
        <v>85</v>
      </c>
      <c r="J71" s="118" t="s">
        <v>85</v>
      </c>
      <c r="K71" s="118" t="s">
        <v>272</v>
      </c>
      <c r="L71" s="17"/>
    </row>
    <row r="72" spans="1:12" s="8" customFormat="1" ht="99" customHeight="1" x14ac:dyDescent="0.25">
      <c r="A72" s="20" t="s">
        <v>273</v>
      </c>
      <c r="B72" s="37" t="s">
        <v>265</v>
      </c>
      <c r="C72" s="38" t="s">
        <v>33</v>
      </c>
      <c r="D72" s="20" t="s">
        <v>72</v>
      </c>
      <c r="E72" s="18" t="s">
        <v>70</v>
      </c>
      <c r="F72" s="20" t="s">
        <v>14</v>
      </c>
      <c r="G72" s="39">
        <v>250000000</v>
      </c>
      <c r="H72" s="39">
        <v>250000000</v>
      </c>
      <c r="I72" s="15" t="s">
        <v>85</v>
      </c>
      <c r="J72" s="15" t="s">
        <v>85</v>
      </c>
      <c r="K72" s="15" t="s">
        <v>274</v>
      </c>
      <c r="L72" s="17"/>
    </row>
    <row r="73" spans="1:12" s="17" customFormat="1" ht="99" customHeight="1" x14ac:dyDescent="0.25">
      <c r="A73" s="20">
        <v>83121700</v>
      </c>
      <c r="B73" s="37" t="s">
        <v>266</v>
      </c>
      <c r="C73" s="38" t="s">
        <v>34</v>
      </c>
      <c r="D73" s="20" t="s">
        <v>278</v>
      </c>
      <c r="E73" s="18" t="s">
        <v>70</v>
      </c>
      <c r="F73" s="20" t="s">
        <v>14</v>
      </c>
      <c r="G73" s="39">
        <f>131930000-2000000</f>
        <v>129930000</v>
      </c>
      <c r="H73" s="39">
        <f>131930000-2000000</f>
        <v>129930000</v>
      </c>
      <c r="I73" s="15" t="s">
        <v>85</v>
      </c>
      <c r="J73" s="15" t="s">
        <v>85</v>
      </c>
      <c r="K73" s="15" t="s">
        <v>275</v>
      </c>
    </row>
    <row r="74" spans="1:12" s="8" customFormat="1" ht="87" customHeight="1" x14ac:dyDescent="0.25">
      <c r="A74" s="20">
        <v>43212100</v>
      </c>
      <c r="B74" s="37" t="s">
        <v>267</v>
      </c>
      <c r="C74" s="38" t="s">
        <v>33</v>
      </c>
      <c r="D74" s="20" t="s">
        <v>72</v>
      </c>
      <c r="E74" s="18" t="s">
        <v>271</v>
      </c>
      <c r="F74" s="20" t="s">
        <v>14</v>
      </c>
      <c r="G74" s="39">
        <v>74627166</v>
      </c>
      <c r="H74" s="39">
        <f>+G74</f>
        <v>74627166</v>
      </c>
      <c r="I74" s="15" t="s">
        <v>85</v>
      </c>
      <c r="J74" s="15" t="s">
        <v>85</v>
      </c>
      <c r="K74" s="15" t="s">
        <v>276</v>
      </c>
      <c r="L74" s="17"/>
    </row>
    <row r="75" spans="1:12" s="8" customFormat="1" ht="114" customHeight="1" x14ac:dyDescent="0.25">
      <c r="A75" s="20">
        <v>43211500</v>
      </c>
      <c r="B75" s="37" t="s">
        <v>268</v>
      </c>
      <c r="C75" s="38" t="s">
        <v>33</v>
      </c>
      <c r="D75" s="20" t="s">
        <v>72</v>
      </c>
      <c r="E75" s="18" t="s">
        <v>271</v>
      </c>
      <c r="F75" s="20" t="s">
        <v>14</v>
      </c>
      <c r="G75" s="39">
        <v>10372834</v>
      </c>
      <c r="H75" s="39">
        <f>+G75</f>
        <v>10372834</v>
      </c>
      <c r="I75" s="15" t="s">
        <v>85</v>
      </c>
      <c r="J75" s="15" t="s">
        <v>85</v>
      </c>
      <c r="K75" s="15" t="s">
        <v>277</v>
      </c>
      <c r="L75" s="17"/>
    </row>
    <row r="76" spans="1:12" s="14" customFormat="1" ht="30" x14ac:dyDescent="0.25">
      <c r="A76" s="20">
        <v>81112200</v>
      </c>
      <c r="B76" s="15" t="s">
        <v>143</v>
      </c>
      <c r="C76" s="54" t="s">
        <v>33</v>
      </c>
      <c r="D76" s="20" t="s">
        <v>185</v>
      </c>
      <c r="E76" s="20" t="s">
        <v>70</v>
      </c>
      <c r="F76" s="20" t="s">
        <v>14</v>
      </c>
      <c r="G76" s="39">
        <v>497495593</v>
      </c>
      <c r="H76" s="39">
        <f>+G76</f>
        <v>497495593</v>
      </c>
      <c r="I76" s="20" t="s">
        <v>85</v>
      </c>
      <c r="J76" s="20" t="s">
        <v>85</v>
      </c>
      <c r="K76" s="20" t="s">
        <v>165</v>
      </c>
      <c r="L76" s="21"/>
    </row>
    <row r="77" spans="1:12" s="14" customFormat="1" ht="390" x14ac:dyDescent="0.25">
      <c r="A77" s="20" t="s">
        <v>133</v>
      </c>
      <c r="B77" s="20" t="s">
        <v>132</v>
      </c>
      <c r="C77" s="54" t="s">
        <v>24</v>
      </c>
      <c r="D77" s="20" t="s">
        <v>128</v>
      </c>
      <c r="E77" s="20" t="s">
        <v>79</v>
      </c>
      <c r="F77" s="20" t="s">
        <v>14</v>
      </c>
      <c r="G77" s="39">
        <v>690000000</v>
      </c>
      <c r="H77" s="39">
        <f>+G77</f>
        <v>690000000</v>
      </c>
      <c r="I77" s="20" t="s">
        <v>85</v>
      </c>
      <c r="J77" s="20" t="s">
        <v>85</v>
      </c>
      <c r="K77" s="20" t="s">
        <v>134</v>
      </c>
      <c r="L77" s="21"/>
    </row>
    <row r="78" spans="1:12" s="14" customFormat="1" ht="133.5" customHeight="1" x14ac:dyDescent="0.25">
      <c r="A78" s="20">
        <v>78111500</v>
      </c>
      <c r="B78" s="20" t="s">
        <v>249</v>
      </c>
      <c r="C78" s="54" t="s">
        <v>24</v>
      </c>
      <c r="D78" s="15" t="s">
        <v>109</v>
      </c>
      <c r="E78" s="20" t="s">
        <v>70</v>
      </c>
      <c r="F78" s="20" t="s">
        <v>14</v>
      </c>
      <c r="G78" s="39">
        <v>750000000</v>
      </c>
      <c r="H78" s="39">
        <f>+G78</f>
        <v>750000000</v>
      </c>
      <c r="I78" s="20" t="s">
        <v>85</v>
      </c>
      <c r="J78" s="20" t="s">
        <v>85</v>
      </c>
      <c r="K78" s="20" t="s">
        <v>250</v>
      </c>
      <c r="L78" s="21"/>
    </row>
    <row r="79" spans="1:12" ht="135" customHeight="1" x14ac:dyDescent="0.25">
      <c r="A79" s="20" t="s">
        <v>255</v>
      </c>
      <c r="B79" s="20" t="s">
        <v>258</v>
      </c>
      <c r="C79" s="54" t="s">
        <v>33</v>
      </c>
      <c r="D79" s="15" t="s">
        <v>256</v>
      </c>
      <c r="E79" s="20" t="s">
        <v>70</v>
      </c>
      <c r="F79" s="20" t="s">
        <v>14</v>
      </c>
      <c r="G79" s="39">
        <v>7458097768</v>
      </c>
      <c r="H79" s="39">
        <v>4100874519</v>
      </c>
      <c r="I79" s="20" t="s">
        <v>257</v>
      </c>
      <c r="J79" s="20" t="s">
        <v>279</v>
      </c>
      <c r="K79" s="20" t="s">
        <v>259</v>
      </c>
    </row>
    <row r="80" spans="1:12" s="33" customFormat="1" ht="135" customHeight="1" x14ac:dyDescent="0.25">
      <c r="A80" s="20" t="s">
        <v>347</v>
      </c>
      <c r="B80" s="53" t="s">
        <v>346</v>
      </c>
      <c r="C80" s="54" t="s">
        <v>20</v>
      </c>
      <c r="D80" s="15" t="s">
        <v>109</v>
      </c>
      <c r="E80" s="20" t="s">
        <v>70</v>
      </c>
      <c r="F80" s="20" t="s">
        <v>14</v>
      </c>
      <c r="G80" s="39">
        <v>18554457747</v>
      </c>
      <c r="H80" s="39">
        <v>18554457747</v>
      </c>
      <c r="I80" s="20" t="s">
        <v>85</v>
      </c>
      <c r="J80" s="20" t="s">
        <v>85</v>
      </c>
      <c r="K80" s="20" t="s">
        <v>348</v>
      </c>
      <c r="L80" s="91"/>
    </row>
    <row r="81" spans="1:12" ht="141.75" customHeight="1" x14ac:dyDescent="0.25">
      <c r="A81" s="15" t="s">
        <v>118</v>
      </c>
      <c r="B81" s="18" t="s">
        <v>110</v>
      </c>
      <c r="C81" s="20" t="s">
        <v>16</v>
      </c>
      <c r="D81" s="15" t="s">
        <v>109</v>
      </c>
      <c r="E81" s="20" t="s">
        <v>70</v>
      </c>
      <c r="F81" s="20" t="s">
        <v>14</v>
      </c>
      <c r="G81" s="52">
        <v>40450501711</v>
      </c>
      <c r="H81" s="52">
        <f>+G81</f>
        <v>40450501711</v>
      </c>
      <c r="I81" s="15" t="s">
        <v>85</v>
      </c>
      <c r="J81" s="15" t="s">
        <v>85</v>
      </c>
      <c r="K81" s="15" t="s">
        <v>111</v>
      </c>
    </row>
    <row r="82" spans="1:12" s="22" customFormat="1" ht="141.75" customHeight="1" x14ac:dyDescent="0.25">
      <c r="A82" s="15" t="s">
        <v>287</v>
      </c>
      <c r="B82" s="18" t="s">
        <v>288</v>
      </c>
      <c r="C82" s="20" t="s">
        <v>33</v>
      </c>
      <c r="D82" s="15" t="s">
        <v>80</v>
      </c>
      <c r="E82" s="20" t="s">
        <v>289</v>
      </c>
      <c r="F82" s="20" t="s">
        <v>14</v>
      </c>
      <c r="G82" s="52">
        <v>1864632405</v>
      </c>
      <c r="H82" s="52">
        <v>1864632405</v>
      </c>
      <c r="I82" s="15" t="s">
        <v>85</v>
      </c>
      <c r="J82" s="15" t="s">
        <v>85</v>
      </c>
      <c r="K82" s="15" t="s">
        <v>290</v>
      </c>
      <c r="L82" s="91"/>
    </row>
    <row r="83" spans="1:12" s="22" customFormat="1" ht="141.75" customHeight="1" x14ac:dyDescent="0.25">
      <c r="A83" s="15" t="s">
        <v>295</v>
      </c>
      <c r="B83" s="16" t="s">
        <v>296</v>
      </c>
      <c r="C83" s="15" t="s">
        <v>34</v>
      </c>
      <c r="D83" s="15" t="s">
        <v>80</v>
      </c>
      <c r="E83" s="20" t="s">
        <v>297</v>
      </c>
      <c r="F83" s="60" t="s">
        <v>14</v>
      </c>
      <c r="G83" s="62">
        <v>170000000</v>
      </c>
      <c r="H83" s="62">
        <v>170000000</v>
      </c>
      <c r="I83" s="15" t="s">
        <v>95</v>
      </c>
      <c r="J83" s="15" t="s">
        <v>298</v>
      </c>
      <c r="K83" s="15" t="s">
        <v>299</v>
      </c>
      <c r="L83" s="91"/>
    </row>
    <row r="84" spans="1:12" s="22" customFormat="1" ht="150.75" customHeight="1" x14ac:dyDescent="0.25">
      <c r="A84" s="15">
        <v>80131500</v>
      </c>
      <c r="B84" s="16" t="s">
        <v>307</v>
      </c>
      <c r="C84" s="15" t="s">
        <v>34</v>
      </c>
      <c r="D84" s="15" t="s">
        <v>109</v>
      </c>
      <c r="E84" s="20" t="s">
        <v>70</v>
      </c>
      <c r="F84" s="60" t="s">
        <v>14</v>
      </c>
      <c r="G84" s="57">
        <v>4611225521</v>
      </c>
      <c r="H84" s="57">
        <v>4611225521</v>
      </c>
      <c r="I84" s="15" t="s">
        <v>95</v>
      </c>
      <c r="J84" s="15" t="s">
        <v>85</v>
      </c>
      <c r="K84" s="15" t="s">
        <v>304</v>
      </c>
      <c r="L84" s="91"/>
    </row>
    <row r="85" spans="1:12" s="33" customFormat="1" ht="184.5" customHeight="1" x14ac:dyDescent="0.25">
      <c r="A85" s="67">
        <v>80111620</v>
      </c>
      <c r="B85" s="68" t="s">
        <v>305</v>
      </c>
      <c r="C85" s="67" t="s">
        <v>34</v>
      </c>
      <c r="D85" s="67" t="s">
        <v>73</v>
      </c>
      <c r="E85" s="69" t="s">
        <v>70</v>
      </c>
      <c r="F85" s="70" t="s">
        <v>14</v>
      </c>
      <c r="G85" s="71">
        <v>54000000</v>
      </c>
      <c r="H85" s="71">
        <v>54000000</v>
      </c>
      <c r="I85" s="69" t="s">
        <v>85</v>
      </c>
      <c r="J85" s="69" t="s">
        <v>85</v>
      </c>
      <c r="K85" s="67" t="s">
        <v>306</v>
      </c>
      <c r="L85" s="91"/>
    </row>
    <row r="86" spans="1:12" ht="180.75" customHeight="1" x14ac:dyDescent="0.25">
      <c r="A86" s="40" t="s">
        <v>308</v>
      </c>
      <c r="B86" s="41" t="s">
        <v>318</v>
      </c>
      <c r="C86" s="42" t="s">
        <v>20</v>
      </c>
      <c r="D86" s="42" t="s">
        <v>319</v>
      </c>
      <c r="E86" s="43" t="s">
        <v>309</v>
      </c>
      <c r="F86" s="42" t="s">
        <v>14</v>
      </c>
      <c r="G86" s="44">
        <v>10480000000</v>
      </c>
      <c r="H86" s="44">
        <f>+G86</f>
        <v>10480000000</v>
      </c>
      <c r="I86" s="45" t="s">
        <v>85</v>
      </c>
      <c r="J86" s="45" t="s">
        <v>85</v>
      </c>
      <c r="K86" s="42" t="s">
        <v>310</v>
      </c>
    </row>
    <row r="87" spans="1:12" s="33" customFormat="1" ht="157.5" customHeight="1" x14ac:dyDescent="0.25">
      <c r="A87" s="46" t="s">
        <v>273</v>
      </c>
      <c r="B87" s="46" t="s">
        <v>311</v>
      </c>
      <c r="C87" s="47" t="s">
        <v>34</v>
      </c>
      <c r="D87" s="48" t="s">
        <v>312</v>
      </c>
      <c r="E87" s="49" t="s">
        <v>313</v>
      </c>
      <c r="F87" s="48" t="s">
        <v>14</v>
      </c>
      <c r="G87" s="50">
        <v>13969058025</v>
      </c>
      <c r="H87" s="50">
        <f>+G87</f>
        <v>13969058025</v>
      </c>
      <c r="I87" s="20" t="s">
        <v>85</v>
      </c>
      <c r="J87" s="20" t="s">
        <v>85</v>
      </c>
      <c r="K87" s="20" t="s">
        <v>270</v>
      </c>
      <c r="L87" s="91"/>
    </row>
    <row r="88" spans="1:12" s="33" customFormat="1" ht="198.75" customHeight="1" x14ac:dyDescent="0.25">
      <c r="A88" s="51">
        <v>80111600</v>
      </c>
      <c r="B88" s="46" t="s">
        <v>314</v>
      </c>
      <c r="C88" s="47" t="s">
        <v>34</v>
      </c>
      <c r="D88" s="48" t="s">
        <v>315</v>
      </c>
      <c r="E88" s="49" t="s">
        <v>316</v>
      </c>
      <c r="F88" s="48" t="s">
        <v>14</v>
      </c>
      <c r="G88" s="50">
        <v>10000000</v>
      </c>
      <c r="H88" s="50">
        <f>+G88</f>
        <v>10000000</v>
      </c>
      <c r="I88" s="20" t="s">
        <v>85</v>
      </c>
      <c r="J88" s="20" t="s">
        <v>85</v>
      </c>
      <c r="K88" s="20" t="s">
        <v>83</v>
      </c>
      <c r="L88" s="91"/>
    </row>
    <row r="89" spans="1:12" ht="30" x14ac:dyDescent="0.25">
      <c r="A89" s="15">
        <v>80131500</v>
      </c>
      <c r="B89" s="18" t="s">
        <v>173</v>
      </c>
      <c r="C89" s="20" t="s">
        <v>18</v>
      </c>
      <c r="D89" s="15" t="s">
        <v>174</v>
      </c>
      <c r="E89" s="20" t="s">
        <v>70</v>
      </c>
      <c r="F89" s="20" t="s">
        <v>14</v>
      </c>
      <c r="G89" s="52">
        <v>6500000000</v>
      </c>
      <c r="H89" s="52">
        <f>G89</f>
        <v>6500000000</v>
      </c>
      <c r="I89" s="15" t="s">
        <v>85</v>
      </c>
      <c r="J89" s="15" t="s">
        <v>85</v>
      </c>
      <c r="K89" s="15" t="s">
        <v>175</v>
      </c>
    </row>
    <row r="90" spans="1:12" ht="45" x14ac:dyDescent="0.25">
      <c r="A90" s="15" t="s">
        <v>176</v>
      </c>
      <c r="B90" s="18" t="s">
        <v>177</v>
      </c>
      <c r="C90" s="20" t="s">
        <v>18</v>
      </c>
      <c r="D90" s="15" t="s">
        <v>174</v>
      </c>
      <c r="E90" s="20" t="s">
        <v>71</v>
      </c>
      <c r="F90" s="20" t="s">
        <v>14</v>
      </c>
      <c r="G90" s="52">
        <v>13000000000</v>
      </c>
      <c r="H90" s="52">
        <v>13000000000</v>
      </c>
      <c r="I90" s="15" t="s">
        <v>85</v>
      </c>
      <c r="J90" s="15" t="s">
        <v>85</v>
      </c>
      <c r="K90" s="15" t="s">
        <v>178</v>
      </c>
    </row>
    <row r="91" spans="1:12" ht="30" x14ac:dyDescent="0.25">
      <c r="A91" s="15">
        <v>81112101</v>
      </c>
      <c r="B91" s="18" t="s">
        <v>179</v>
      </c>
      <c r="C91" s="20" t="s">
        <v>18</v>
      </c>
      <c r="D91" s="15" t="s">
        <v>174</v>
      </c>
      <c r="E91" s="18" t="s">
        <v>163</v>
      </c>
      <c r="F91" s="20" t="s">
        <v>14</v>
      </c>
      <c r="G91" s="52">
        <v>103160000</v>
      </c>
      <c r="H91" s="52">
        <f>G91</f>
        <v>103160000</v>
      </c>
      <c r="I91" s="15" t="s">
        <v>85</v>
      </c>
      <c r="J91" s="15" t="s">
        <v>85</v>
      </c>
      <c r="K91" s="15" t="s">
        <v>178</v>
      </c>
    </row>
    <row r="92" spans="1:12" ht="45" x14ac:dyDescent="0.25">
      <c r="A92" s="15">
        <v>90121502</v>
      </c>
      <c r="B92" s="18" t="s">
        <v>180</v>
      </c>
      <c r="C92" s="20" t="s">
        <v>20</v>
      </c>
      <c r="D92" s="15" t="s">
        <v>174</v>
      </c>
      <c r="E92" s="20" t="s">
        <v>181</v>
      </c>
      <c r="F92" s="20" t="s">
        <v>14</v>
      </c>
      <c r="G92" s="52">
        <v>206792484</v>
      </c>
      <c r="H92" s="52">
        <v>206792484</v>
      </c>
      <c r="I92" s="15" t="s">
        <v>85</v>
      </c>
      <c r="J92" s="15" t="s">
        <v>85</v>
      </c>
      <c r="K92" s="15" t="s">
        <v>175</v>
      </c>
    </row>
    <row r="93" spans="1:12" ht="45" x14ac:dyDescent="0.25">
      <c r="A93" s="15" t="s">
        <v>182</v>
      </c>
      <c r="B93" s="18" t="s">
        <v>183</v>
      </c>
      <c r="C93" s="20" t="s">
        <v>20</v>
      </c>
      <c r="D93" s="15" t="s">
        <v>184</v>
      </c>
      <c r="E93" s="20" t="s">
        <v>70</v>
      </c>
      <c r="F93" s="20" t="s">
        <v>14</v>
      </c>
      <c r="G93" s="52">
        <f>H93+J93</f>
        <v>1556602802</v>
      </c>
      <c r="H93" s="52">
        <v>390000000</v>
      </c>
      <c r="I93" s="15" t="s">
        <v>101</v>
      </c>
      <c r="J93" s="19">
        <v>1166602802</v>
      </c>
      <c r="K93" s="15" t="s">
        <v>175</v>
      </c>
    </row>
    <row r="94" spans="1:12" s="33" customFormat="1" ht="114.75" customHeight="1" x14ac:dyDescent="0.25">
      <c r="A94" s="15" t="s">
        <v>381</v>
      </c>
      <c r="B94" s="37" t="s">
        <v>382</v>
      </c>
      <c r="C94" s="20" t="s">
        <v>263</v>
      </c>
      <c r="D94" s="15" t="s">
        <v>81</v>
      </c>
      <c r="E94" s="20" t="s">
        <v>70</v>
      </c>
      <c r="F94" s="20" t="s">
        <v>14</v>
      </c>
      <c r="G94" s="52">
        <v>3000000000</v>
      </c>
      <c r="H94" s="52">
        <v>3000000000</v>
      </c>
      <c r="I94" s="15" t="s">
        <v>95</v>
      </c>
      <c r="J94" s="15" t="s">
        <v>85</v>
      </c>
      <c r="K94" s="15" t="s">
        <v>383</v>
      </c>
      <c r="L94" s="91"/>
    </row>
    <row r="95" spans="1:12" s="33" customFormat="1" ht="75" x14ac:dyDescent="0.25">
      <c r="A95" s="15">
        <v>80111600</v>
      </c>
      <c r="B95" s="18" t="s">
        <v>345</v>
      </c>
      <c r="C95" s="20" t="s">
        <v>20</v>
      </c>
      <c r="D95" s="15" t="s">
        <v>174</v>
      </c>
      <c r="E95" s="20" t="s">
        <v>70</v>
      </c>
      <c r="F95" s="20" t="s">
        <v>14</v>
      </c>
      <c r="G95" s="52">
        <v>54000000</v>
      </c>
      <c r="H95" s="52">
        <v>54000000</v>
      </c>
      <c r="I95" s="15" t="s">
        <v>85</v>
      </c>
      <c r="J95" s="15" t="s">
        <v>85</v>
      </c>
      <c r="K95" s="15" t="s">
        <v>116</v>
      </c>
      <c r="L95" s="91"/>
    </row>
    <row r="96" spans="1:12" s="33" customFormat="1" ht="60" x14ac:dyDescent="0.25">
      <c r="A96" s="15" t="s">
        <v>335</v>
      </c>
      <c r="B96" s="18" t="s">
        <v>336</v>
      </c>
      <c r="C96" s="20" t="s">
        <v>20</v>
      </c>
      <c r="D96" s="15" t="s">
        <v>87</v>
      </c>
      <c r="E96" s="20" t="s">
        <v>79</v>
      </c>
      <c r="F96" s="20" t="s">
        <v>14</v>
      </c>
      <c r="G96" s="52">
        <v>31000000</v>
      </c>
      <c r="H96" s="52">
        <v>31000000</v>
      </c>
      <c r="I96" s="15" t="s">
        <v>85</v>
      </c>
      <c r="J96" s="15" t="s">
        <v>85</v>
      </c>
      <c r="K96" s="15" t="s">
        <v>83</v>
      </c>
      <c r="L96" s="91"/>
    </row>
    <row r="97" spans="1:12" s="33" customFormat="1" ht="255" x14ac:dyDescent="0.25">
      <c r="A97" s="15" t="s">
        <v>344</v>
      </c>
      <c r="B97" s="18" t="s">
        <v>337</v>
      </c>
      <c r="C97" s="20" t="s">
        <v>67</v>
      </c>
      <c r="D97" s="15" t="s">
        <v>338</v>
      </c>
      <c r="E97" s="20" t="s">
        <v>339</v>
      </c>
      <c r="F97" s="20" t="s">
        <v>14</v>
      </c>
      <c r="G97" s="52">
        <v>1240118339645</v>
      </c>
      <c r="H97" s="52">
        <v>296930089379</v>
      </c>
      <c r="I97" s="15" t="s">
        <v>101</v>
      </c>
      <c r="J97" s="102" t="s">
        <v>340</v>
      </c>
      <c r="K97" s="15" t="s">
        <v>341</v>
      </c>
      <c r="L97" s="91"/>
    </row>
    <row r="98" spans="1:12" s="33" customFormat="1" ht="88.5" customHeight="1" x14ac:dyDescent="0.25">
      <c r="A98" s="60" t="s">
        <v>385</v>
      </c>
      <c r="B98" s="60" t="s">
        <v>396</v>
      </c>
      <c r="C98" s="20" t="s">
        <v>263</v>
      </c>
      <c r="D98" s="60" t="s">
        <v>69</v>
      </c>
      <c r="E98" s="20" t="s">
        <v>339</v>
      </c>
      <c r="F98" s="20" t="s">
        <v>14</v>
      </c>
      <c r="G98" s="52">
        <v>11000000000</v>
      </c>
      <c r="H98" s="52">
        <v>4021000000</v>
      </c>
      <c r="I98" s="60" t="s">
        <v>101</v>
      </c>
      <c r="J98" s="39" t="s">
        <v>340</v>
      </c>
      <c r="K98" s="60" t="s">
        <v>370</v>
      </c>
      <c r="L98" s="91"/>
    </row>
    <row r="99" spans="1:12" s="33" customFormat="1" ht="62.25" customHeight="1" x14ac:dyDescent="0.25">
      <c r="A99" s="60" t="s">
        <v>386</v>
      </c>
      <c r="B99" s="60" t="s">
        <v>397</v>
      </c>
      <c r="C99" s="20" t="s">
        <v>86</v>
      </c>
      <c r="D99" s="60" t="s">
        <v>185</v>
      </c>
      <c r="E99" s="20" t="s">
        <v>70</v>
      </c>
      <c r="F99" s="20" t="s">
        <v>14</v>
      </c>
      <c r="G99" s="52">
        <v>19264337107</v>
      </c>
      <c r="H99" s="52">
        <v>3695818963</v>
      </c>
      <c r="I99" s="60" t="s">
        <v>101</v>
      </c>
      <c r="J99" s="39" t="s">
        <v>387</v>
      </c>
      <c r="K99" s="60" t="s">
        <v>388</v>
      </c>
      <c r="L99" s="91"/>
    </row>
    <row r="100" spans="1:12" s="17" customFormat="1" ht="197.25" customHeight="1" x14ac:dyDescent="0.25">
      <c r="A100" s="118" t="s">
        <v>342</v>
      </c>
      <c r="B100" s="120" t="s">
        <v>408</v>
      </c>
      <c r="C100" s="115" t="s">
        <v>263</v>
      </c>
      <c r="D100" s="118" t="s">
        <v>69</v>
      </c>
      <c r="E100" s="115" t="s">
        <v>70</v>
      </c>
      <c r="F100" s="115" t="s">
        <v>14</v>
      </c>
      <c r="G100" s="122">
        <v>8832690007</v>
      </c>
      <c r="H100" s="122">
        <v>1187745207</v>
      </c>
      <c r="I100" s="118" t="s">
        <v>101</v>
      </c>
      <c r="J100" s="119" t="s">
        <v>369</v>
      </c>
      <c r="K100" s="118" t="s">
        <v>343</v>
      </c>
    </row>
    <row r="101" spans="1:12" s="91" customFormat="1" ht="66.75" customHeight="1" x14ac:dyDescent="0.25">
      <c r="A101" s="15" t="s">
        <v>342</v>
      </c>
      <c r="B101" s="18" t="s">
        <v>407</v>
      </c>
      <c r="C101" s="20" t="s">
        <v>20</v>
      </c>
      <c r="D101" s="15" t="s">
        <v>69</v>
      </c>
      <c r="E101" s="20" t="s">
        <v>339</v>
      </c>
      <c r="F101" s="20" t="s">
        <v>14</v>
      </c>
      <c r="G101" s="52">
        <v>836352857</v>
      </c>
      <c r="H101" s="52">
        <v>245745207</v>
      </c>
      <c r="I101" s="15" t="s">
        <v>101</v>
      </c>
      <c r="J101" s="19">
        <f>+G101-H101</f>
        <v>590607650</v>
      </c>
      <c r="K101" s="15" t="s">
        <v>343</v>
      </c>
    </row>
    <row r="102" spans="1:12" s="91" customFormat="1" ht="135" x14ac:dyDescent="0.25">
      <c r="A102" s="123">
        <v>86101705</v>
      </c>
      <c r="B102" s="124" t="s">
        <v>398</v>
      </c>
      <c r="C102" s="115" t="s">
        <v>263</v>
      </c>
      <c r="D102" s="123" t="s">
        <v>99</v>
      </c>
      <c r="E102" s="115" t="s">
        <v>70</v>
      </c>
      <c r="F102" s="115" t="s">
        <v>14</v>
      </c>
      <c r="G102" s="122">
        <v>3994268400</v>
      </c>
      <c r="H102" s="122">
        <v>381075600</v>
      </c>
      <c r="I102" s="123" t="s">
        <v>101</v>
      </c>
      <c r="J102" s="125" t="s">
        <v>340</v>
      </c>
      <c r="K102" s="123" t="s">
        <v>399</v>
      </c>
    </row>
    <row r="103" spans="1:12" s="33" customFormat="1" ht="135" x14ac:dyDescent="0.25">
      <c r="A103" s="60" t="s">
        <v>390</v>
      </c>
      <c r="B103" s="60" t="s">
        <v>391</v>
      </c>
      <c r="C103" s="20" t="s">
        <v>263</v>
      </c>
      <c r="D103" s="60" t="s">
        <v>69</v>
      </c>
      <c r="E103" s="20" t="s">
        <v>70</v>
      </c>
      <c r="F103" s="20" t="s">
        <v>14</v>
      </c>
      <c r="G103" s="52">
        <v>1728352857</v>
      </c>
      <c r="H103" s="52">
        <v>1137745207</v>
      </c>
      <c r="I103" s="60" t="s">
        <v>101</v>
      </c>
      <c r="J103" s="39" t="s">
        <v>369</v>
      </c>
      <c r="K103" s="60" t="s">
        <v>392</v>
      </c>
      <c r="L103" s="91"/>
    </row>
    <row r="104" spans="1:12" s="33" customFormat="1" x14ac:dyDescent="0.25">
      <c r="A104" s="15"/>
      <c r="B104" s="18"/>
      <c r="C104" s="20"/>
      <c r="D104" s="15"/>
      <c r="E104" s="20"/>
      <c r="F104" s="20"/>
      <c r="G104" s="52"/>
      <c r="H104" s="52"/>
      <c r="I104" s="15"/>
      <c r="J104" s="19"/>
      <c r="K104" s="15"/>
      <c r="L104" s="91"/>
    </row>
    <row r="105" spans="1:12" x14ac:dyDescent="0.25">
      <c r="A105" s="10"/>
      <c r="B105" s="92"/>
      <c r="C105" s="32"/>
      <c r="D105" s="10"/>
      <c r="E105" s="32"/>
      <c r="F105" s="10"/>
      <c r="G105" s="11"/>
      <c r="H105" s="11"/>
      <c r="I105" s="10"/>
      <c r="J105" s="12"/>
      <c r="K105" s="10"/>
    </row>
    <row r="106" spans="1:12" x14ac:dyDescent="0.25">
      <c r="A106" s="111" t="s">
        <v>291</v>
      </c>
      <c r="B106" s="111"/>
      <c r="C106" s="111"/>
      <c r="D106" s="111"/>
      <c r="E106" s="111"/>
      <c r="F106" s="23"/>
      <c r="G106" s="24">
        <f>SUM(G6:G105)</f>
        <v>1470964618096</v>
      </c>
      <c r="H106" s="23"/>
      <c r="I106" s="25"/>
      <c r="J106" s="25"/>
      <c r="K106" s="25"/>
    </row>
    <row r="107" spans="1:12" ht="18.75" x14ac:dyDescent="0.3">
      <c r="A107" s="111" t="s">
        <v>292</v>
      </c>
      <c r="B107" s="111"/>
      <c r="C107" s="111"/>
      <c r="D107" s="111"/>
      <c r="E107" s="111"/>
      <c r="F107" s="23"/>
      <c r="G107" s="26"/>
      <c r="H107" s="24">
        <f>SUM(H6:H106)</f>
        <v>466769353363</v>
      </c>
      <c r="I107" s="25"/>
      <c r="J107" s="25"/>
      <c r="K107" s="25"/>
    </row>
    <row r="108" spans="1:12" x14ac:dyDescent="0.25">
      <c r="G108" s="9"/>
      <c r="H108" s="9"/>
    </row>
    <row r="109" spans="1:12" x14ac:dyDescent="0.25">
      <c r="G109" s="34"/>
      <c r="H109" s="9"/>
    </row>
    <row r="110" spans="1:12" x14ac:dyDescent="0.25">
      <c r="G110" s="35"/>
      <c r="H110" s="9"/>
    </row>
    <row r="111" spans="1:12" x14ac:dyDescent="0.25">
      <c r="F111" s="106"/>
      <c r="G111" s="110"/>
    </row>
    <row r="112" spans="1:12" x14ac:dyDescent="0.25">
      <c r="F112" s="106"/>
      <c r="G112" s="103"/>
    </row>
    <row r="113" spans="7:8" x14ac:dyDescent="0.25">
      <c r="G113" s="105"/>
      <c r="H113" s="9"/>
    </row>
    <row r="114" spans="7:8" x14ac:dyDescent="0.25">
      <c r="G114" s="103"/>
    </row>
    <row r="115" spans="7:8" x14ac:dyDescent="0.25">
      <c r="H115" s="94"/>
    </row>
  </sheetData>
  <autoFilter ref="A5:K107"/>
  <mergeCells count="5">
    <mergeCell ref="A107:E107"/>
    <mergeCell ref="A1:K1"/>
    <mergeCell ref="A2:K2"/>
    <mergeCell ref="A106:E106"/>
    <mergeCell ref="A3:K3"/>
  </mergeCells>
  <phoneticPr fontId="15" type="noConversion"/>
  <printOptions horizontalCentered="1"/>
  <pageMargins left="0.31496062992125984" right="0.31496062992125984" top="0.74803149606299213" bottom="0.74803149606299213" header="0.31496062992125984" footer="0.31496062992125984"/>
  <pageSetup scale="55"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topLeftCell="A5" zoomScale="70" zoomScaleNormal="70" workbookViewId="0">
      <selection activeCell="A6" sqref="A6"/>
    </sheetView>
  </sheetViews>
  <sheetFormatPr baseColWidth="10" defaultColWidth="10.85546875" defaultRowHeight="15" x14ac:dyDescent="0.25"/>
  <cols>
    <col min="1" max="1" width="17" style="3" customWidth="1"/>
    <col min="2" max="2" width="64.42578125" style="1" customWidth="1"/>
    <col min="3" max="3" width="16.85546875" style="3" customWidth="1"/>
    <col min="4" max="4" width="15.140625" style="3" customWidth="1"/>
    <col min="5" max="5" width="23.28515625" style="3" customWidth="1"/>
    <col min="6" max="6" width="18.5703125" style="3" customWidth="1"/>
    <col min="7" max="7" width="23.5703125" style="1" customWidth="1"/>
    <col min="8" max="8" width="24.7109375" style="1" customWidth="1"/>
    <col min="9" max="9" width="29.28515625" style="1" customWidth="1"/>
    <col min="10" max="10" width="31.42578125" style="1" customWidth="1"/>
    <col min="11" max="11" width="32.7109375" style="1" customWidth="1"/>
    <col min="12" max="12" width="17.28515625" style="1" customWidth="1"/>
    <col min="13" max="16384" width="10.85546875" style="1"/>
  </cols>
  <sheetData>
    <row r="1" spans="1:11" ht="20.25" x14ac:dyDescent="0.3">
      <c r="A1" s="112" t="s">
        <v>0</v>
      </c>
      <c r="B1" s="112"/>
      <c r="C1" s="112"/>
      <c r="D1" s="112"/>
      <c r="E1" s="112"/>
      <c r="F1" s="112"/>
      <c r="G1" s="112"/>
      <c r="H1" s="112"/>
      <c r="I1" s="112"/>
      <c r="J1" s="112"/>
      <c r="K1" s="112"/>
    </row>
    <row r="2" spans="1:11" ht="20.25" x14ac:dyDescent="0.3">
      <c r="A2" s="112" t="s">
        <v>96</v>
      </c>
      <c r="B2" s="112"/>
      <c r="C2" s="112"/>
      <c r="D2" s="112"/>
      <c r="E2" s="112"/>
      <c r="F2" s="112"/>
      <c r="G2" s="112"/>
      <c r="H2" s="112"/>
      <c r="I2" s="112"/>
      <c r="J2" s="112"/>
      <c r="K2" s="112"/>
    </row>
    <row r="3" spans="1:11" s="91" customFormat="1" ht="20.25" customHeight="1" x14ac:dyDescent="0.3">
      <c r="A3" s="113" t="s">
        <v>406</v>
      </c>
      <c r="B3" s="113"/>
      <c r="C3" s="113"/>
      <c r="D3" s="113"/>
      <c r="E3" s="113"/>
      <c r="F3" s="113"/>
      <c r="G3" s="113"/>
      <c r="H3" s="113"/>
      <c r="I3" s="113"/>
      <c r="J3" s="113"/>
      <c r="K3" s="113"/>
    </row>
    <row r="4" spans="1:11" x14ac:dyDescent="0.25">
      <c r="A4" s="13" t="s">
        <v>1</v>
      </c>
    </row>
    <row r="5" spans="1:11" ht="60" x14ac:dyDescent="0.25">
      <c r="A5" s="4" t="s">
        <v>2</v>
      </c>
      <c r="B5" s="4" t="s">
        <v>3</v>
      </c>
      <c r="C5" s="4" t="s">
        <v>4</v>
      </c>
      <c r="D5" s="4" t="s">
        <v>5</v>
      </c>
      <c r="E5" s="4" t="s">
        <v>6</v>
      </c>
      <c r="F5" s="4" t="s">
        <v>7</v>
      </c>
      <c r="G5" s="4" t="s">
        <v>8</v>
      </c>
      <c r="H5" s="4" t="s">
        <v>9</v>
      </c>
      <c r="I5" s="4" t="s">
        <v>10</v>
      </c>
      <c r="J5" s="4" t="s">
        <v>11</v>
      </c>
      <c r="K5" s="4" t="s">
        <v>12</v>
      </c>
    </row>
    <row r="6" spans="1:11" s="5" customFormat="1" ht="126" customHeight="1" x14ac:dyDescent="0.25">
      <c r="A6" s="15" t="s">
        <v>68</v>
      </c>
      <c r="B6" s="16" t="s">
        <v>26</v>
      </c>
      <c r="C6" s="15" t="s">
        <v>16</v>
      </c>
      <c r="D6" s="15" t="s">
        <v>69</v>
      </c>
      <c r="E6" s="15" t="s">
        <v>70</v>
      </c>
      <c r="F6" s="15" t="s">
        <v>27</v>
      </c>
      <c r="G6" s="62">
        <v>198432000</v>
      </c>
      <c r="H6" s="62">
        <v>198432000</v>
      </c>
      <c r="I6" s="15" t="s">
        <v>85</v>
      </c>
      <c r="J6" s="15" t="s">
        <v>85</v>
      </c>
      <c r="K6" s="15" t="s">
        <v>119</v>
      </c>
    </row>
    <row r="7" spans="1:11" s="5" customFormat="1" ht="93" customHeight="1" x14ac:dyDescent="0.25">
      <c r="A7" s="72">
        <v>72153613</v>
      </c>
      <c r="B7" s="73" t="s">
        <v>261</v>
      </c>
      <c r="C7" s="74" t="s">
        <v>34</v>
      </c>
      <c r="D7" s="37" t="s">
        <v>103</v>
      </c>
      <c r="E7" s="15" t="s">
        <v>74</v>
      </c>
      <c r="F7" s="18" t="s">
        <v>27</v>
      </c>
      <c r="G7" s="75">
        <v>85950528</v>
      </c>
      <c r="H7" s="75">
        <v>85950528</v>
      </c>
      <c r="I7" s="15" t="s">
        <v>85</v>
      </c>
      <c r="J7" s="15" t="s">
        <v>85</v>
      </c>
      <c r="K7" s="15" t="s">
        <v>260</v>
      </c>
    </row>
    <row r="8" spans="1:11" s="5" customFormat="1" ht="60" x14ac:dyDescent="0.25">
      <c r="A8" s="15">
        <v>15101506</v>
      </c>
      <c r="B8" s="16" t="s">
        <v>15</v>
      </c>
      <c r="C8" s="15" t="s">
        <v>16</v>
      </c>
      <c r="D8" s="15" t="s">
        <v>186</v>
      </c>
      <c r="E8" s="15" t="s">
        <v>74</v>
      </c>
      <c r="F8" s="15" t="s">
        <v>27</v>
      </c>
      <c r="G8" s="62">
        <v>270968900</v>
      </c>
      <c r="H8" s="62">
        <f>+G8</f>
        <v>270968900</v>
      </c>
      <c r="I8" s="15" t="s">
        <v>85</v>
      </c>
      <c r="J8" s="15" t="s">
        <v>85</v>
      </c>
      <c r="K8" s="15" t="s">
        <v>82</v>
      </c>
    </row>
    <row r="9" spans="1:11" s="5" customFormat="1" ht="90.75" customHeight="1" x14ac:dyDescent="0.25">
      <c r="A9" s="60">
        <v>78181507</v>
      </c>
      <c r="B9" s="61" t="s">
        <v>19</v>
      </c>
      <c r="C9" s="60" t="s">
        <v>360</v>
      </c>
      <c r="D9" s="60" t="s">
        <v>76</v>
      </c>
      <c r="E9" s="60" t="s">
        <v>77</v>
      </c>
      <c r="F9" s="60" t="s">
        <v>27</v>
      </c>
      <c r="G9" s="62">
        <v>225000000</v>
      </c>
      <c r="H9" s="62">
        <f>+G9</f>
        <v>225000000</v>
      </c>
      <c r="I9" s="60" t="s">
        <v>85</v>
      </c>
      <c r="J9" s="60" t="s">
        <v>85</v>
      </c>
      <c r="K9" s="60" t="s">
        <v>82</v>
      </c>
    </row>
    <row r="10" spans="1:11" s="5" customFormat="1" ht="120.75" customHeight="1" x14ac:dyDescent="0.25">
      <c r="A10" s="15">
        <v>55111506</v>
      </c>
      <c r="B10" s="16" t="s">
        <v>98</v>
      </c>
      <c r="C10" s="15" t="s">
        <v>18</v>
      </c>
      <c r="D10" s="15" t="s">
        <v>28</v>
      </c>
      <c r="E10" s="15" t="s">
        <v>70</v>
      </c>
      <c r="F10" s="15" t="s">
        <v>27</v>
      </c>
      <c r="G10" s="62">
        <v>27000000</v>
      </c>
      <c r="H10" s="62">
        <f>+G10</f>
        <v>27000000</v>
      </c>
      <c r="I10" s="15" t="s">
        <v>85</v>
      </c>
      <c r="J10" s="15" t="s">
        <v>85</v>
      </c>
      <c r="K10" s="15" t="s">
        <v>97</v>
      </c>
    </row>
    <row r="11" spans="1:11" s="8" customFormat="1" ht="114.75" customHeight="1" x14ac:dyDescent="0.25">
      <c r="A11" s="60">
        <v>82121511</v>
      </c>
      <c r="B11" s="61" t="s">
        <v>394</v>
      </c>
      <c r="C11" s="60" t="s">
        <v>360</v>
      </c>
      <c r="D11" s="60" t="s">
        <v>75</v>
      </c>
      <c r="E11" s="60" t="s">
        <v>74</v>
      </c>
      <c r="F11" s="60" t="s">
        <v>27</v>
      </c>
      <c r="G11" s="62">
        <v>147643901</v>
      </c>
      <c r="H11" s="62">
        <v>147643901</v>
      </c>
      <c r="I11" s="60" t="s">
        <v>85</v>
      </c>
      <c r="J11" s="60" t="s">
        <v>85</v>
      </c>
      <c r="K11" s="60" t="s">
        <v>389</v>
      </c>
    </row>
    <row r="12" spans="1:11" s="8" customFormat="1" ht="141.75" customHeight="1" x14ac:dyDescent="0.25">
      <c r="A12" s="15" t="s">
        <v>321</v>
      </c>
      <c r="B12" s="16" t="s">
        <v>322</v>
      </c>
      <c r="C12" s="15" t="s">
        <v>323</v>
      </c>
      <c r="D12" s="15" t="s">
        <v>72</v>
      </c>
      <c r="E12" s="15" t="s">
        <v>70</v>
      </c>
      <c r="F12" s="15" t="s">
        <v>27</v>
      </c>
      <c r="G12" s="62">
        <v>500000000</v>
      </c>
      <c r="H12" s="62">
        <v>500000000</v>
      </c>
      <c r="I12" s="15" t="s">
        <v>85</v>
      </c>
      <c r="J12" s="15" t="s">
        <v>85</v>
      </c>
      <c r="K12" s="15" t="s">
        <v>248</v>
      </c>
    </row>
    <row r="13" spans="1:11" s="5" customFormat="1" ht="75.75" customHeight="1" x14ac:dyDescent="0.25">
      <c r="A13" s="15">
        <v>55101504</v>
      </c>
      <c r="B13" s="16" t="s">
        <v>125</v>
      </c>
      <c r="C13" s="15" t="s">
        <v>16</v>
      </c>
      <c r="D13" s="15" t="s">
        <v>78</v>
      </c>
      <c r="E13" s="15" t="s">
        <v>70</v>
      </c>
      <c r="F13" s="15" t="s">
        <v>14</v>
      </c>
      <c r="G13" s="62">
        <v>2200000</v>
      </c>
      <c r="H13" s="62">
        <v>2200000</v>
      </c>
      <c r="I13" s="15" t="s">
        <v>85</v>
      </c>
      <c r="J13" s="15" t="s">
        <v>85</v>
      </c>
      <c r="K13" s="15" t="s">
        <v>130</v>
      </c>
    </row>
    <row r="14" spans="1:11" s="5" customFormat="1" ht="92.25" customHeight="1" x14ac:dyDescent="0.25">
      <c r="A14" s="15" t="s">
        <v>126</v>
      </c>
      <c r="B14" s="16" t="s">
        <v>127</v>
      </c>
      <c r="C14" s="15" t="s">
        <v>20</v>
      </c>
      <c r="D14" s="15" t="s">
        <v>75</v>
      </c>
      <c r="E14" s="15" t="s">
        <v>129</v>
      </c>
      <c r="F14" s="15" t="s">
        <v>27</v>
      </c>
      <c r="G14" s="62">
        <v>77055995</v>
      </c>
      <c r="H14" s="62">
        <f>+G14</f>
        <v>77055995</v>
      </c>
      <c r="I14" s="15" t="s">
        <v>85</v>
      </c>
      <c r="J14" s="15" t="s">
        <v>85</v>
      </c>
      <c r="K14" s="15" t="s">
        <v>130</v>
      </c>
    </row>
    <row r="15" spans="1:11" s="5" customFormat="1" ht="117.75" customHeight="1" x14ac:dyDescent="0.25">
      <c r="A15" s="15" t="s">
        <v>303</v>
      </c>
      <c r="B15" s="16" t="s">
        <v>302</v>
      </c>
      <c r="C15" s="76" t="s">
        <v>34</v>
      </c>
      <c r="D15" s="15" t="s">
        <v>87</v>
      </c>
      <c r="E15" s="77" t="s">
        <v>79</v>
      </c>
      <c r="F15" s="15" t="s">
        <v>27</v>
      </c>
      <c r="G15" s="62">
        <v>5799667</v>
      </c>
      <c r="H15" s="62">
        <f>+G15</f>
        <v>5799667</v>
      </c>
      <c r="I15" s="15" t="s">
        <v>85</v>
      </c>
      <c r="J15" s="15" t="s">
        <v>85</v>
      </c>
      <c r="K15" s="15" t="s">
        <v>130</v>
      </c>
    </row>
    <row r="16" spans="1:11" s="5" customFormat="1" ht="60" x14ac:dyDescent="0.25">
      <c r="A16" s="78">
        <v>72101507</v>
      </c>
      <c r="B16" s="47" t="s">
        <v>188</v>
      </c>
      <c r="C16" s="79" t="s">
        <v>33</v>
      </c>
      <c r="D16" s="80" t="s">
        <v>72</v>
      </c>
      <c r="E16" s="81" t="s">
        <v>129</v>
      </c>
      <c r="F16" s="48" t="s">
        <v>27</v>
      </c>
      <c r="G16" s="82">
        <v>90000000</v>
      </c>
      <c r="H16" s="83">
        <f>+G16</f>
        <v>90000000</v>
      </c>
      <c r="I16" s="15" t="s">
        <v>85</v>
      </c>
      <c r="J16" s="15" t="s">
        <v>85</v>
      </c>
      <c r="K16" s="15" t="s">
        <v>35</v>
      </c>
    </row>
    <row r="17" spans="1:11" s="5" customFormat="1" ht="60" x14ac:dyDescent="0.25">
      <c r="A17" s="84">
        <v>81101513</v>
      </c>
      <c r="B17" s="47" t="s">
        <v>189</v>
      </c>
      <c r="C17" s="79" t="s">
        <v>33</v>
      </c>
      <c r="D17" s="80" t="s">
        <v>187</v>
      </c>
      <c r="E17" s="77" t="s">
        <v>79</v>
      </c>
      <c r="F17" s="48" t="s">
        <v>27</v>
      </c>
      <c r="G17" s="82">
        <v>9000000</v>
      </c>
      <c r="H17" s="83">
        <f t="shared" ref="H17:H76" si="0">+G17</f>
        <v>9000000</v>
      </c>
      <c r="I17" s="15" t="s">
        <v>85</v>
      </c>
      <c r="J17" s="15" t="s">
        <v>85</v>
      </c>
      <c r="K17" s="15" t="s">
        <v>35</v>
      </c>
    </row>
    <row r="18" spans="1:11" s="5" customFormat="1" ht="60" x14ac:dyDescent="0.25">
      <c r="A18" s="78">
        <v>72101507</v>
      </c>
      <c r="B18" s="47" t="s">
        <v>190</v>
      </c>
      <c r="C18" s="79" t="s">
        <v>33</v>
      </c>
      <c r="D18" s="80" t="s">
        <v>72</v>
      </c>
      <c r="E18" s="81" t="s">
        <v>129</v>
      </c>
      <c r="F18" s="48" t="s">
        <v>27</v>
      </c>
      <c r="G18" s="82">
        <v>160000000</v>
      </c>
      <c r="H18" s="83">
        <f t="shared" si="0"/>
        <v>160000000</v>
      </c>
      <c r="I18" s="15" t="s">
        <v>85</v>
      </c>
      <c r="J18" s="15" t="s">
        <v>85</v>
      </c>
      <c r="K18" s="15" t="s">
        <v>35</v>
      </c>
    </row>
    <row r="19" spans="1:11" s="5" customFormat="1" ht="60" x14ac:dyDescent="0.25">
      <c r="A19" s="84">
        <v>81101513</v>
      </c>
      <c r="B19" s="47" t="s">
        <v>191</v>
      </c>
      <c r="C19" s="79" t="s">
        <v>33</v>
      </c>
      <c r="D19" s="80" t="s">
        <v>187</v>
      </c>
      <c r="E19" s="77" t="s">
        <v>79</v>
      </c>
      <c r="F19" s="48" t="s">
        <v>27</v>
      </c>
      <c r="G19" s="82">
        <v>15000000</v>
      </c>
      <c r="H19" s="83">
        <f t="shared" si="0"/>
        <v>15000000</v>
      </c>
      <c r="I19" s="15" t="s">
        <v>85</v>
      </c>
      <c r="J19" s="15" t="s">
        <v>85</v>
      </c>
      <c r="K19" s="15" t="s">
        <v>35</v>
      </c>
    </row>
    <row r="20" spans="1:11" s="5" customFormat="1" ht="60" x14ac:dyDescent="0.25">
      <c r="A20" s="78">
        <v>72101507</v>
      </c>
      <c r="B20" s="47" t="s">
        <v>192</v>
      </c>
      <c r="C20" s="79" t="s">
        <v>33</v>
      </c>
      <c r="D20" s="80" t="s">
        <v>72</v>
      </c>
      <c r="E20" s="81" t="s">
        <v>129</v>
      </c>
      <c r="F20" s="48" t="s">
        <v>27</v>
      </c>
      <c r="G20" s="82">
        <v>100000000</v>
      </c>
      <c r="H20" s="83">
        <f t="shared" si="0"/>
        <v>100000000</v>
      </c>
      <c r="I20" s="15" t="s">
        <v>85</v>
      </c>
      <c r="J20" s="15" t="s">
        <v>85</v>
      </c>
      <c r="K20" s="15" t="s">
        <v>35</v>
      </c>
    </row>
    <row r="21" spans="1:11" s="5" customFormat="1" ht="60" x14ac:dyDescent="0.25">
      <c r="A21" s="84">
        <v>81101513</v>
      </c>
      <c r="B21" s="47" t="s">
        <v>193</v>
      </c>
      <c r="C21" s="79" t="s">
        <v>33</v>
      </c>
      <c r="D21" s="80" t="s">
        <v>187</v>
      </c>
      <c r="E21" s="77" t="s">
        <v>79</v>
      </c>
      <c r="F21" s="48" t="s">
        <v>27</v>
      </c>
      <c r="G21" s="82">
        <v>10000000</v>
      </c>
      <c r="H21" s="83">
        <f t="shared" si="0"/>
        <v>10000000</v>
      </c>
      <c r="I21" s="15" t="s">
        <v>85</v>
      </c>
      <c r="J21" s="15" t="s">
        <v>85</v>
      </c>
      <c r="K21" s="15" t="s">
        <v>35</v>
      </c>
    </row>
    <row r="22" spans="1:11" s="5" customFormat="1" ht="60" x14ac:dyDescent="0.25">
      <c r="A22" s="78">
        <v>72101507</v>
      </c>
      <c r="B22" s="47" t="s">
        <v>194</v>
      </c>
      <c r="C22" s="79" t="s">
        <v>33</v>
      </c>
      <c r="D22" s="80" t="s">
        <v>72</v>
      </c>
      <c r="E22" s="81" t="s">
        <v>129</v>
      </c>
      <c r="F22" s="48" t="s">
        <v>27</v>
      </c>
      <c r="G22" s="82">
        <v>75000000</v>
      </c>
      <c r="H22" s="83">
        <f t="shared" si="0"/>
        <v>75000000</v>
      </c>
      <c r="I22" s="15" t="s">
        <v>85</v>
      </c>
      <c r="J22" s="15" t="s">
        <v>85</v>
      </c>
      <c r="K22" s="15" t="s">
        <v>35</v>
      </c>
    </row>
    <row r="23" spans="1:11" s="5" customFormat="1" ht="60" x14ac:dyDescent="0.25">
      <c r="A23" s="84">
        <v>81101513</v>
      </c>
      <c r="B23" s="47" t="s">
        <v>195</v>
      </c>
      <c r="C23" s="79" t="s">
        <v>33</v>
      </c>
      <c r="D23" s="80" t="s">
        <v>187</v>
      </c>
      <c r="E23" s="77" t="s">
        <v>79</v>
      </c>
      <c r="F23" s="48" t="s">
        <v>27</v>
      </c>
      <c r="G23" s="82">
        <v>7500000</v>
      </c>
      <c r="H23" s="83">
        <f t="shared" si="0"/>
        <v>7500000</v>
      </c>
      <c r="I23" s="15" t="s">
        <v>85</v>
      </c>
      <c r="J23" s="15" t="s">
        <v>85</v>
      </c>
      <c r="K23" s="15" t="s">
        <v>35</v>
      </c>
    </row>
    <row r="24" spans="1:11" s="5" customFormat="1" ht="60" x14ac:dyDescent="0.25">
      <c r="A24" s="78">
        <v>72101507</v>
      </c>
      <c r="B24" s="47" t="s">
        <v>196</v>
      </c>
      <c r="C24" s="79" t="s">
        <v>33</v>
      </c>
      <c r="D24" s="80" t="s">
        <v>72</v>
      </c>
      <c r="E24" s="81" t="s">
        <v>129</v>
      </c>
      <c r="F24" s="48" t="s">
        <v>27</v>
      </c>
      <c r="G24" s="82">
        <v>105000000</v>
      </c>
      <c r="H24" s="83">
        <f t="shared" si="0"/>
        <v>105000000</v>
      </c>
      <c r="I24" s="15" t="s">
        <v>85</v>
      </c>
      <c r="J24" s="15" t="s">
        <v>85</v>
      </c>
      <c r="K24" s="15" t="s">
        <v>35</v>
      </c>
    </row>
    <row r="25" spans="1:11" s="5" customFormat="1" ht="60" x14ac:dyDescent="0.25">
      <c r="A25" s="84">
        <v>81101513</v>
      </c>
      <c r="B25" s="47" t="s">
        <v>197</v>
      </c>
      <c r="C25" s="79" t="s">
        <v>33</v>
      </c>
      <c r="D25" s="80" t="s">
        <v>187</v>
      </c>
      <c r="E25" s="77" t="s">
        <v>79</v>
      </c>
      <c r="F25" s="48" t="s">
        <v>27</v>
      </c>
      <c r="G25" s="82">
        <v>11000000</v>
      </c>
      <c r="H25" s="83">
        <f t="shared" si="0"/>
        <v>11000000</v>
      </c>
      <c r="I25" s="15" t="s">
        <v>85</v>
      </c>
      <c r="J25" s="15" t="s">
        <v>85</v>
      </c>
      <c r="K25" s="15" t="s">
        <v>35</v>
      </c>
    </row>
    <row r="26" spans="1:11" s="5" customFormat="1" ht="60" x14ac:dyDescent="0.25">
      <c r="A26" s="78">
        <v>72101507</v>
      </c>
      <c r="B26" s="47" t="s">
        <v>198</v>
      </c>
      <c r="C26" s="79" t="s">
        <v>33</v>
      </c>
      <c r="D26" s="80" t="s">
        <v>72</v>
      </c>
      <c r="E26" s="81" t="s">
        <v>129</v>
      </c>
      <c r="F26" s="48" t="s">
        <v>27</v>
      </c>
      <c r="G26" s="82">
        <v>120500000</v>
      </c>
      <c r="H26" s="83">
        <f t="shared" si="0"/>
        <v>120500000</v>
      </c>
      <c r="I26" s="15" t="s">
        <v>85</v>
      </c>
      <c r="J26" s="15" t="s">
        <v>85</v>
      </c>
      <c r="K26" s="15" t="s">
        <v>35</v>
      </c>
    </row>
    <row r="27" spans="1:11" s="5" customFormat="1" ht="60" x14ac:dyDescent="0.25">
      <c r="A27" s="84">
        <v>81101513</v>
      </c>
      <c r="B27" s="47" t="s">
        <v>199</v>
      </c>
      <c r="C27" s="79" t="s">
        <v>33</v>
      </c>
      <c r="D27" s="80" t="s">
        <v>187</v>
      </c>
      <c r="E27" s="77" t="s">
        <v>79</v>
      </c>
      <c r="F27" s="48" t="s">
        <v>27</v>
      </c>
      <c r="G27" s="82">
        <v>12000000</v>
      </c>
      <c r="H27" s="83">
        <f t="shared" si="0"/>
        <v>12000000</v>
      </c>
      <c r="I27" s="15" t="s">
        <v>85</v>
      </c>
      <c r="J27" s="15" t="s">
        <v>85</v>
      </c>
      <c r="K27" s="15" t="s">
        <v>35</v>
      </c>
    </row>
    <row r="28" spans="1:11" s="5" customFormat="1" ht="60" x14ac:dyDescent="0.25">
      <c r="A28" s="78">
        <v>72101507</v>
      </c>
      <c r="B28" s="47" t="s">
        <v>200</v>
      </c>
      <c r="C28" s="79" t="s">
        <v>34</v>
      </c>
      <c r="D28" s="80" t="s">
        <v>72</v>
      </c>
      <c r="E28" s="81" t="s">
        <v>129</v>
      </c>
      <c r="F28" s="48" t="s">
        <v>27</v>
      </c>
      <c r="G28" s="82">
        <v>110000000</v>
      </c>
      <c r="H28" s="83">
        <f t="shared" si="0"/>
        <v>110000000</v>
      </c>
      <c r="I28" s="15" t="s">
        <v>85</v>
      </c>
      <c r="J28" s="15" t="s">
        <v>85</v>
      </c>
      <c r="K28" s="15" t="s">
        <v>35</v>
      </c>
    </row>
    <row r="29" spans="1:11" s="5" customFormat="1" ht="60" x14ac:dyDescent="0.25">
      <c r="A29" s="84">
        <v>81101513</v>
      </c>
      <c r="B29" s="47" t="s">
        <v>201</v>
      </c>
      <c r="C29" s="79" t="s">
        <v>34</v>
      </c>
      <c r="D29" s="80" t="s">
        <v>187</v>
      </c>
      <c r="E29" s="77" t="s">
        <v>79</v>
      </c>
      <c r="F29" s="48" t="s">
        <v>27</v>
      </c>
      <c r="G29" s="82">
        <v>11000000</v>
      </c>
      <c r="H29" s="83">
        <f t="shared" si="0"/>
        <v>11000000</v>
      </c>
      <c r="I29" s="15" t="s">
        <v>85</v>
      </c>
      <c r="J29" s="15" t="s">
        <v>85</v>
      </c>
      <c r="K29" s="15" t="s">
        <v>35</v>
      </c>
    </row>
    <row r="30" spans="1:11" s="5" customFormat="1" ht="60" x14ac:dyDescent="0.25">
      <c r="A30" s="78">
        <v>72101507</v>
      </c>
      <c r="B30" s="47" t="s">
        <v>202</v>
      </c>
      <c r="C30" s="79" t="s">
        <v>34</v>
      </c>
      <c r="D30" s="80" t="s">
        <v>72</v>
      </c>
      <c r="E30" s="81" t="s">
        <v>129</v>
      </c>
      <c r="F30" s="48" t="s">
        <v>27</v>
      </c>
      <c r="G30" s="82">
        <v>95000000</v>
      </c>
      <c r="H30" s="83">
        <f t="shared" si="0"/>
        <v>95000000</v>
      </c>
      <c r="I30" s="15" t="s">
        <v>85</v>
      </c>
      <c r="J30" s="15" t="s">
        <v>85</v>
      </c>
      <c r="K30" s="15" t="s">
        <v>35</v>
      </c>
    </row>
    <row r="31" spans="1:11" s="5" customFormat="1" ht="60" x14ac:dyDescent="0.25">
      <c r="A31" s="84">
        <v>81101513</v>
      </c>
      <c r="B31" s="47" t="s">
        <v>203</v>
      </c>
      <c r="C31" s="79" t="s">
        <v>34</v>
      </c>
      <c r="D31" s="80" t="s">
        <v>187</v>
      </c>
      <c r="E31" s="77" t="s">
        <v>79</v>
      </c>
      <c r="F31" s="48" t="s">
        <v>27</v>
      </c>
      <c r="G31" s="82">
        <v>9500000</v>
      </c>
      <c r="H31" s="83">
        <f t="shared" si="0"/>
        <v>9500000</v>
      </c>
      <c r="I31" s="15" t="s">
        <v>85</v>
      </c>
      <c r="J31" s="15" t="s">
        <v>85</v>
      </c>
      <c r="K31" s="15" t="s">
        <v>35</v>
      </c>
    </row>
    <row r="32" spans="1:11" s="5" customFormat="1" ht="60" x14ac:dyDescent="0.25">
      <c r="A32" s="78">
        <v>72101507</v>
      </c>
      <c r="B32" s="47" t="s">
        <v>204</v>
      </c>
      <c r="C32" s="79" t="s">
        <v>34</v>
      </c>
      <c r="D32" s="80" t="s">
        <v>72</v>
      </c>
      <c r="E32" s="81" t="s">
        <v>129</v>
      </c>
      <c r="F32" s="48" t="s">
        <v>27</v>
      </c>
      <c r="G32" s="82">
        <v>95000000</v>
      </c>
      <c r="H32" s="83">
        <f t="shared" si="0"/>
        <v>95000000</v>
      </c>
      <c r="I32" s="15" t="s">
        <v>85</v>
      </c>
      <c r="J32" s="15" t="s">
        <v>85</v>
      </c>
      <c r="K32" s="15" t="s">
        <v>35</v>
      </c>
    </row>
    <row r="33" spans="1:11" s="5" customFormat="1" ht="60" x14ac:dyDescent="0.25">
      <c r="A33" s="84">
        <v>81101513</v>
      </c>
      <c r="B33" s="47" t="s">
        <v>205</v>
      </c>
      <c r="C33" s="79" t="s">
        <v>34</v>
      </c>
      <c r="D33" s="80" t="s">
        <v>187</v>
      </c>
      <c r="E33" s="77" t="s">
        <v>79</v>
      </c>
      <c r="F33" s="48" t="s">
        <v>27</v>
      </c>
      <c r="G33" s="82">
        <v>9500000</v>
      </c>
      <c r="H33" s="83">
        <f t="shared" si="0"/>
        <v>9500000</v>
      </c>
      <c r="I33" s="15" t="s">
        <v>85</v>
      </c>
      <c r="J33" s="15" t="s">
        <v>85</v>
      </c>
      <c r="K33" s="15" t="s">
        <v>35</v>
      </c>
    </row>
    <row r="34" spans="1:11" s="5" customFormat="1" ht="60" x14ac:dyDescent="0.25">
      <c r="A34" s="78">
        <v>72101507</v>
      </c>
      <c r="B34" s="47" t="s">
        <v>206</v>
      </c>
      <c r="C34" s="79" t="s">
        <v>34</v>
      </c>
      <c r="D34" s="80" t="s">
        <v>72</v>
      </c>
      <c r="E34" s="81" t="s">
        <v>129</v>
      </c>
      <c r="F34" s="48" t="s">
        <v>27</v>
      </c>
      <c r="G34" s="82">
        <v>95000000</v>
      </c>
      <c r="H34" s="83">
        <f t="shared" si="0"/>
        <v>95000000</v>
      </c>
      <c r="I34" s="15" t="s">
        <v>85</v>
      </c>
      <c r="J34" s="15" t="s">
        <v>85</v>
      </c>
      <c r="K34" s="15" t="s">
        <v>35</v>
      </c>
    </row>
    <row r="35" spans="1:11" s="5" customFormat="1" ht="60" x14ac:dyDescent="0.25">
      <c r="A35" s="84">
        <v>81101513</v>
      </c>
      <c r="B35" s="47" t="s">
        <v>207</v>
      </c>
      <c r="C35" s="79" t="s">
        <v>34</v>
      </c>
      <c r="D35" s="80" t="s">
        <v>187</v>
      </c>
      <c r="E35" s="77" t="s">
        <v>79</v>
      </c>
      <c r="F35" s="48" t="s">
        <v>27</v>
      </c>
      <c r="G35" s="82">
        <v>9500000</v>
      </c>
      <c r="H35" s="83">
        <f t="shared" si="0"/>
        <v>9500000</v>
      </c>
      <c r="I35" s="15" t="s">
        <v>85</v>
      </c>
      <c r="J35" s="15" t="s">
        <v>85</v>
      </c>
      <c r="K35" s="15" t="s">
        <v>35</v>
      </c>
    </row>
    <row r="36" spans="1:11" s="5" customFormat="1" ht="60" x14ac:dyDescent="0.25">
      <c r="A36" s="78">
        <v>72101507</v>
      </c>
      <c r="B36" s="47" t="s">
        <v>208</v>
      </c>
      <c r="C36" s="79" t="s">
        <v>34</v>
      </c>
      <c r="D36" s="80" t="s">
        <v>72</v>
      </c>
      <c r="E36" s="81" t="s">
        <v>129</v>
      </c>
      <c r="F36" s="48" t="s">
        <v>27</v>
      </c>
      <c r="G36" s="82">
        <v>90000000</v>
      </c>
      <c r="H36" s="83">
        <f t="shared" si="0"/>
        <v>90000000</v>
      </c>
      <c r="I36" s="15" t="s">
        <v>85</v>
      </c>
      <c r="J36" s="15" t="s">
        <v>85</v>
      </c>
      <c r="K36" s="15" t="s">
        <v>35</v>
      </c>
    </row>
    <row r="37" spans="1:11" s="5" customFormat="1" ht="60" x14ac:dyDescent="0.25">
      <c r="A37" s="84">
        <v>81101513</v>
      </c>
      <c r="B37" s="47" t="s">
        <v>209</v>
      </c>
      <c r="C37" s="79" t="s">
        <v>34</v>
      </c>
      <c r="D37" s="80" t="s">
        <v>187</v>
      </c>
      <c r="E37" s="77" t="s">
        <v>79</v>
      </c>
      <c r="F37" s="48" t="s">
        <v>27</v>
      </c>
      <c r="G37" s="82">
        <v>9000000</v>
      </c>
      <c r="H37" s="83">
        <f t="shared" si="0"/>
        <v>9000000</v>
      </c>
      <c r="I37" s="15" t="s">
        <v>85</v>
      </c>
      <c r="J37" s="15" t="s">
        <v>85</v>
      </c>
      <c r="K37" s="15" t="s">
        <v>35</v>
      </c>
    </row>
    <row r="38" spans="1:11" s="5" customFormat="1" ht="60" x14ac:dyDescent="0.25">
      <c r="A38" s="78">
        <v>72101507</v>
      </c>
      <c r="B38" s="47" t="s">
        <v>210</v>
      </c>
      <c r="C38" s="79" t="s">
        <v>34</v>
      </c>
      <c r="D38" s="80" t="s">
        <v>72</v>
      </c>
      <c r="E38" s="81" t="s">
        <v>129</v>
      </c>
      <c r="F38" s="48" t="s">
        <v>27</v>
      </c>
      <c r="G38" s="82">
        <v>120000000</v>
      </c>
      <c r="H38" s="83">
        <f t="shared" si="0"/>
        <v>120000000</v>
      </c>
      <c r="I38" s="15" t="s">
        <v>85</v>
      </c>
      <c r="J38" s="15" t="s">
        <v>85</v>
      </c>
      <c r="K38" s="15" t="s">
        <v>35</v>
      </c>
    </row>
    <row r="39" spans="1:11" s="5" customFormat="1" ht="60" x14ac:dyDescent="0.25">
      <c r="A39" s="84">
        <v>81101513</v>
      </c>
      <c r="B39" s="47" t="s">
        <v>211</v>
      </c>
      <c r="C39" s="79" t="s">
        <v>34</v>
      </c>
      <c r="D39" s="80" t="s">
        <v>187</v>
      </c>
      <c r="E39" s="77" t="s">
        <v>79</v>
      </c>
      <c r="F39" s="48" t="s">
        <v>27</v>
      </c>
      <c r="G39" s="82">
        <v>12000000</v>
      </c>
      <c r="H39" s="83">
        <f t="shared" si="0"/>
        <v>12000000</v>
      </c>
      <c r="I39" s="15" t="s">
        <v>85</v>
      </c>
      <c r="J39" s="15" t="s">
        <v>85</v>
      </c>
      <c r="K39" s="15" t="s">
        <v>35</v>
      </c>
    </row>
    <row r="40" spans="1:11" s="5" customFormat="1" ht="60" x14ac:dyDescent="0.25">
      <c r="A40" s="78">
        <v>72101507</v>
      </c>
      <c r="B40" s="47" t="s">
        <v>212</v>
      </c>
      <c r="C40" s="79" t="s">
        <v>33</v>
      </c>
      <c r="D40" s="80" t="s">
        <v>72</v>
      </c>
      <c r="E40" s="81" t="s">
        <v>129</v>
      </c>
      <c r="F40" s="48" t="s">
        <v>27</v>
      </c>
      <c r="G40" s="82">
        <v>100000000</v>
      </c>
      <c r="H40" s="83">
        <f t="shared" si="0"/>
        <v>100000000</v>
      </c>
      <c r="I40" s="15" t="s">
        <v>85</v>
      </c>
      <c r="J40" s="15" t="s">
        <v>85</v>
      </c>
      <c r="K40" s="15" t="s">
        <v>35</v>
      </c>
    </row>
    <row r="41" spans="1:11" s="5" customFormat="1" ht="60" x14ac:dyDescent="0.25">
      <c r="A41" s="84">
        <v>81101513</v>
      </c>
      <c r="B41" s="47" t="s">
        <v>213</v>
      </c>
      <c r="C41" s="79" t="s">
        <v>33</v>
      </c>
      <c r="D41" s="80" t="s">
        <v>187</v>
      </c>
      <c r="E41" s="77" t="s">
        <v>79</v>
      </c>
      <c r="F41" s="48" t="s">
        <v>27</v>
      </c>
      <c r="G41" s="82">
        <v>10000000</v>
      </c>
      <c r="H41" s="83">
        <f t="shared" si="0"/>
        <v>10000000</v>
      </c>
      <c r="I41" s="15" t="s">
        <v>85</v>
      </c>
      <c r="J41" s="15" t="s">
        <v>85</v>
      </c>
      <c r="K41" s="15" t="s">
        <v>35</v>
      </c>
    </row>
    <row r="42" spans="1:11" s="5" customFormat="1" ht="60" x14ac:dyDescent="0.25">
      <c r="A42" s="78">
        <v>72101507</v>
      </c>
      <c r="B42" s="47" t="s">
        <v>214</v>
      </c>
      <c r="C42" s="79" t="s">
        <v>25</v>
      </c>
      <c r="D42" s="80" t="s">
        <v>72</v>
      </c>
      <c r="E42" s="81" t="s">
        <v>129</v>
      </c>
      <c r="F42" s="48" t="s">
        <v>27</v>
      </c>
      <c r="G42" s="82">
        <v>90000000</v>
      </c>
      <c r="H42" s="83">
        <f t="shared" si="0"/>
        <v>90000000</v>
      </c>
      <c r="I42" s="15" t="s">
        <v>85</v>
      </c>
      <c r="J42" s="15" t="s">
        <v>85</v>
      </c>
      <c r="K42" s="15" t="s">
        <v>35</v>
      </c>
    </row>
    <row r="43" spans="1:11" s="5" customFormat="1" ht="60" x14ac:dyDescent="0.25">
      <c r="A43" s="84">
        <v>81101513</v>
      </c>
      <c r="B43" s="47" t="s">
        <v>215</v>
      </c>
      <c r="C43" s="79" t="s">
        <v>25</v>
      </c>
      <c r="D43" s="80" t="s">
        <v>187</v>
      </c>
      <c r="E43" s="77" t="s">
        <v>79</v>
      </c>
      <c r="F43" s="48" t="s">
        <v>27</v>
      </c>
      <c r="G43" s="82">
        <v>9000000</v>
      </c>
      <c r="H43" s="83">
        <f t="shared" si="0"/>
        <v>9000000</v>
      </c>
      <c r="I43" s="15" t="s">
        <v>85</v>
      </c>
      <c r="J43" s="15" t="s">
        <v>85</v>
      </c>
      <c r="K43" s="15" t="s">
        <v>35</v>
      </c>
    </row>
    <row r="44" spans="1:11" s="5" customFormat="1" ht="60" x14ac:dyDescent="0.25">
      <c r="A44" s="78">
        <v>72101507</v>
      </c>
      <c r="B44" s="47" t="s">
        <v>216</v>
      </c>
      <c r="C44" s="79" t="s">
        <v>25</v>
      </c>
      <c r="D44" s="80" t="s">
        <v>72</v>
      </c>
      <c r="E44" s="81" t="s">
        <v>129</v>
      </c>
      <c r="F44" s="48" t="s">
        <v>27</v>
      </c>
      <c r="G44" s="82">
        <v>150000000</v>
      </c>
      <c r="H44" s="83">
        <f t="shared" si="0"/>
        <v>150000000</v>
      </c>
      <c r="I44" s="15" t="s">
        <v>85</v>
      </c>
      <c r="J44" s="15" t="s">
        <v>85</v>
      </c>
      <c r="K44" s="15" t="s">
        <v>35</v>
      </c>
    </row>
    <row r="45" spans="1:11" s="5" customFormat="1" ht="60" x14ac:dyDescent="0.25">
      <c r="A45" s="84">
        <v>81101513</v>
      </c>
      <c r="B45" s="47" t="s">
        <v>217</v>
      </c>
      <c r="C45" s="79" t="s">
        <v>25</v>
      </c>
      <c r="D45" s="80" t="s">
        <v>187</v>
      </c>
      <c r="E45" s="77" t="s">
        <v>79</v>
      </c>
      <c r="F45" s="48" t="s">
        <v>27</v>
      </c>
      <c r="G45" s="82">
        <v>15000000</v>
      </c>
      <c r="H45" s="83">
        <f t="shared" si="0"/>
        <v>15000000</v>
      </c>
      <c r="I45" s="15" t="s">
        <v>85</v>
      </c>
      <c r="J45" s="15" t="s">
        <v>85</v>
      </c>
      <c r="K45" s="15" t="s">
        <v>35</v>
      </c>
    </row>
    <row r="46" spans="1:11" s="5" customFormat="1" ht="60" x14ac:dyDescent="0.25">
      <c r="A46" s="78">
        <v>72101507</v>
      </c>
      <c r="B46" s="47" t="s">
        <v>218</v>
      </c>
      <c r="C46" s="79" t="s">
        <v>25</v>
      </c>
      <c r="D46" s="80" t="s">
        <v>72</v>
      </c>
      <c r="E46" s="81" t="s">
        <v>129</v>
      </c>
      <c r="F46" s="48" t="s">
        <v>27</v>
      </c>
      <c r="G46" s="82">
        <v>180000000</v>
      </c>
      <c r="H46" s="83">
        <f t="shared" si="0"/>
        <v>180000000</v>
      </c>
      <c r="I46" s="15" t="s">
        <v>85</v>
      </c>
      <c r="J46" s="15" t="s">
        <v>85</v>
      </c>
      <c r="K46" s="15" t="s">
        <v>35</v>
      </c>
    </row>
    <row r="47" spans="1:11" s="5" customFormat="1" ht="60" x14ac:dyDescent="0.25">
      <c r="A47" s="84">
        <v>81101513</v>
      </c>
      <c r="B47" s="47" t="s">
        <v>219</v>
      </c>
      <c r="C47" s="79" t="s">
        <v>25</v>
      </c>
      <c r="D47" s="80" t="s">
        <v>187</v>
      </c>
      <c r="E47" s="77" t="s">
        <v>79</v>
      </c>
      <c r="F47" s="48" t="s">
        <v>27</v>
      </c>
      <c r="G47" s="82">
        <v>15000000</v>
      </c>
      <c r="H47" s="83">
        <f t="shared" si="0"/>
        <v>15000000</v>
      </c>
      <c r="I47" s="15" t="s">
        <v>85</v>
      </c>
      <c r="J47" s="15" t="s">
        <v>85</v>
      </c>
      <c r="K47" s="15" t="s">
        <v>35</v>
      </c>
    </row>
    <row r="48" spans="1:11" s="5" customFormat="1" ht="60" x14ac:dyDescent="0.25">
      <c r="A48" s="78">
        <v>72101507</v>
      </c>
      <c r="B48" s="47" t="s">
        <v>220</v>
      </c>
      <c r="C48" s="79" t="s">
        <v>25</v>
      </c>
      <c r="D48" s="80" t="s">
        <v>72</v>
      </c>
      <c r="E48" s="81" t="s">
        <v>129</v>
      </c>
      <c r="F48" s="48" t="s">
        <v>27</v>
      </c>
      <c r="G48" s="82">
        <v>100000000</v>
      </c>
      <c r="H48" s="83">
        <f t="shared" si="0"/>
        <v>100000000</v>
      </c>
      <c r="I48" s="15" t="s">
        <v>85</v>
      </c>
      <c r="J48" s="15" t="s">
        <v>85</v>
      </c>
      <c r="K48" s="15" t="s">
        <v>35</v>
      </c>
    </row>
    <row r="49" spans="1:11" s="5" customFormat="1" ht="60" x14ac:dyDescent="0.25">
      <c r="A49" s="84">
        <v>81101513</v>
      </c>
      <c r="B49" s="47" t="s">
        <v>221</v>
      </c>
      <c r="C49" s="79" t="s">
        <v>25</v>
      </c>
      <c r="D49" s="80" t="s">
        <v>187</v>
      </c>
      <c r="E49" s="77" t="s">
        <v>79</v>
      </c>
      <c r="F49" s="48" t="s">
        <v>27</v>
      </c>
      <c r="G49" s="82">
        <v>10000000</v>
      </c>
      <c r="H49" s="83">
        <f t="shared" si="0"/>
        <v>10000000</v>
      </c>
      <c r="I49" s="15" t="s">
        <v>85</v>
      </c>
      <c r="J49" s="15" t="s">
        <v>85</v>
      </c>
      <c r="K49" s="15" t="s">
        <v>35</v>
      </c>
    </row>
    <row r="50" spans="1:11" s="5" customFormat="1" ht="60" x14ac:dyDescent="0.25">
      <c r="A50" s="78">
        <v>72101507</v>
      </c>
      <c r="B50" s="47" t="s">
        <v>222</v>
      </c>
      <c r="C50" s="79" t="s">
        <v>25</v>
      </c>
      <c r="D50" s="80" t="s">
        <v>72</v>
      </c>
      <c r="E50" s="81" t="s">
        <v>129</v>
      </c>
      <c r="F50" s="48" t="s">
        <v>27</v>
      </c>
      <c r="G50" s="82">
        <v>100000000</v>
      </c>
      <c r="H50" s="83">
        <f t="shared" si="0"/>
        <v>100000000</v>
      </c>
      <c r="I50" s="15" t="s">
        <v>85</v>
      </c>
      <c r="J50" s="15" t="s">
        <v>85</v>
      </c>
      <c r="K50" s="15" t="s">
        <v>35</v>
      </c>
    </row>
    <row r="51" spans="1:11" s="5" customFormat="1" ht="60" x14ac:dyDescent="0.25">
      <c r="A51" s="84">
        <v>81101513</v>
      </c>
      <c r="B51" s="47" t="s">
        <v>223</v>
      </c>
      <c r="C51" s="79" t="s">
        <v>25</v>
      </c>
      <c r="D51" s="80" t="s">
        <v>187</v>
      </c>
      <c r="E51" s="77" t="s">
        <v>79</v>
      </c>
      <c r="F51" s="48" t="s">
        <v>27</v>
      </c>
      <c r="G51" s="82">
        <v>10000000</v>
      </c>
      <c r="H51" s="83">
        <f t="shared" si="0"/>
        <v>10000000</v>
      </c>
      <c r="I51" s="15" t="s">
        <v>85</v>
      </c>
      <c r="J51" s="15" t="s">
        <v>85</v>
      </c>
      <c r="K51" s="15" t="s">
        <v>35</v>
      </c>
    </row>
    <row r="52" spans="1:11" s="5" customFormat="1" ht="60" x14ac:dyDescent="0.25">
      <c r="A52" s="78">
        <v>72101507</v>
      </c>
      <c r="B52" s="47" t="s">
        <v>224</v>
      </c>
      <c r="C52" s="79" t="s">
        <v>25</v>
      </c>
      <c r="D52" s="80" t="s">
        <v>72</v>
      </c>
      <c r="E52" s="81" t="s">
        <v>129</v>
      </c>
      <c r="F52" s="48" t="s">
        <v>27</v>
      </c>
      <c r="G52" s="82">
        <v>100000000</v>
      </c>
      <c r="H52" s="83">
        <f t="shared" si="0"/>
        <v>100000000</v>
      </c>
      <c r="I52" s="15" t="s">
        <v>85</v>
      </c>
      <c r="J52" s="15" t="s">
        <v>85</v>
      </c>
      <c r="K52" s="15" t="s">
        <v>35</v>
      </c>
    </row>
    <row r="53" spans="1:11" s="5" customFormat="1" ht="60" x14ac:dyDescent="0.25">
      <c r="A53" s="84">
        <v>81101513</v>
      </c>
      <c r="B53" s="47" t="s">
        <v>225</v>
      </c>
      <c r="C53" s="79" t="s">
        <v>25</v>
      </c>
      <c r="D53" s="80" t="s">
        <v>187</v>
      </c>
      <c r="E53" s="77" t="s">
        <v>79</v>
      </c>
      <c r="F53" s="48" t="s">
        <v>27</v>
      </c>
      <c r="G53" s="82">
        <v>10000000</v>
      </c>
      <c r="H53" s="83">
        <f t="shared" si="0"/>
        <v>10000000</v>
      </c>
      <c r="I53" s="15" t="s">
        <v>85</v>
      </c>
      <c r="J53" s="15" t="s">
        <v>85</v>
      </c>
      <c r="K53" s="15" t="s">
        <v>35</v>
      </c>
    </row>
    <row r="54" spans="1:11" s="5" customFormat="1" ht="60" x14ac:dyDescent="0.25">
      <c r="A54" s="78">
        <v>72101507</v>
      </c>
      <c r="B54" s="47" t="s">
        <v>226</v>
      </c>
      <c r="C54" s="79" t="s">
        <v>25</v>
      </c>
      <c r="D54" s="80" t="s">
        <v>72</v>
      </c>
      <c r="E54" s="81" t="s">
        <v>129</v>
      </c>
      <c r="F54" s="48" t="s">
        <v>27</v>
      </c>
      <c r="G54" s="82">
        <v>120000000</v>
      </c>
      <c r="H54" s="83">
        <f t="shared" si="0"/>
        <v>120000000</v>
      </c>
      <c r="I54" s="15" t="s">
        <v>85</v>
      </c>
      <c r="J54" s="15" t="s">
        <v>85</v>
      </c>
      <c r="K54" s="15" t="s">
        <v>35</v>
      </c>
    </row>
    <row r="55" spans="1:11" s="5" customFormat="1" ht="60" x14ac:dyDescent="0.25">
      <c r="A55" s="84">
        <v>81101513</v>
      </c>
      <c r="B55" s="47" t="s">
        <v>227</v>
      </c>
      <c r="C55" s="79" t="s">
        <v>25</v>
      </c>
      <c r="D55" s="80" t="s">
        <v>187</v>
      </c>
      <c r="E55" s="77" t="s">
        <v>79</v>
      </c>
      <c r="F55" s="48" t="s">
        <v>27</v>
      </c>
      <c r="G55" s="82">
        <v>12000000</v>
      </c>
      <c r="H55" s="83">
        <f t="shared" si="0"/>
        <v>12000000</v>
      </c>
      <c r="I55" s="15" t="s">
        <v>85</v>
      </c>
      <c r="J55" s="15" t="s">
        <v>85</v>
      </c>
      <c r="K55" s="15" t="s">
        <v>35</v>
      </c>
    </row>
    <row r="56" spans="1:11" s="5" customFormat="1" ht="60" x14ac:dyDescent="0.25">
      <c r="A56" s="78">
        <v>72101507</v>
      </c>
      <c r="B56" s="47" t="s">
        <v>228</v>
      </c>
      <c r="C56" s="79" t="s">
        <v>25</v>
      </c>
      <c r="D56" s="80" t="s">
        <v>72</v>
      </c>
      <c r="E56" s="81" t="s">
        <v>129</v>
      </c>
      <c r="F56" s="48" t="s">
        <v>27</v>
      </c>
      <c r="G56" s="82">
        <v>100000000</v>
      </c>
      <c r="H56" s="83">
        <f t="shared" si="0"/>
        <v>100000000</v>
      </c>
      <c r="I56" s="15" t="s">
        <v>85</v>
      </c>
      <c r="J56" s="15" t="s">
        <v>85</v>
      </c>
      <c r="K56" s="15" t="s">
        <v>35</v>
      </c>
    </row>
    <row r="57" spans="1:11" s="5" customFormat="1" ht="60" x14ac:dyDescent="0.25">
      <c r="A57" s="84">
        <v>81101513</v>
      </c>
      <c r="B57" s="47" t="s">
        <v>229</v>
      </c>
      <c r="C57" s="79" t="s">
        <v>25</v>
      </c>
      <c r="D57" s="80" t="s">
        <v>187</v>
      </c>
      <c r="E57" s="77" t="s">
        <v>79</v>
      </c>
      <c r="F57" s="48" t="s">
        <v>27</v>
      </c>
      <c r="G57" s="82">
        <v>9000000</v>
      </c>
      <c r="H57" s="83">
        <f t="shared" si="0"/>
        <v>9000000</v>
      </c>
      <c r="I57" s="15" t="s">
        <v>85</v>
      </c>
      <c r="J57" s="15" t="s">
        <v>85</v>
      </c>
      <c r="K57" s="15" t="s">
        <v>35</v>
      </c>
    </row>
    <row r="58" spans="1:11" s="5" customFormat="1" ht="60" x14ac:dyDescent="0.25">
      <c r="A58" s="78">
        <v>72101507</v>
      </c>
      <c r="B58" s="47" t="s">
        <v>230</v>
      </c>
      <c r="C58" s="79" t="s">
        <v>18</v>
      </c>
      <c r="D58" s="80" t="s">
        <v>72</v>
      </c>
      <c r="E58" s="81" t="s">
        <v>129</v>
      </c>
      <c r="F58" s="48" t="s">
        <v>27</v>
      </c>
      <c r="G58" s="82">
        <v>100000000</v>
      </c>
      <c r="H58" s="83">
        <f t="shared" si="0"/>
        <v>100000000</v>
      </c>
      <c r="I58" s="15" t="s">
        <v>85</v>
      </c>
      <c r="J58" s="15" t="s">
        <v>85</v>
      </c>
      <c r="K58" s="15" t="s">
        <v>35</v>
      </c>
    </row>
    <row r="59" spans="1:11" s="5" customFormat="1" ht="60" x14ac:dyDescent="0.25">
      <c r="A59" s="84">
        <v>81101513</v>
      </c>
      <c r="B59" s="47" t="s">
        <v>231</v>
      </c>
      <c r="C59" s="79" t="s">
        <v>18</v>
      </c>
      <c r="D59" s="80" t="s">
        <v>187</v>
      </c>
      <c r="E59" s="77" t="s">
        <v>79</v>
      </c>
      <c r="F59" s="48" t="s">
        <v>27</v>
      </c>
      <c r="G59" s="82">
        <v>10000000</v>
      </c>
      <c r="H59" s="83">
        <f t="shared" si="0"/>
        <v>10000000</v>
      </c>
      <c r="I59" s="15" t="s">
        <v>85</v>
      </c>
      <c r="J59" s="15" t="s">
        <v>85</v>
      </c>
      <c r="K59" s="15" t="s">
        <v>35</v>
      </c>
    </row>
    <row r="60" spans="1:11" s="5" customFormat="1" ht="60" x14ac:dyDescent="0.25">
      <c r="A60" s="78">
        <v>72101507</v>
      </c>
      <c r="B60" s="47" t="s">
        <v>232</v>
      </c>
      <c r="C60" s="79" t="s">
        <v>25</v>
      </c>
      <c r="D60" s="80" t="s">
        <v>72</v>
      </c>
      <c r="E60" s="81" t="s">
        <v>129</v>
      </c>
      <c r="F60" s="48" t="s">
        <v>27</v>
      </c>
      <c r="G60" s="82">
        <v>164000000</v>
      </c>
      <c r="H60" s="83">
        <f t="shared" si="0"/>
        <v>164000000</v>
      </c>
      <c r="I60" s="15" t="s">
        <v>85</v>
      </c>
      <c r="J60" s="15" t="s">
        <v>85</v>
      </c>
      <c r="K60" s="15" t="s">
        <v>35</v>
      </c>
    </row>
    <row r="61" spans="1:11" s="5" customFormat="1" ht="60" x14ac:dyDescent="0.25">
      <c r="A61" s="84">
        <v>81101513</v>
      </c>
      <c r="B61" s="47" t="s">
        <v>233</v>
      </c>
      <c r="C61" s="79" t="s">
        <v>25</v>
      </c>
      <c r="D61" s="80" t="s">
        <v>187</v>
      </c>
      <c r="E61" s="77" t="s">
        <v>79</v>
      </c>
      <c r="F61" s="48" t="s">
        <v>27</v>
      </c>
      <c r="G61" s="82">
        <v>16500000</v>
      </c>
      <c r="H61" s="83">
        <f t="shared" si="0"/>
        <v>16500000</v>
      </c>
      <c r="I61" s="15" t="s">
        <v>85</v>
      </c>
      <c r="J61" s="15" t="s">
        <v>85</v>
      </c>
      <c r="K61" s="15" t="s">
        <v>35</v>
      </c>
    </row>
    <row r="62" spans="1:11" s="5" customFormat="1" ht="60" x14ac:dyDescent="0.25">
      <c r="A62" s="78">
        <v>72101507</v>
      </c>
      <c r="B62" s="47" t="s">
        <v>234</v>
      </c>
      <c r="C62" s="79" t="s">
        <v>18</v>
      </c>
      <c r="D62" s="80" t="s">
        <v>72</v>
      </c>
      <c r="E62" s="81" t="s">
        <v>129</v>
      </c>
      <c r="F62" s="48" t="s">
        <v>27</v>
      </c>
      <c r="G62" s="82">
        <v>130000000</v>
      </c>
      <c r="H62" s="83">
        <f t="shared" si="0"/>
        <v>130000000</v>
      </c>
      <c r="I62" s="15" t="s">
        <v>85</v>
      </c>
      <c r="J62" s="15" t="s">
        <v>85</v>
      </c>
      <c r="K62" s="15" t="s">
        <v>35</v>
      </c>
    </row>
    <row r="63" spans="1:11" s="5" customFormat="1" ht="60" x14ac:dyDescent="0.25">
      <c r="A63" s="84">
        <v>81101513</v>
      </c>
      <c r="B63" s="47" t="s">
        <v>235</v>
      </c>
      <c r="C63" s="79" t="s">
        <v>18</v>
      </c>
      <c r="D63" s="80" t="s">
        <v>187</v>
      </c>
      <c r="E63" s="77" t="s">
        <v>79</v>
      </c>
      <c r="F63" s="48" t="s">
        <v>27</v>
      </c>
      <c r="G63" s="82">
        <v>10000000</v>
      </c>
      <c r="H63" s="83">
        <f t="shared" si="0"/>
        <v>10000000</v>
      </c>
      <c r="I63" s="15" t="s">
        <v>85</v>
      </c>
      <c r="J63" s="15" t="s">
        <v>85</v>
      </c>
      <c r="K63" s="15" t="s">
        <v>35</v>
      </c>
    </row>
    <row r="64" spans="1:11" s="5" customFormat="1" ht="60" x14ac:dyDescent="0.25">
      <c r="A64" s="78">
        <v>72101507</v>
      </c>
      <c r="B64" s="47" t="s">
        <v>236</v>
      </c>
      <c r="C64" s="79" t="s">
        <v>18</v>
      </c>
      <c r="D64" s="80" t="s">
        <v>72</v>
      </c>
      <c r="E64" s="81" t="s">
        <v>129</v>
      </c>
      <c r="F64" s="48" t="s">
        <v>27</v>
      </c>
      <c r="G64" s="82">
        <v>90000000</v>
      </c>
      <c r="H64" s="83">
        <f t="shared" si="0"/>
        <v>90000000</v>
      </c>
      <c r="I64" s="15" t="s">
        <v>85</v>
      </c>
      <c r="J64" s="15" t="s">
        <v>85</v>
      </c>
      <c r="K64" s="15" t="s">
        <v>35</v>
      </c>
    </row>
    <row r="65" spans="1:11" s="5" customFormat="1" ht="60" x14ac:dyDescent="0.25">
      <c r="A65" s="84">
        <v>81101513</v>
      </c>
      <c r="B65" s="47" t="s">
        <v>237</v>
      </c>
      <c r="C65" s="79" t="s">
        <v>18</v>
      </c>
      <c r="D65" s="80" t="s">
        <v>187</v>
      </c>
      <c r="E65" s="77" t="s">
        <v>79</v>
      </c>
      <c r="F65" s="48" t="s">
        <v>27</v>
      </c>
      <c r="G65" s="82">
        <v>9000000</v>
      </c>
      <c r="H65" s="83">
        <f t="shared" si="0"/>
        <v>9000000</v>
      </c>
      <c r="I65" s="15" t="s">
        <v>85</v>
      </c>
      <c r="J65" s="15" t="s">
        <v>85</v>
      </c>
      <c r="K65" s="15" t="s">
        <v>35</v>
      </c>
    </row>
    <row r="66" spans="1:11" s="5" customFormat="1" ht="60" x14ac:dyDescent="0.25">
      <c r="A66" s="78">
        <v>72101507</v>
      </c>
      <c r="B66" s="47" t="s">
        <v>238</v>
      </c>
      <c r="C66" s="79" t="s">
        <v>18</v>
      </c>
      <c r="D66" s="80" t="s">
        <v>72</v>
      </c>
      <c r="E66" s="81" t="s">
        <v>129</v>
      </c>
      <c r="F66" s="48" t="s">
        <v>27</v>
      </c>
      <c r="G66" s="82">
        <v>155000000</v>
      </c>
      <c r="H66" s="83">
        <f t="shared" si="0"/>
        <v>155000000</v>
      </c>
      <c r="I66" s="15" t="s">
        <v>85</v>
      </c>
      <c r="J66" s="15" t="s">
        <v>85</v>
      </c>
      <c r="K66" s="15" t="s">
        <v>35</v>
      </c>
    </row>
    <row r="67" spans="1:11" s="5" customFormat="1" ht="60" x14ac:dyDescent="0.25">
      <c r="A67" s="84">
        <v>81101513</v>
      </c>
      <c r="B67" s="47" t="s">
        <v>239</v>
      </c>
      <c r="C67" s="79" t="s">
        <v>18</v>
      </c>
      <c r="D67" s="80" t="s">
        <v>187</v>
      </c>
      <c r="E67" s="77" t="s">
        <v>79</v>
      </c>
      <c r="F67" s="48" t="s">
        <v>27</v>
      </c>
      <c r="G67" s="82">
        <v>12000000</v>
      </c>
      <c r="H67" s="83">
        <f t="shared" si="0"/>
        <v>12000000</v>
      </c>
      <c r="I67" s="15" t="s">
        <v>85</v>
      </c>
      <c r="J67" s="15" t="s">
        <v>85</v>
      </c>
      <c r="K67" s="15" t="s">
        <v>35</v>
      </c>
    </row>
    <row r="68" spans="1:11" s="5" customFormat="1" ht="60" x14ac:dyDescent="0.25">
      <c r="A68" s="78">
        <v>72101507</v>
      </c>
      <c r="B68" s="47" t="s">
        <v>240</v>
      </c>
      <c r="C68" s="79" t="s">
        <v>18</v>
      </c>
      <c r="D68" s="80" t="s">
        <v>72</v>
      </c>
      <c r="E68" s="81" t="s">
        <v>129</v>
      </c>
      <c r="F68" s="48" t="s">
        <v>27</v>
      </c>
      <c r="G68" s="82">
        <v>100000000</v>
      </c>
      <c r="H68" s="83">
        <f t="shared" si="0"/>
        <v>100000000</v>
      </c>
      <c r="I68" s="15" t="s">
        <v>85</v>
      </c>
      <c r="J68" s="15" t="s">
        <v>85</v>
      </c>
      <c r="K68" s="15" t="s">
        <v>35</v>
      </c>
    </row>
    <row r="69" spans="1:11" s="5" customFormat="1" ht="60" x14ac:dyDescent="0.25">
      <c r="A69" s="84">
        <v>81101513</v>
      </c>
      <c r="B69" s="47" t="s">
        <v>241</v>
      </c>
      <c r="C69" s="79" t="s">
        <v>18</v>
      </c>
      <c r="D69" s="80" t="s">
        <v>187</v>
      </c>
      <c r="E69" s="77" t="s">
        <v>79</v>
      </c>
      <c r="F69" s="48" t="s">
        <v>27</v>
      </c>
      <c r="G69" s="82">
        <v>9000000</v>
      </c>
      <c r="H69" s="83">
        <f t="shared" si="0"/>
        <v>9000000</v>
      </c>
      <c r="I69" s="15" t="s">
        <v>85</v>
      </c>
      <c r="J69" s="15" t="s">
        <v>85</v>
      </c>
      <c r="K69" s="15" t="s">
        <v>35</v>
      </c>
    </row>
    <row r="70" spans="1:11" s="5" customFormat="1" ht="60" x14ac:dyDescent="0.25">
      <c r="A70" s="78">
        <v>72101507</v>
      </c>
      <c r="B70" s="47" t="s">
        <v>242</v>
      </c>
      <c r="C70" s="79" t="s">
        <v>25</v>
      </c>
      <c r="D70" s="80" t="s">
        <v>72</v>
      </c>
      <c r="E70" s="81" t="s">
        <v>129</v>
      </c>
      <c r="F70" s="48" t="s">
        <v>27</v>
      </c>
      <c r="G70" s="82">
        <v>120000000</v>
      </c>
      <c r="H70" s="83">
        <f t="shared" si="0"/>
        <v>120000000</v>
      </c>
      <c r="I70" s="15" t="s">
        <v>85</v>
      </c>
      <c r="J70" s="15" t="s">
        <v>85</v>
      </c>
      <c r="K70" s="15" t="s">
        <v>35</v>
      </c>
    </row>
    <row r="71" spans="1:11" s="5" customFormat="1" ht="60" x14ac:dyDescent="0.25">
      <c r="A71" s="84">
        <v>81101513</v>
      </c>
      <c r="B71" s="47" t="s">
        <v>243</v>
      </c>
      <c r="C71" s="79" t="s">
        <v>25</v>
      </c>
      <c r="D71" s="80" t="s">
        <v>187</v>
      </c>
      <c r="E71" s="77" t="s">
        <v>79</v>
      </c>
      <c r="F71" s="48" t="s">
        <v>27</v>
      </c>
      <c r="G71" s="82">
        <v>12000000</v>
      </c>
      <c r="H71" s="83">
        <f t="shared" si="0"/>
        <v>12000000</v>
      </c>
      <c r="I71" s="15" t="s">
        <v>85</v>
      </c>
      <c r="J71" s="15" t="s">
        <v>85</v>
      </c>
      <c r="K71" s="15" t="s">
        <v>35</v>
      </c>
    </row>
    <row r="72" spans="1:11" s="5" customFormat="1" ht="60" x14ac:dyDescent="0.25">
      <c r="A72" s="78">
        <v>72101507</v>
      </c>
      <c r="B72" s="47" t="s">
        <v>317</v>
      </c>
      <c r="C72" s="79" t="s">
        <v>34</v>
      </c>
      <c r="D72" s="80" t="s">
        <v>72</v>
      </c>
      <c r="E72" s="81" t="s">
        <v>74</v>
      </c>
      <c r="F72" s="48" t="s">
        <v>27</v>
      </c>
      <c r="G72" s="82">
        <v>252404601</v>
      </c>
      <c r="H72" s="83">
        <f t="shared" si="0"/>
        <v>252404601</v>
      </c>
      <c r="I72" s="15" t="s">
        <v>85</v>
      </c>
      <c r="J72" s="15" t="s">
        <v>85</v>
      </c>
      <c r="K72" s="15" t="s">
        <v>35</v>
      </c>
    </row>
    <row r="73" spans="1:11" s="5" customFormat="1" ht="60" x14ac:dyDescent="0.25">
      <c r="A73" s="84">
        <v>81101513</v>
      </c>
      <c r="B73" s="47" t="s">
        <v>244</v>
      </c>
      <c r="C73" s="79" t="s">
        <v>18</v>
      </c>
      <c r="D73" s="80" t="s">
        <v>187</v>
      </c>
      <c r="E73" s="77" t="s">
        <v>79</v>
      </c>
      <c r="F73" s="48" t="s">
        <v>27</v>
      </c>
      <c r="G73" s="82">
        <v>20000000</v>
      </c>
      <c r="H73" s="83">
        <f t="shared" si="0"/>
        <v>20000000</v>
      </c>
      <c r="I73" s="15" t="s">
        <v>85</v>
      </c>
      <c r="J73" s="15" t="s">
        <v>85</v>
      </c>
      <c r="K73" s="15" t="s">
        <v>35</v>
      </c>
    </row>
    <row r="74" spans="1:11" s="5" customFormat="1" ht="60" x14ac:dyDescent="0.25">
      <c r="A74" s="84">
        <v>72101507</v>
      </c>
      <c r="B74" s="47" t="s">
        <v>245</v>
      </c>
      <c r="C74" s="79" t="s">
        <v>18</v>
      </c>
      <c r="D74" s="80" t="s">
        <v>72</v>
      </c>
      <c r="E74" s="81" t="s">
        <v>171</v>
      </c>
      <c r="F74" s="48" t="s">
        <v>27</v>
      </c>
      <c r="G74" s="82">
        <v>380000000</v>
      </c>
      <c r="H74" s="83">
        <f t="shared" si="0"/>
        <v>380000000</v>
      </c>
      <c r="I74" s="15" t="s">
        <v>85</v>
      </c>
      <c r="J74" s="15" t="s">
        <v>85</v>
      </c>
      <c r="K74" s="15" t="s">
        <v>35</v>
      </c>
    </row>
    <row r="75" spans="1:11" s="5" customFormat="1" ht="60" x14ac:dyDescent="0.25">
      <c r="A75" s="96">
        <v>81101508</v>
      </c>
      <c r="B75" s="97" t="s">
        <v>246</v>
      </c>
      <c r="C75" s="79" t="s">
        <v>24</v>
      </c>
      <c r="D75" s="18" t="s">
        <v>78</v>
      </c>
      <c r="E75" s="81" t="s">
        <v>70</v>
      </c>
      <c r="F75" s="48" t="s">
        <v>27</v>
      </c>
      <c r="G75" s="82">
        <v>85000000</v>
      </c>
      <c r="H75" s="83">
        <f t="shared" si="0"/>
        <v>85000000</v>
      </c>
      <c r="I75" s="15" t="s">
        <v>85</v>
      </c>
      <c r="J75" s="15" t="s">
        <v>85</v>
      </c>
      <c r="K75" s="15" t="s">
        <v>35</v>
      </c>
    </row>
    <row r="76" spans="1:11" s="5" customFormat="1" ht="60" x14ac:dyDescent="0.25">
      <c r="A76" s="96">
        <v>90121502</v>
      </c>
      <c r="B76" s="97" t="s">
        <v>247</v>
      </c>
      <c r="C76" s="79" t="s">
        <v>24</v>
      </c>
      <c r="D76" s="18" t="s">
        <v>78</v>
      </c>
      <c r="E76" s="77" t="s">
        <v>79</v>
      </c>
      <c r="F76" s="48" t="s">
        <v>27</v>
      </c>
      <c r="G76" s="82">
        <v>30000000</v>
      </c>
      <c r="H76" s="83">
        <f t="shared" si="0"/>
        <v>30000000</v>
      </c>
      <c r="I76" s="15" t="s">
        <v>85</v>
      </c>
      <c r="J76" s="15" t="s">
        <v>85</v>
      </c>
      <c r="K76" s="15" t="s">
        <v>35</v>
      </c>
    </row>
    <row r="77" spans="1:11" s="8" customFormat="1" ht="136.5" customHeight="1" x14ac:dyDescent="0.25">
      <c r="A77" s="85">
        <v>81101508</v>
      </c>
      <c r="B77" s="86" t="s">
        <v>254</v>
      </c>
      <c r="C77" s="86" t="s">
        <v>25</v>
      </c>
      <c r="D77" s="73" t="s">
        <v>100</v>
      </c>
      <c r="E77" s="81" t="s">
        <v>70</v>
      </c>
      <c r="F77" s="48" t="s">
        <v>27</v>
      </c>
      <c r="G77" s="82">
        <v>63000000</v>
      </c>
      <c r="H77" s="83">
        <f>+G77</f>
        <v>63000000</v>
      </c>
      <c r="I77" s="15" t="s">
        <v>85</v>
      </c>
      <c r="J77" s="15" t="s">
        <v>85</v>
      </c>
      <c r="K77" s="15" t="s">
        <v>35</v>
      </c>
    </row>
    <row r="78" spans="1:11" ht="223.5" customHeight="1" x14ac:dyDescent="0.25">
      <c r="A78" s="15" t="s">
        <v>168</v>
      </c>
      <c r="B78" s="98" t="s">
        <v>169</v>
      </c>
      <c r="C78" s="15" t="s">
        <v>16</v>
      </c>
      <c r="D78" s="15" t="s">
        <v>73</v>
      </c>
      <c r="E78" s="15" t="s">
        <v>70</v>
      </c>
      <c r="F78" s="15" t="s">
        <v>27</v>
      </c>
      <c r="G78" s="99">
        <v>9910877230</v>
      </c>
      <c r="H78" s="99">
        <v>9910877230</v>
      </c>
      <c r="I78" s="15" t="s">
        <v>85</v>
      </c>
      <c r="J78" s="15" t="s">
        <v>251</v>
      </c>
      <c r="K78" s="60" t="s">
        <v>105</v>
      </c>
    </row>
    <row r="79" spans="1:11" s="8" customFormat="1" ht="195" x14ac:dyDescent="0.25">
      <c r="A79" s="15" t="s">
        <v>172</v>
      </c>
      <c r="B79" s="73" t="s">
        <v>169</v>
      </c>
      <c r="C79" s="15" t="s">
        <v>18</v>
      </c>
      <c r="D79" s="15" t="s">
        <v>100</v>
      </c>
      <c r="E79" s="81" t="s">
        <v>74</v>
      </c>
      <c r="F79" s="15" t="s">
        <v>27</v>
      </c>
      <c r="G79" s="99">
        <v>37843747775</v>
      </c>
      <c r="H79" s="99">
        <v>18716514683</v>
      </c>
      <c r="I79" s="15" t="s">
        <v>101</v>
      </c>
      <c r="J79" s="15" t="s">
        <v>85</v>
      </c>
      <c r="K79" s="60" t="s">
        <v>105</v>
      </c>
    </row>
    <row r="80" spans="1:11" s="8" customFormat="1" ht="93.75" customHeight="1" x14ac:dyDescent="0.25">
      <c r="A80" s="60" t="s">
        <v>106</v>
      </c>
      <c r="B80" s="61" t="s">
        <v>102</v>
      </c>
      <c r="C80" s="60" t="s">
        <v>24</v>
      </c>
      <c r="D80" s="60" t="s">
        <v>103</v>
      </c>
      <c r="E80" s="60" t="s">
        <v>104</v>
      </c>
      <c r="F80" s="60" t="s">
        <v>27</v>
      </c>
      <c r="G80" s="39">
        <v>2536260000</v>
      </c>
      <c r="H80" s="39">
        <f>+G80</f>
        <v>2536260000</v>
      </c>
      <c r="I80" s="15" t="s">
        <v>85</v>
      </c>
      <c r="J80" s="15" t="s">
        <v>85</v>
      </c>
      <c r="K80" s="60" t="s">
        <v>105</v>
      </c>
    </row>
    <row r="81" spans="1:12" s="91" customFormat="1" ht="131.25" customHeight="1" x14ac:dyDescent="0.25">
      <c r="A81" s="15" t="s">
        <v>117</v>
      </c>
      <c r="B81" s="16" t="s">
        <v>112</v>
      </c>
      <c r="C81" s="15" t="s">
        <v>24</v>
      </c>
      <c r="D81" s="15" t="s">
        <v>78</v>
      </c>
      <c r="E81" s="15" t="s">
        <v>74</v>
      </c>
      <c r="F81" s="18" t="s">
        <v>27</v>
      </c>
      <c r="G81" s="19">
        <v>593262732</v>
      </c>
      <c r="H81" s="19">
        <v>593262732</v>
      </c>
      <c r="I81" s="15" t="s">
        <v>85</v>
      </c>
      <c r="J81" s="15" t="s">
        <v>85</v>
      </c>
      <c r="K81" s="15" t="s">
        <v>116</v>
      </c>
    </row>
    <row r="82" spans="1:12" s="33" customFormat="1" ht="200.25" customHeight="1" x14ac:dyDescent="0.25">
      <c r="A82" s="123" t="s">
        <v>402</v>
      </c>
      <c r="B82" s="130" t="s">
        <v>401</v>
      </c>
      <c r="C82" s="123" t="s">
        <v>67</v>
      </c>
      <c r="D82" s="123" t="s">
        <v>403</v>
      </c>
      <c r="E82" s="123" t="s">
        <v>70</v>
      </c>
      <c r="F82" s="131" t="s">
        <v>27</v>
      </c>
      <c r="G82" s="132">
        <v>2869645879</v>
      </c>
      <c r="H82" s="132">
        <v>2869645879</v>
      </c>
      <c r="I82" s="123" t="s">
        <v>85</v>
      </c>
      <c r="J82" s="123" t="s">
        <v>85</v>
      </c>
      <c r="K82" s="123" t="s">
        <v>404</v>
      </c>
    </row>
    <row r="83" spans="1:12" ht="111" customHeight="1" x14ac:dyDescent="0.25">
      <c r="A83" s="15">
        <v>43233201</v>
      </c>
      <c r="B83" s="37" t="s">
        <v>131</v>
      </c>
      <c r="C83" s="15" t="s">
        <v>20</v>
      </c>
      <c r="D83" s="60" t="s">
        <v>80</v>
      </c>
      <c r="E83" s="15" t="s">
        <v>79</v>
      </c>
      <c r="F83" s="18" t="s">
        <v>27</v>
      </c>
      <c r="G83" s="19">
        <v>17136000</v>
      </c>
      <c r="H83" s="19">
        <v>17136000</v>
      </c>
      <c r="I83" s="15" t="s">
        <v>85</v>
      </c>
      <c r="J83" s="15" t="s">
        <v>85</v>
      </c>
      <c r="K83" s="15" t="s">
        <v>116</v>
      </c>
    </row>
    <row r="84" spans="1:12" ht="94.5" customHeight="1" x14ac:dyDescent="0.25">
      <c r="A84" s="87">
        <v>83111602</v>
      </c>
      <c r="B84" s="37" t="s">
        <v>252</v>
      </c>
      <c r="C84" s="20" t="s">
        <v>34</v>
      </c>
      <c r="D84" s="20" t="s">
        <v>109</v>
      </c>
      <c r="E84" s="60" t="s">
        <v>71</v>
      </c>
      <c r="F84" s="18" t="s">
        <v>27</v>
      </c>
      <c r="G84" s="88">
        <v>1614131863</v>
      </c>
      <c r="H84" s="89">
        <f>+G84</f>
        <v>1614131863</v>
      </c>
      <c r="I84" s="15" t="s">
        <v>85</v>
      </c>
      <c r="J84" s="15" t="s">
        <v>85</v>
      </c>
      <c r="K84" s="15" t="s">
        <v>115</v>
      </c>
    </row>
    <row r="85" spans="1:12" ht="60" x14ac:dyDescent="0.25">
      <c r="A85" s="15" t="s">
        <v>113</v>
      </c>
      <c r="B85" s="16" t="s">
        <v>114</v>
      </c>
      <c r="C85" s="15" t="s">
        <v>16</v>
      </c>
      <c r="D85" s="15" t="s">
        <v>69</v>
      </c>
      <c r="E85" s="15" t="s">
        <v>70</v>
      </c>
      <c r="F85" s="18" t="s">
        <v>27</v>
      </c>
      <c r="G85" s="19">
        <v>120506736</v>
      </c>
      <c r="H85" s="19">
        <f>+G85</f>
        <v>120506736</v>
      </c>
      <c r="I85" s="15" t="s">
        <v>85</v>
      </c>
      <c r="J85" s="15" t="s">
        <v>85</v>
      </c>
      <c r="K85" s="15" t="s">
        <v>115</v>
      </c>
    </row>
    <row r="86" spans="1:12" ht="30" x14ac:dyDescent="0.25">
      <c r="A86" s="15">
        <v>86101700</v>
      </c>
      <c r="B86" s="16" t="s">
        <v>160</v>
      </c>
      <c r="C86" s="15" t="s">
        <v>18</v>
      </c>
      <c r="D86" s="15" t="s">
        <v>99</v>
      </c>
      <c r="E86" s="15" t="s">
        <v>70</v>
      </c>
      <c r="F86" s="18" t="s">
        <v>27</v>
      </c>
      <c r="G86" s="19">
        <v>160600000</v>
      </c>
      <c r="H86" s="19">
        <v>160600000</v>
      </c>
      <c r="I86" s="15" t="s">
        <v>85</v>
      </c>
      <c r="J86" s="15" t="s">
        <v>85</v>
      </c>
      <c r="K86" s="15" t="s">
        <v>161</v>
      </c>
    </row>
    <row r="87" spans="1:12" ht="30" x14ac:dyDescent="0.25">
      <c r="A87" s="15">
        <v>86101700</v>
      </c>
      <c r="B87" s="16" t="s">
        <v>159</v>
      </c>
      <c r="C87" s="15" t="s">
        <v>33</v>
      </c>
      <c r="D87" s="15" t="s">
        <v>185</v>
      </c>
      <c r="E87" s="15" t="s">
        <v>70</v>
      </c>
      <c r="F87" s="18" t="s">
        <v>27</v>
      </c>
      <c r="G87" s="19">
        <v>1000000000</v>
      </c>
      <c r="H87" s="19">
        <v>1000000000</v>
      </c>
      <c r="I87" s="15" t="s">
        <v>85</v>
      </c>
      <c r="J87" s="15" t="s">
        <v>85</v>
      </c>
      <c r="K87" s="15" t="s">
        <v>161</v>
      </c>
    </row>
    <row r="88" spans="1:12" ht="30" x14ac:dyDescent="0.25">
      <c r="A88" s="15">
        <v>82111500</v>
      </c>
      <c r="B88" s="16" t="s">
        <v>94</v>
      </c>
      <c r="C88" s="15" t="s">
        <v>34</v>
      </c>
      <c r="D88" s="15" t="s">
        <v>73</v>
      </c>
      <c r="E88" s="15" t="s">
        <v>70</v>
      </c>
      <c r="F88" s="18" t="s">
        <v>27</v>
      </c>
      <c r="G88" s="19">
        <v>470000000</v>
      </c>
      <c r="H88" s="19">
        <v>470000000</v>
      </c>
      <c r="I88" s="15" t="s">
        <v>85</v>
      </c>
      <c r="J88" s="15" t="s">
        <v>85</v>
      </c>
      <c r="K88" s="15" t="s">
        <v>161</v>
      </c>
    </row>
    <row r="89" spans="1:12" s="33" customFormat="1" ht="64.5" customHeight="1" x14ac:dyDescent="0.25">
      <c r="A89" s="90">
        <v>82111500</v>
      </c>
      <c r="B89" s="16" t="s">
        <v>349</v>
      </c>
      <c r="C89" s="90" t="s">
        <v>44</v>
      </c>
      <c r="D89" s="90" t="s">
        <v>350</v>
      </c>
      <c r="E89" s="90" t="s">
        <v>70</v>
      </c>
      <c r="F89" s="18" t="s">
        <v>27</v>
      </c>
      <c r="G89" s="19">
        <v>150000000</v>
      </c>
      <c r="H89" s="19">
        <v>150000000</v>
      </c>
      <c r="I89" s="90" t="s">
        <v>85</v>
      </c>
      <c r="J89" s="20" t="s">
        <v>85</v>
      </c>
      <c r="K89" s="15" t="s">
        <v>356</v>
      </c>
      <c r="L89" s="94"/>
    </row>
    <row r="90" spans="1:12" s="33" customFormat="1" ht="64.5" customHeight="1" x14ac:dyDescent="0.25">
      <c r="A90" s="90">
        <v>82111500</v>
      </c>
      <c r="B90" s="16" t="s">
        <v>351</v>
      </c>
      <c r="C90" s="15" t="s">
        <v>67</v>
      </c>
      <c r="D90" s="90" t="s">
        <v>352</v>
      </c>
      <c r="E90" s="90" t="s">
        <v>70</v>
      </c>
      <c r="F90" s="18" t="s">
        <v>27</v>
      </c>
      <c r="G90" s="104">
        <v>337420000</v>
      </c>
      <c r="H90" s="19">
        <v>337420000</v>
      </c>
      <c r="I90" s="90" t="s">
        <v>85</v>
      </c>
      <c r="J90" s="20" t="s">
        <v>85</v>
      </c>
      <c r="K90" s="15" t="s">
        <v>356</v>
      </c>
      <c r="L90" s="94"/>
    </row>
    <row r="91" spans="1:12" ht="45" x14ac:dyDescent="0.25">
      <c r="A91" s="60">
        <v>81111500</v>
      </c>
      <c r="B91" s="61" t="s">
        <v>145</v>
      </c>
      <c r="C91" s="60" t="s">
        <v>360</v>
      </c>
      <c r="D91" s="60" t="s">
        <v>72</v>
      </c>
      <c r="E91" s="20" t="s">
        <v>70</v>
      </c>
      <c r="F91" s="60" t="s">
        <v>27</v>
      </c>
      <c r="G91" s="100">
        <v>98075088</v>
      </c>
      <c r="H91" s="100">
        <v>98075088</v>
      </c>
      <c r="I91" s="20" t="s">
        <v>85</v>
      </c>
      <c r="J91" s="20" t="s">
        <v>85</v>
      </c>
      <c r="K91" s="60" t="s">
        <v>147</v>
      </c>
      <c r="L91" s="103"/>
    </row>
    <row r="92" spans="1:12" ht="60" x14ac:dyDescent="0.25">
      <c r="A92" s="60">
        <v>81111500</v>
      </c>
      <c r="B92" s="108" t="s">
        <v>146</v>
      </c>
      <c r="C92" s="60" t="s">
        <v>360</v>
      </c>
      <c r="D92" s="60" t="s">
        <v>72</v>
      </c>
      <c r="E92" s="20" t="s">
        <v>70</v>
      </c>
      <c r="F92" s="60" t="s">
        <v>27</v>
      </c>
      <c r="G92" s="100">
        <v>2188924912</v>
      </c>
      <c r="H92" s="100">
        <v>2188924912</v>
      </c>
      <c r="I92" s="20" t="s">
        <v>85</v>
      </c>
      <c r="J92" s="20" t="s">
        <v>85</v>
      </c>
      <c r="K92" s="60" t="s">
        <v>149</v>
      </c>
    </row>
    <row r="93" spans="1:12" ht="60" x14ac:dyDescent="0.25">
      <c r="A93" s="60">
        <v>81111500</v>
      </c>
      <c r="B93" s="109" t="s">
        <v>148</v>
      </c>
      <c r="C93" s="60" t="s">
        <v>360</v>
      </c>
      <c r="D93" s="60" t="s">
        <v>72</v>
      </c>
      <c r="E93" s="20" t="s">
        <v>70</v>
      </c>
      <c r="F93" s="60" t="s">
        <v>27</v>
      </c>
      <c r="G93" s="100">
        <v>290552442</v>
      </c>
      <c r="H93" s="100">
        <v>290552442</v>
      </c>
      <c r="I93" s="20" t="s">
        <v>85</v>
      </c>
      <c r="J93" s="20" t="s">
        <v>85</v>
      </c>
      <c r="K93" s="60" t="s">
        <v>151</v>
      </c>
    </row>
    <row r="94" spans="1:12" ht="45" x14ac:dyDescent="0.25">
      <c r="A94" s="60">
        <v>81111500</v>
      </c>
      <c r="B94" s="109" t="s">
        <v>150</v>
      </c>
      <c r="C94" s="60" t="s">
        <v>360</v>
      </c>
      <c r="D94" s="60" t="s">
        <v>72</v>
      </c>
      <c r="E94" s="20" t="s">
        <v>70</v>
      </c>
      <c r="F94" s="60" t="s">
        <v>27</v>
      </c>
      <c r="G94" s="100">
        <v>809862760</v>
      </c>
      <c r="H94" s="100">
        <v>809862760</v>
      </c>
      <c r="I94" s="20" t="s">
        <v>85</v>
      </c>
      <c r="J94" s="20" t="s">
        <v>85</v>
      </c>
      <c r="K94" s="60" t="s">
        <v>153</v>
      </c>
    </row>
    <row r="95" spans="1:12" ht="45" x14ac:dyDescent="0.25">
      <c r="A95" s="60">
        <v>81111500</v>
      </c>
      <c r="B95" s="109" t="s">
        <v>152</v>
      </c>
      <c r="C95" s="60" t="s">
        <v>360</v>
      </c>
      <c r="D95" s="60" t="s">
        <v>72</v>
      </c>
      <c r="E95" s="20" t="s">
        <v>70</v>
      </c>
      <c r="F95" s="60" t="s">
        <v>27</v>
      </c>
      <c r="G95" s="100">
        <v>112000000</v>
      </c>
      <c r="H95" s="100">
        <v>112000000</v>
      </c>
      <c r="I95" s="20" t="s">
        <v>85</v>
      </c>
      <c r="J95" s="20" t="s">
        <v>85</v>
      </c>
      <c r="K95" s="60" t="s">
        <v>155</v>
      </c>
    </row>
    <row r="96" spans="1:12" ht="45" x14ac:dyDescent="0.25">
      <c r="A96" s="60">
        <v>81112100</v>
      </c>
      <c r="B96" s="109" t="s">
        <v>154</v>
      </c>
      <c r="C96" s="60" t="s">
        <v>360</v>
      </c>
      <c r="D96" s="60" t="s">
        <v>72</v>
      </c>
      <c r="E96" s="20" t="s">
        <v>70</v>
      </c>
      <c r="F96" s="60" t="s">
        <v>27</v>
      </c>
      <c r="G96" s="100">
        <v>388584798</v>
      </c>
      <c r="H96" s="100">
        <v>388584798</v>
      </c>
      <c r="I96" s="20" t="s">
        <v>85</v>
      </c>
      <c r="J96" s="20" t="s">
        <v>85</v>
      </c>
      <c r="K96" s="60" t="s">
        <v>157</v>
      </c>
    </row>
    <row r="97" spans="1:11" ht="45" x14ac:dyDescent="0.25">
      <c r="A97" s="60">
        <v>81112100</v>
      </c>
      <c r="B97" s="109" t="s">
        <v>156</v>
      </c>
      <c r="C97" s="60" t="s">
        <v>360</v>
      </c>
      <c r="D97" s="60" t="s">
        <v>72</v>
      </c>
      <c r="E97" s="20" t="s">
        <v>70</v>
      </c>
      <c r="F97" s="60" t="s">
        <v>27</v>
      </c>
      <c r="G97" s="100">
        <v>312000000</v>
      </c>
      <c r="H97" s="100">
        <v>312000000</v>
      </c>
      <c r="I97" s="20" t="s">
        <v>85</v>
      </c>
      <c r="J97" s="20" t="s">
        <v>85</v>
      </c>
      <c r="K97" s="60" t="s">
        <v>157</v>
      </c>
    </row>
    <row r="98" spans="1:11" s="33" customFormat="1" ht="171" customHeight="1" x14ac:dyDescent="0.25">
      <c r="A98" s="15" t="s">
        <v>362</v>
      </c>
      <c r="B98" s="73" t="s">
        <v>359</v>
      </c>
      <c r="C98" s="15" t="s">
        <v>360</v>
      </c>
      <c r="D98" s="15" t="s">
        <v>72</v>
      </c>
      <c r="E98" s="81" t="s">
        <v>74</v>
      </c>
      <c r="F98" s="60" t="s">
        <v>27</v>
      </c>
      <c r="G98" s="100">
        <v>417999546</v>
      </c>
      <c r="H98" s="100">
        <v>417999546</v>
      </c>
      <c r="I98" s="20" t="s">
        <v>85</v>
      </c>
      <c r="J98" s="20" t="s">
        <v>85</v>
      </c>
      <c r="K98" s="15" t="s">
        <v>361</v>
      </c>
    </row>
    <row r="99" spans="1:11" s="33" customFormat="1" ht="60" x14ac:dyDescent="0.25">
      <c r="A99" s="15" t="s">
        <v>324</v>
      </c>
      <c r="B99" s="101" t="s">
        <v>325</v>
      </c>
      <c r="C99" s="15" t="s">
        <v>326</v>
      </c>
      <c r="D99" s="15" t="s">
        <v>103</v>
      </c>
      <c r="E99" s="90" t="s">
        <v>70</v>
      </c>
      <c r="F99" s="60" t="s">
        <v>27</v>
      </c>
      <c r="G99" s="100">
        <v>56300000</v>
      </c>
      <c r="H99" s="100">
        <v>56300000</v>
      </c>
      <c r="I99" s="20" t="s">
        <v>95</v>
      </c>
      <c r="J99" s="20" t="s">
        <v>85</v>
      </c>
      <c r="K99" s="15" t="s">
        <v>166</v>
      </c>
    </row>
    <row r="100" spans="1:11" s="33" customFormat="1" ht="45" x14ac:dyDescent="0.25">
      <c r="A100" s="15" t="s">
        <v>324</v>
      </c>
      <c r="B100" s="101" t="s">
        <v>327</v>
      </c>
      <c r="C100" s="15" t="s">
        <v>326</v>
      </c>
      <c r="D100" s="15" t="s">
        <v>103</v>
      </c>
      <c r="E100" s="90" t="s">
        <v>70</v>
      </c>
      <c r="F100" s="60" t="s">
        <v>27</v>
      </c>
      <c r="G100" s="100">
        <v>848800000</v>
      </c>
      <c r="H100" s="100">
        <v>848800000</v>
      </c>
      <c r="I100" s="20" t="s">
        <v>95</v>
      </c>
      <c r="J100" s="20" t="s">
        <v>85</v>
      </c>
      <c r="K100" s="15" t="s">
        <v>166</v>
      </c>
    </row>
    <row r="101" spans="1:11" s="33" customFormat="1" ht="60" x14ac:dyDescent="0.25">
      <c r="A101" s="15" t="s">
        <v>324</v>
      </c>
      <c r="B101" s="101" t="s">
        <v>328</v>
      </c>
      <c r="C101" s="15" t="s">
        <v>326</v>
      </c>
      <c r="D101" s="15" t="s">
        <v>103</v>
      </c>
      <c r="E101" s="90" t="s">
        <v>70</v>
      </c>
      <c r="F101" s="60" t="s">
        <v>27</v>
      </c>
      <c r="G101" s="100">
        <v>17900000</v>
      </c>
      <c r="H101" s="100">
        <v>17900000</v>
      </c>
      <c r="I101" s="20" t="s">
        <v>95</v>
      </c>
      <c r="J101" s="20" t="s">
        <v>85</v>
      </c>
      <c r="K101" s="15" t="s">
        <v>166</v>
      </c>
    </row>
    <row r="102" spans="1:11" s="33" customFormat="1" ht="60" x14ac:dyDescent="0.25">
      <c r="A102" s="15" t="s">
        <v>324</v>
      </c>
      <c r="B102" s="101" t="s">
        <v>329</v>
      </c>
      <c r="C102" s="15" t="s">
        <v>326</v>
      </c>
      <c r="D102" s="15" t="s">
        <v>103</v>
      </c>
      <c r="E102" s="90" t="s">
        <v>70</v>
      </c>
      <c r="F102" s="60" t="s">
        <v>27</v>
      </c>
      <c r="G102" s="100">
        <v>179000000</v>
      </c>
      <c r="H102" s="100">
        <v>179000000</v>
      </c>
      <c r="I102" s="20" t="s">
        <v>95</v>
      </c>
      <c r="J102" s="20" t="s">
        <v>85</v>
      </c>
      <c r="K102" s="15" t="s">
        <v>166</v>
      </c>
    </row>
    <row r="103" spans="1:11" s="33" customFormat="1" ht="60" x14ac:dyDescent="0.25">
      <c r="A103" s="15" t="s">
        <v>324</v>
      </c>
      <c r="B103" s="101" t="s">
        <v>330</v>
      </c>
      <c r="C103" s="15" t="s">
        <v>326</v>
      </c>
      <c r="D103" s="15" t="s">
        <v>103</v>
      </c>
      <c r="E103" s="90" t="s">
        <v>70</v>
      </c>
      <c r="F103" s="60" t="s">
        <v>27</v>
      </c>
      <c r="G103" s="100">
        <v>170000000</v>
      </c>
      <c r="H103" s="100">
        <v>170000000</v>
      </c>
      <c r="I103" s="20" t="s">
        <v>95</v>
      </c>
      <c r="J103" s="20" t="s">
        <v>85</v>
      </c>
      <c r="K103" s="15" t="s">
        <v>166</v>
      </c>
    </row>
    <row r="104" spans="1:11" s="33" customFormat="1" ht="60" x14ac:dyDescent="0.25">
      <c r="A104" s="15" t="s">
        <v>331</v>
      </c>
      <c r="B104" s="101" t="s">
        <v>332</v>
      </c>
      <c r="C104" s="15" t="s">
        <v>326</v>
      </c>
      <c r="D104" s="15" t="s">
        <v>103</v>
      </c>
      <c r="E104" s="90" t="s">
        <v>70</v>
      </c>
      <c r="F104" s="60" t="s">
        <v>27</v>
      </c>
      <c r="G104" s="100">
        <v>367016412</v>
      </c>
      <c r="H104" s="100">
        <v>367016412</v>
      </c>
      <c r="I104" s="20" t="s">
        <v>95</v>
      </c>
      <c r="J104" s="20" t="s">
        <v>85</v>
      </c>
      <c r="K104" s="15" t="s">
        <v>166</v>
      </c>
    </row>
    <row r="105" spans="1:11" s="33" customFormat="1" ht="45" x14ac:dyDescent="0.25">
      <c r="A105" s="15" t="s">
        <v>324</v>
      </c>
      <c r="B105" s="101" t="s">
        <v>333</v>
      </c>
      <c r="C105" s="15" t="s">
        <v>326</v>
      </c>
      <c r="D105" s="15" t="s">
        <v>103</v>
      </c>
      <c r="E105" s="90" t="s">
        <v>70</v>
      </c>
      <c r="F105" s="60" t="s">
        <v>27</v>
      </c>
      <c r="G105" s="100">
        <v>309400000</v>
      </c>
      <c r="H105" s="100">
        <v>309400000</v>
      </c>
      <c r="I105" s="20" t="s">
        <v>95</v>
      </c>
      <c r="J105" s="20" t="s">
        <v>85</v>
      </c>
      <c r="K105" s="15" t="s">
        <v>166</v>
      </c>
    </row>
    <row r="106" spans="1:11" s="33" customFormat="1" ht="105" x14ac:dyDescent="0.25">
      <c r="A106" s="15" t="s">
        <v>324</v>
      </c>
      <c r="B106" s="101" t="s">
        <v>334</v>
      </c>
      <c r="C106" s="15" t="s">
        <v>326</v>
      </c>
      <c r="D106" s="15" t="s">
        <v>103</v>
      </c>
      <c r="E106" s="90" t="s">
        <v>70</v>
      </c>
      <c r="F106" s="60" t="s">
        <v>27</v>
      </c>
      <c r="G106" s="100">
        <v>216275360</v>
      </c>
      <c r="H106" s="100">
        <v>216275360</v>
      </c>
      <c r="I106" s="20" t="s">
        <v>95</v>
      </c>
      <c r="J106" s="20" t="s">
        <v>85</v>
      </c>
      <c r="K106" s="15" t="s">
        <v>166</v>
      </c>
    </row>
    <row r="107" spans="1:11" s="33" customFormat="1" ht="77.25" customHeight="1" x14ac:dyDescent="0.25">
      <c r="A107" s="127">
        <v>72101507</v>
      </c>
      <c r="B107" s="126" t="s">
        <v>378</v>
      </c>
      <c r="C107" s="127" t="s">
        <v>67</v>
      </c>
      <c r="D107" s="127" t="s">
        <v>75</v>
      </c>
      <c r="E107" s="118" t="s">
        <v>74</v>
      </c>
      <c r="F107" s="127" t="s">
        <v>14</v>
      </c>
      <c r="G107" s="128">
        <v>126605338</v>
      </c>
      <c r="H107" s="128">
        <v>126605338</v>
      </c>
      <c r="I107" s="129" t="s">
        <v>85</v>
      </c>
      <c r="J107" s="129" t="s">
        <v>85</v>
      </c>
      <c r="K107" s="118" t="s">
        <v>83</v>
      </c>
    </row>
    <row r="108" spans="1:11" s="33" customFormat="1" ht="120" customHeight="1" x14ac:dyDescent="0.25">
      <c r="A108" s="15" t="s">
        <v>379</v>
      </c>
      <c r="B108" s="101" t="s">
        <v>384</v>
      </c>
      <c r="C108" s="15" t="s">
        <v>360</v>
      </c>
      <c r="D108" s="15" t="s">
        <v>81</v>
      </c>
      <c r="E108" s="15" t="s">
        <v>70</v>
      </c>
      <c r="F108" s="60" t="s">
        <v>27</v>
      </c>
      <c r="G108" s="100">
        <v>4625261267</v>
      </c>
      <c r="H108" s="100">
        <v>4625261267</v>
      </c>
      <c r="I108" s="20" t="s">
        <v>95</v>
      </c>
      <c r="J108" s="20" t="s">
        <v>85</v>
      </c>
      <c r="K108" s="15" t="s">
        <v>380</v>
      </c>
    </row>
    <row r="109" spans="1:11" s="33" customFormat="1" x14ac:dyDescent="0.25">
      <c r="A109" s="15"/>
      <c r="B109" s="101"/>
      <c r="C109" s="15"/>
      <c r="D109" s="15"/>
      <c r="E109" s="15"/>
      <c r="F109" s="60"/>
      <c r="G109" s="100"/>
      <c r="H109" s="100"/>
      <c r="I109" s="20"/>
      <c r="J109" s="20"/>
      <c r="K109" s="15"/>
    </row>
    <row r="110" spans="1:11" s="5" customFormat="1" x14ac:dyDescent="0.25">
      <c r="A110" s="27"/>
      <c r="B110" s="28"/>
      <c r="C110" s="29"/>
      <c r="D110" s="27"/>
      <c r="E110" s="27"/>
      <c r="F110" s="30"/>
      <c r="G110" s="31"/>
      <c r="H110" s="31"/>
      <c r="I110" s="32"/>
      <c r="J110" s="32"/>
      <c r="K110" s="27"/>
    </row>
    <row r="111" spans="1:11" ht="15" customHeight="1" x14ac:dyDescent="0.25">
      <c r="A111" s="114" t="s">
        <v>293</v>
      </c>
      <c r="B111" s="114"/>
      <c r="C111" s="114"/>
      <c r="D111" s="114"/>
      <c r="E111" s="114"/>
      <c r="F111" s="114"/>
      <c r="G111" s="6">
        <f>SUM(G6:G109)</f>
        <v>74986601730</v>
      </c>
      <c r="H111" s="33"/>
      <c r="I111" s="33"/>
      <c r="J111" s="33"/>
      <c r="K111" s="33"/>
    </row>
    <row r="112" spans="1:11" x14ac:dyDescent="0.25">
      <c r="A112" s="114" t="s">
        <v>294</v>
      </c>
      <c r="B112" s="114"/>
      <c r="C112" s="114"/>
      <c r="D112" s="114"/>
      <c r="E112" s="114"/>
      <c r="F112" s="114"/>
      <c r="H112" s="6">
        <f>SUM(H6:H109)</f>
        <v>55859368638</v>
      </c>
    </row>
    <row r="113" spans="2:7" ht="18" x14ac:dyDescent="0.25">
      <c r="G113" s="36"/>
    </row>
    <row r="114" spans="2:7" x14ac:dyDescent="0.25">
      <c r="G114" s="34"/>
    </row>
    <row r="115" spans="2:7" x14ac:dyDescent="0.25">
      <c r="E115" s="93"/>
    </row>
    <row r="116" spans="2:7" x14ac:dyDescent="0.25">
      <c r="E116" s="93"/>
    </row>
    <row r="117" spans="2:7" x14ac:dyDescent="0.25">
      <c r="E117" s="93"/>
      <c r="G117" s="35"/>
    </row>
    <row r="118" spans="2:7" x14ac:dyDescent="0.25">
      <c r="D118" s="95"/>
    </row>
    <row r="119" spans="2:7" x14ac:dyDescent="0.25">
      <c r="B119" s="94"/>
    </row>
  </sheetData>
  <autoFilter ref="A5:K108"/>
  <mergeCells count="5">
    <mergeCell ref="A112:F112"/>
    <mergeCell ref="A1:K1"/>
    <mergeCell ref="A2:K2"/>
    <mergeCell ref="A3:K3"/>
    <mergeCell ref="A111:F111"/>
  </mergeCells>
  <phoneticPr fontId="15" type="noConversion"/>
  <printOptions horizontalCentered="1"/>
  <pageMargins left="0.70866141732283472" right="0.70866141732283472" top="0.74803149606299213" bottom="0.74803149606299213" header="0.31496062992125984" footer="0.31496062992125984"/>
  <pageSetup scale="55" orientation="landscape" r:id="rId1"/>
  <headerFooter>
    <oddFooter>&amp;R&amp;PDE&amp;N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Niurka Vanessa Rodriguez Suárez</cp:lastModifiedBy>
  <cp:lastPrinted>2021-05-13T14:33:05Z</cp:lastPrinted>
  <dcterms:created xsi:type="dcterms:W3CDTF">2016-01-13T20:29:21Z</dcterms:created>
  <dcterms:modified xsi:type="dcterms:W3CDTF">2021-10-01T00:58:05Z</dcterms:modified>
</cp:coreProperties>
</file>