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ICHY 2021\PAA 2021\ACTUALIZACION PAA\24 DE JUNIO DE 2021\"/>
    </mc:Choice>
  </mc:AlternateContent>
  <bookViews>
    <workbookView xWindow="-120" yWindow="-120" windowWidth="24240" windowHeight="13140"/>
  </bookViews>
  <sheets>
    <sheet name="PAA RNEC" sheetId="4" r:id="rId1"/>
    <sheet name="PAA FRR" sheetId="2" r:id="rId2"/>
  </sheets>
  <definedNames>
    <definedName name="_xlnm._FilterDatabase" localSheetId="1" hidden="1">'PAA FRR'!$A$5:$K$105</definedName>
    <definedName name="_xlnm._FilterDatabase" localSheetId="0" hidden="1">'PAA RNEC'!$A$5:$K$84</definedName>
    <definedName name="_xlnm.Print_Area" localSheetId="1">'PAA FRR'!$A$1:$K$107</definedName>
    <definedName name="_xlnm.Print_Area" localSheetId="0">'PAA RNEC'!$A$1:$K$84</definedName>
    <definedName name="_xlnm.Print_Titles" localSheetId="1">'PAA FRR'!$1:$5</definedName>
    <definedName name="_xlnm.Print_Titles" localSheetId="0">'PAA RNEC'!$1:$5</definedName>
  </definedNames>
  <calcPr calcId="162913"/>
</workbook>
</file>

<file path=xl/calcChain.xml><?xml version="1.0" encoding="utf-8"?>
<calcChain xmlns="http://schemas.openxmlformats.org/spreadsheetml/2006/main">
  <c r="G84" i="4" l="1"/>
  <c r="H78" i="4"/>
  <c r="H14" i="2" l="1"/>
  <c r="H13" i="2"/>
  <c r="H67" i="4"/>
  <c r="H66" i="4"/>
  <c r="G107" i="2" l="1"/>
  <c r="H7" i="4"/>
  <c r="H9" i="4"/>
  <c r="H56" i="4" l="1"/>
  <c r="H80" i="2" l="1"/>
  <c r="H79" i="2"/>
  <c r="H78" i="2"/>
  <c r="H77" i="2"/>
  <c r="H16" i="4"/>
  <c r="G13" i="4"/>
  <c r="H13" i="4" s="1"/>
  <c r="G82" i="4"/>
  <c r="H49" i="4"/>
  <c r="H52" i="4"/>
  <c r="H76" i="2"/>
  <c r="H88" i="2"/>
  <c r="H10" i="2"/>
  <c r="H70" i="4"/>
  <c r="H23" i="4"/>
  <c r="H17" i="4"/>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20" i="4"/>
  <c r="H80" i="4"/>
  <c r="H53" i="4"/>
  <c r="H48" i="4"/>
  <c r="H15" i="4"/>
  <c r="H18" i="4"/>
  <c r="H73" i="4"/>
  <c r="H72" i="4"/>
  <c r="H69" i="4"/>
  <c r="H68" i="4"/>
  <c r="H57" i="4"/>
  <c r="H47" i="4"/>
  <c r="H6" i="4"/>
  <c r="H45" i="4"/>
  <c r="H43" i="4"/>
  <c r="H42" i="4"/>
  <c r="H41" i="4"/>
  <c r="H40" i="4"/>
  <c r="H39" i="4"/>
  <c r="H38" i="4"/>
  <c r="H37" i="4"/>
  <c r="H36" i="4"/>
  <c r="H35" i="4"/>
  <c r="H34" i="4"/>
  <c r="H33" i="4"/>
  <c r="H32" i="4"/>
  <c r="H31" i="4"/>
  <c r="H30" i="4"/>
  <c r="H29" i="4"/>
  <c r="H26" i="4"/>
  <c r="H25" i="4"/>
  <c r="H19" i="4"/>
  <c r="H14" i="4"/>
  <c r="H12" i="4"/>
  <c r="H11" i="4"/>
  <c r="H10" i="4"/>
  <c r="H9" i="2"/>
  <c r="H8" i="2"/>
  <c r="H89" i="2"/>
  <c r="H84" i="2"/>
  <c r="H83" i="2"/>
  <c r="H85" i="4" l="1"/>
  <c r="H108" i="2"/>
</calcChain>
</file>

<file path=xl/sharedStrings.xml><?xml version="1.0" encoding="utf-8"?>
<sst xmlns="http://schemas.openxmlformats.org/spreadsheetml/2006/main" count="1474" uniqueCount="334">
  <si>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</si>
  <si>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</si>
  <si>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</si>
  <si>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</si>
  <si>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</si>
  <si>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</si>
  <si>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</si>
  <si>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</si>
  <si>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</si>
  <si>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</si>
  <si>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</si>
  <si>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</si>
  <si>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</si>
  <si>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</si>
  <si>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</si>
  <si>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</si>
  <si>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</si>
  <si>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</si>
  <si>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</si>
  <si>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</si>
  <si>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</si>
  <si>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</si>
  <si>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</si>
  <si>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</si>
  <si>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</si>
  <si>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</si>
  <si>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</si>
  <si>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</si>
  <si>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</si>
  <si>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</si>
  <si>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</si>
  <si>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</si>
  <si>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</si>
  <si>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</si>
  <si>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</si>
  <si>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</si>
  <si>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</si>
  <si>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</si>
  <si>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</si>
  <si>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</si>
  <si>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</si>
  <si>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</si>
  <si>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</si>
  <si>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</si>
  <si>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</si>
  <si>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</si>
  <si>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</si>
  <si>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</si>
  <si>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</si>
  <si>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</si>
  <si>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</si>
  <si>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</si>
  <si>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</si>
  <si>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</si>
  <si>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</si>
  <si>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</si>
  <si>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</si>
  <si>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</si>
  <si>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</si>
  <si>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</si>
  <si>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</si>
  <si>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</si>
  <si>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</si>
  <si>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</si>
  <si>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</si>
  <si>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</si>
  <si>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</si>
  <si>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</si>
  <si>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</si>
  <si>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10 MESES</t>
  </si>
  <si>
    <t>CONTRATACIÓN DIRECTA</t>
  </si>
  <si>
    <t>LICITACIÓN PÚBLICA</t>
  </si>
  <si>
    <t>3 MESES</t>
  </si>
  <si>
    <t>6 MESES</t>
  </si>
  <si>
    <t>SELECCIÓN ABREVIADA</t>
  </si>
  <si>
    <t>2 MESES</t>
  </si>
  <si>
    <t>2 MES</t>
  </si>
  <si>
    <t>SELECCIÓN ABREVIADA MENOR CUANTÍA</t>
  </si>
  <si>
    <t>11 MESES</t>
  </si>
  <si>
    <t>INVITACIÓN PÚBLICA</t>
  </si>
  <si>
    <t>1 MES</t>
  </si>
  <si>
    <t>4 MESES</t>
  </si>
  <si>
    <t>ALEXANDER GAVIRIA SANDOVAL
COORDINADOR GRUPO TRANSPORTES
Ext. 1026</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</si>
  <si>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</si>
  <si>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</si>
  <si>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</si>
  <si>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</si>
  <si>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</si>
  <si>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</si>
  <si>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</si>
  <si>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</si>
  <si>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</si>
  <si>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</si>
  <si>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</si>
  <si>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</si>
  <si>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</si>
  <si>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</si>
  <si>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</si>
  <si>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</si>
  <si>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</si>
  <si>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</si>
  <si>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</si>
  <si>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</si>
  <si>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</si>
  <si>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</si>
  <si>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FORTALECIMIENTO DEL SERVICIO DEL ARCHIVO NACIONAL DE IDENTIFICACIÓN ANI</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</si>
  <si>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</si>
  <si>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</si>
  <si>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</si>
  <si>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</si>
  <si>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</si>
  <si>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INSUMOS PARA LA PRODUCCIÓN DE CEDULA DE CIUDADANÍA Y TARJETA DE IDENTIDAD EN CUMPLIMIENTO DE LA MISIÓN DE LA REGISTRADURÍA NACIONAL DEL ESTADO CIVIL. -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</si>
  <si>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</si>
  <si>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</si>
  <si>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</si>
  <si>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 xml:space="preserve">FORTALECER LA HERRAMIENTA TECNOLÓGICA MEDIANTE LA IMPLEMENTACIÓN Y DESARROLLOS DISEÑADOS PARA EL MEJORAMIENTO DE LA FUNCIONALIDAD DEL  SISTEMA DE REGISTRO CIVIL </t>
  </si>
  <si>
    <t>ADQUISICIÓN DE FORMAS IMPRESAS CON INDICATIVO SERIAL DE REGISTRO CIVIL DE NACIMIENTO, MATRIMONIO Y DEFUNCIÓN PARA SER DISTRIBUIDAS A NIVEL NACIONAL EN LAS DELEGACIONES DEPARTAMENTALES</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</si>
  <si>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</si>
  <si>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</si>
  <si>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</si>
  <si>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</si>
  <si>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81111500
81111800
81112000
81141900
81111805
81111811</t>
  </si>
  <si>
    <t xml:space="preserve">REGISTRADURIA DELEGADA PARA EL REGSITRO CIVIL Y LA IDENTIFICACIÓN - TEL: 
2202880 EXT: 1200 </t>
  </si>
  <si>
    <t>13102000
14111500
14111800
55121800</t>
  </si>
  <si>
    <t>43232300
43232400
81111800
81112200
81112300
43211500</t>
  </si>
  <si>
    <t>ROQUE MOLINA APONTE
COORDINADOR DE ALMACEN E INVENTARIOS
Ext. 1040</t>
  </si>
  <si>
    <t>RICARDO RINCON
COORDINADOR GRUPO RECURSOS FISICOS
Ext. 1197</t>
  </si>
  <si>
    <t>DIRECCIÓN NACIONAL DE IDENTIFICACIÓN – COORDINACIÓN CAIC - TEL: 1269</t>
  </si>
  <si>
    <t xml:space="preserve">ONCE MES </t>
  </si>
  <si>
    <t xml:space="preserve">RENDICIÓN DE CUENTAS </t>
  </si>
  <si>
    <t xml:space="preserve">DOS MESES </t>
  </si>
  <si>
    <t xml:space="preserve">
SUSCRIPCIÓN A PERIÓDICOS Y REVISTAS
</t>
  </si>
  <si>
    <t>72154500
72151800</t>
  </si>
  <si>
    <t>MANTENIMIENTO MAQUINAS TALLER DE PUBLICACIONES</t>
  </si>
  <si>
    <t>SEIS MESES</t>
  </si>
  <si>
    <t>SELECCIÓN 
ABREVIADA</t>
  </si>
  <si>
    <t>JAVIER FELIPE SANCHEZ IREGUI - OFICINA DE COMUNICACIONES Y PRENSA - TEL: 2202880</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</si>
  <si>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</si>
  <si>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</si>
  <si>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</si>
  <si>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</si>
  <si>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</si>
  <si>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</si>
  <si>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</si>
  <si>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90111501
90101501
86101802
86101808</t>
  </si>
  <si>
    <t xml:space="preserve">CONTRATAR LA ASISTENCIA TÉCNICA CON APOYO LOGÍSTICO, ASISTENCIAL Y OPERACIONAL PARA LA REALIZACIÓN DE ACTIVIDADES DE FORTALECIMIENTO DE COMPETENCIAS LABORALES, ACTIVIDADES DE BIENESTAR Y CALIDAD DE VIDA, DENTRO DEL MARCO DEL PROGRAMA DE BIENESTAR SOCIAL,  DIRIGIDAS A LOS SERVIDORES PÚBLICOS DE LA REGISTRADURÍA NACIONAL DEL ESTADO CIVIL Y EL CONSEJO NACIONAL ELECTORAL A NIVEL NACIONAL. </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</si>
  <si>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</si>
  <si>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</si>
  <si>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</si>
  <si>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</si>
  <si>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CONTRATAR LA ADQUISICIÓN DE INSUMOS PARA LOS BOTIQUINES DE LAS REGISTRADURÍAS MUNICIPALES DE LA ENTIDAD A NIVEL NACIONAL, ASÍ COMO SUSTANCIAS ANTISÉPTICAS, MATERIAL DE CURACIÓN Y DEMÁS ELEMENTOS PARA EL SERVICIO DE PRIMEROS AUXILIOS DE LA SEDE CENTRAL.</t>
  </si>
  <si>
    <t xml:space="preserve">CONTRATAR LA ADQUISICIÓN DE ELEMENTOS DE PROTECCIÓN PERSONAL PARA LOS SERVIDORES DE LA ORGANIZACIÓN ELECTORAL </t>
  </si>
  <si>
    <t>CONTRATAR EL SUMINISTRO DE TIQUETES AÉREOS NACIONALES E INTERNACIONALES QUE GARANTICE EL DESPLAZAMIENTO DE LOS SERVIDORES PÚBLICOS, CONTRATISTAS Y/O DEMÁS PERSONAL QUE PRESTE SUS SERVICIOS A LA ORGANIZACIÓN ELECTORAL.</t>
  </si>
  <si>
    <t>CONTRATAR EL SERVICIO DE MANTENIMIENTO Y SOPORTE DEL SISTEMA DE KACTUS DE LA GERENCIA DEL TALENTO HUMANO.</t>
  </si>
  <si>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</si>
  <si>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</si>
  <si>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</si>
  <si>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</si>
  <si>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</si>
  <si>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</si>
  <si>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</si>
  <si>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</si>
  <si>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</si>
  <si>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</si>
  <si>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</si>
  <si>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</si>
  <si>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</si>
  <si>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</si>
  <si>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REPARACIÓN Y ADECUACIÓN DE LA FACHADA LATERAL POSTERIOR DEL EDIFICIO DONDE FUNCIONA LA SEDE DE LA DELEGACIÓN DEPARTAMENTAL DE QUINDÍO Y REGISTRADURÍA ESPECIAL DE ARMENIA</t>
  </si>
  <si>
    <t>REALIZAR INVESTIGACION SOBRE LA DIVULGACIÓN DE ESTADISTICA MISIONAL DE RESULTADOS ELECTORALES: ELECCIONES NACIONALES, REGIONALES Y LOCALES</t>
  </si>
  <si>
    <t>REALIZAR INVESTIGACION CON ENFOQUE COMPARATIVO SOBRE LA RELACIÓN ENTRE SISTEMAS POLITICOS Y REGULACION ELECTORAL LATINOAMERICA</t>
  </si>
  <si>
    <t>REALIZAR INVESTIGACION SOBRE IDENTIFICACION DE PERSONAS, NUEVAS TECNOLOGÍAS DE LA INFORMACIÓN Y DERECHOS HUMANOS</t>
  </si>
  <si>
    <t>REALIZAR INVESTIGACION SOBRE EL HISTORICO DE PARTICIPACION POLITICA DE MOVIMIENTOS INDIGENAS EN COLOMBIA</t>
  </si>
  <si>
    <t>DISEÑAR PROCESOS DE FORMACION ENFOCADO EN OVAS SOBRE TEMAS MISIONALES</t>
  </si>
  <si>
    <t>DISEÑAR PROCESOS DE FORMACION ENFOCADOS EN DERECHO ELECTORAL Y DERECHO ADMINISTRATIVO</t>
  </si>
  <si>
    <t>DISEÑAR PROCESOS DE FORMACION POR DEMANDA</t>
  </si>
  <si>
    <t>DISEÑAR PROCESOS DE FORMACION ENFOCADOS EN EL NUEVO CODIGO ELECTORAL</t>
  </si>
  <si>
    <t>COORDINACIÓN DEL CEDAE - TEL: 2202880</t>
  </si>
  <si>
    <t>80141600           80141700
80151500
84121800</t>
  </si>
  <si>
    <t>SELECCIÓN ABREVIADA DE MENOR CUANTIA</t>
  </si>
  <si>
    <t>GERENTE TALENTO HUMANO: EXT. 1467 
COORDINADORA DESARROLLO INTEGRAL: EXT. 1469</t>
  </si>
  <si>
    <t xml:space="preserve">GERENTE DEL TALENTO HUMANO: Ext. 1467 
PROFESIONAL VIATICOS Ext. 1924.                        
</t>
  </si>
  <si>
    <t>GERENTE DE INFORMATICA /  - TEL: 2202880 EXT 1525</t>
  </si>
  <si>
    <t xml:space="preserve">Gerente Talento Humano: ext. 1467 
Coordinadora Desarrollo Integral: ext. 1469 </t>
  </si>
  <si>
    <t>CONTRATACIÓN PROGRAMA DE SEGUROS  "SEGUROS PARA ESTRUCTURAS Y PROPIEDADES Y  POSESIONES"   Y "SEGUROS DE VIDA, SALUD Y ACCIDENTES" CUYA VIGENCIA FINALIZA EL 11/12/2021 (VIGENCIA POR 365 DÍAS).</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</si>
  <si>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</si>
  <si>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</si>
  <si>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</si>
  <si>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</si>
  <si>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</si>
  <si>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</si>
  <si>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</si>
  <si>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</si>
  <si>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 xml:space="preserve">43210000
811122099
</t>
  </si>
  <si>
    <t>Optimización de sistema de información CNE</t>
  </si>
  <si>
    <t>Asesoría de Sistemas</t>
  </si>
  <si>
    <t>Servicio Internet nueva sede</t>
  </si>
  <si>
    <t>Tiquetes aereos</t>
  </si>
  <si>
    <t>SELECCIÓN ABREVIADA ACUERDO MARCO DE PRECIOS</t>
  </si>
  <si>
    <t xml:space="preserve">92121700
92121800
</t>
  </si>
  <si>
    <t xml:space="preserve">Contrato Interadministrativo UNP </t>
  </si>
  <si>
    <t>Hasta el 30 de septiembre de 2022</t>
  </si>
  <si>
    <t>SELECCIÓN ABREVIADA - ACUERDO MARCO DE PRECIOS</t>
  </si>
  <si>
    <t>7 MESES</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</si>
  <si>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</si>
  <si>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PARA LA GESTIÓN ADMINISTRATIVA DIRIGIDA A LOS SERVIDORES PÚBLICOS DE LA REGISTRADURÍA NACIONAL DEL ESTADO CIVIL DEL NIVEL CENTRAL Y DESCONCENTRADO, PARA LA GESTIÓN DEL CONOCIMIENTO Y LA TRANSMISIÓN DE SABERES.</t>
  </si>
  <si>
    <t>PRESTAR LOS SERVICIOS DE EDUCACIÓN INFORMAL PARA LA GESTIÓN ADMINISTRATIVA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</si>
  <si>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</si>
  <si>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</si>
  <si>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</si>
  <si>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</si>
  <si>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</si>
  <si>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</si>
  <si>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</si>
  <si>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</si>
  <si>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</si>
  <si>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</si>
  <si>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</si>
  <si>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</si>
  <si>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</si>
  <si>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</si>
  <si>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</si>
  <si>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</si>
  <si>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</si>
  <si>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</si>
  <si>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</si>
  <si>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</si>
  <si>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</si>
  <si>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</si>
  <si>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</si>
  <si>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</si>
  <si>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</si>
  <si>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</si>
  <si>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</si>
  <si>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</si>
  <si>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</si>
  <si>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</si>
  <si>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</si>
  <si>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</si>
  <si>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</si>
  <si>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</si>
  <si>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</si>
  <si>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</si>
  <si>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</si>
  <si>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</si>
  <si>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</si>
  <si>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</si>
  <si>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</si>
  <si>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</si>
  <si>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</si>
  <si>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</si>
  <si>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</si>
  <si>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</si>
  <si>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</si>
  <si>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</si>
  <si>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</si>
  <si>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</si>
  <si>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</si>
  <si>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</si>
  <si>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</si>
  <si>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</si>
  <si>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</si>
  <si>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</si>
  <si>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</si>
  <si>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</si>
  <si>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</si>
  <si>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MEJORAMIENTO Y MANTENIMIENTO EN EL EDIFICIO DE LA REGISTRADURÍA NACIONAL SEDE CAN</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</si>
  <si>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</si>
  <si>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</si>
  <si>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</si>
  <si>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</si>
  <si>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</si>
  <si>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</si>
  <si>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</si>
  <si>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</si>
  <si>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</si>
  <si>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ADQUISICIÓN DE INSUMOS DE FERRETERÍA, HERRAMIENTAS DE ELECTRICIDAD, MATERIALES Y ELEMENTOS DE CONSTRUCCIÓN, NECESARIOS PARA EL MANTENIMIENTO Y LAS REPARACIONES LOCATIVAS DE LA REGISTRADURÍA NACIONAL DEL ESTADO CIVIL SEDE CAN, EN LA CIUDAD DE BOGOTÁ D.C.</t>
  </si>
  <si>
    <t>CONTRATAR LOS SERVICIOS PROFESIONALES DE UN ARQUITECTO PARA ELABORACION DE DISEÑOS ARQUITECCTONICOS Y URBANISTICOS DEL PROYECTO EN EL MARCO DEL PROYECTO DE MEJORAMIENTO Y MANTENIMIENTO DE LA INFRASTRUCTURA FISICA A NIVEL NACIONAL</t>
  </si>
  <si>
    <t>43232200
43233000
43233400
80161500
81111500
81112000
81112500</t>
  </si>
  <si>
    <t>14 MESES</t>
  </si>
  <si>
    <t>SÍ</t>
  </si>
  <si>
    <t>CONTRATAR LA PRESTACIÓN DE SERVICIOS PARA DESARROLLAR ACTIVIDADES DE INVENTARIO EN ESTADO NATURAL, ORGANIZACIÓN DE LOS FONDOS DOCUMENTALES ACUMULADOS, DIGITALIZACIÓN DE DOCUMENTOS E IMPLEMENTACIÓN DE UN SOFTWARE APLICATIVO.</t>
  </si>
  <si>
    <t>GRUPO DE GESTIÓN DE CORRESPONDENCIA
GRYPO DE GESTIÓN DOCUMENTAL Y ARCHIVOS - TEL: 2202880 EXT 1184</t>
  </si>
  <si>
    <t>NATALIA RODRÍGUEZ DELGADILLO
COORDINADORA GESTION DOCUMENTAL Y ARCHIVOS
Ext. 1184</t>
  </si>
  <si>
    <t>CONTRATAR MANTENIMIENTO DE ESTANTERÍA RODANTE Y/O FIJA PARA LOS DEPÓSITOS DOCUMENTALES DEL NIVEL CENTRAL, DE ACUERDO CON LAS NECESIDADES.</t>
  </si>
  <si>
    <t xml:space="preserve">PRESTAR LOS SERVICIOS DE CAPACITACIÓN EN LA MODALIDAD DE EDUCACIÓN INFORMAL EN A TRAVÉS DE UN DIPLOMADO SOBRE EL “CÓDIGO GENERAL DISCIPLINARIO Y LA IMPLEMENTACIÓN DE LA ORALIDAD”, DIRIGIDA A LOS SERVIDORES PÚBLICOS DE LA REGISTRADURÍA NACIONAL DEL ESTADO CIVIL DEL NIVEL CENTRAL Y DESCONCENTRADO </t>
  </si>
  <si>
    <t>SEPTIEMBRE</t>
  </si>
  <si>
    <t>PRESTACIÓN DE SERVICIOS PROFESIONALES PARA FORTALECER LAS CAPACIDADES DE COMUNICACIÓN ESTRATÉGICA Y APOYAR LOS PROCESOS DE LA OFICINA DE COMUNICACIONES Y PRENSA DE LA REGISTRADURÍA NACIONAL DEL ESTADO CIVIL CON EL FIN DE POSICIONAR DE MANERA ACERTADA LA IMAGEN DE LA ENTIDAD.</t>
  </si>
  <si>
    <t>CONTRATAR LA PRESTACIÓN DE SERVICIOS PARA EL MANTENIMIENTO CORRECTIVO DE LAS CÁMARAS Y LENTES DE LA OFICINA DE COMUNICACIONES Y PRENSA DE LA REGISTRADURÍA NACIONAL DEL ESTADO CIVIL.</t>
  </si>
  <si>
    <t>CONTRATAR LA PRESTACIÓN DE SERVICIOS PARA EL DISEÑO Y LA EJECUCIÓN DE UN PLAN DE MEDIOS QUE PERMITA LA DIFUSIÓN DE ASUNTOS RELACIONADOS CON LA CÉDULA DIGITAL DE LOS COLOMBIANOS.</t>
  </si>
  <si>
    <t>PRESTACIÓN DE LOS SERVICIOS DE PREPRODUCCIÓN, PRODUCCIÓN, POSPRODUCCIÓN Y EMISIÓN DEL PROGRAMA INSTITUCIONAL DE LA REGISTRADURÍA NACIONAL DEL ESTADO CIVIL.</t>
  </si>
  <si>
    <t>ADQUISICIÓN DE UN (1) PLOTTER DE IMPRESIÓN DIGITAL DE GRAN FORMATO Y UN (1) PLOTTER DE CORTE PARA EL TALLER DE PUBLICACIONES DE LA REGISTRADURÍA NACIONAL DEL ESTADO CIVIL.</t>
  </si>
  <si>
    <t>ADQUISICIÓN DE EQUIPOS DE CÓMPUTO E INSUMOS NECESARIOS PARA LA PRODUCCIÓN DE PIEZAS PUBLICITARIAS A CARGO DE LA OFICINA DE COMUNICACIONES Y PRENSA DE LA REGISTRADURÍA NACIONAL DEL ESTADO CIVIL.</t>
  </si>
  <si>
    <t>83121701
82131603</t>
  </si>
  <si>
    <t>JAVIER FELIPE SÁNCHEZ IREGUI
JEFE DE COMUNICACIONES Y PRENSA EXT. 1279 - 1278</t>
  </si>
  <si>
    <t>INVITACION PÚBLICA</t>
  </si>
  <si>
    <t>JAVIER FELIPE SÁNCHEZ IREGUI
JEFE DE COMUNICACIONES Y PRENSA EXT. 1279 - 1282</t>
  </si>
  <si>
    <t>82101800
82101600
82101900
82101500
82101500</t>
  </si>
  <si>
    <t>JAVIER FELIPE SÁNCHEZ IREGUI
JEFE DE COMUNICACIONES Y PRENSA EXT. 1279 - 1283</t>
  </si>
  <si>
    <t>JAVIER FELIPE SÁNCHEZ IREGUI
JEFE DE COMUNICACIONES Y PRENSA EXT. 1279 - 1284</t>
  </si>
  <si>
    <t>JAVIER FELIPE SÁNCHEZ IREGUI
JEFE DE COMUNICACIONES Y PRENSA EXT. 1279 - 1285</t>
  </si>
  <si>
    <t>JAVIER FELIPE SÁNCHEZ IREGUI
JEFE DE COMUNICACIONES Y PRENSA EXT. 1279 - 1286</t>
  </si>
  <si>
    <t>HASTA 31 DE DICIEMBRE DE 2021</t>
  </si>
  <si>
    <t>APROBADAS
$3.357.223.249</t>
  </si>
  <si>
    <t>OFICINA JURIDICA 
 EXT 1509</t>
  </si>
  <si>
    <t>PRESTAR LOS SERVICIOS PROFESIONALES COMO ABOGADO, CON PLENA AUTONOMÍA TÉCNICA, ADMINISTRATIVA Y OPERACIONAL, PARA BRINDAR ASESORÍA JURÍDICA EXTERNA ESPECIALIZADA, LA QUE TENDRÁ COMO PROPÓSITO LA ACTUALIZACIÓN Y REFLEXIÓN SOBRE LOS CAMBIOS INTRODUCIDOS EN MATERIA DISCIPLINARIA; EN DERECHO ADMINISTRATIVO, CONTRATACIÓN ESTATAL (ETAPA PRECONTRACTUAL, CONTRACTUAL Y POS CONTRACTUAL) Y ELECTORAL</t>
  </si>
  <si>
    <t>2 DÍAS</t>
  </si>
  <si>
    <t>COORDINACION GRUPO DE ASUNTOS INTERNACIONALES  TEL: 2202880 EXT 1389</t>
  </si>
  <si>
    <t>CONTRATAR LA PRESTACIÓN DE SERVICIOS PROFESIONALES ENCAMINADOS A LA TRADUCCIÓN SIMULTÁNEA (INGLES -ESPAÑOL / ESPAÑOL INGLES) PARA EL EVENTO INTERNACIONAL “NUEVO CÓDIGO ELECTORAL COLOMBIANO: CONSTRUYENDO LA DEMOCRACIA DEL SIGLO XXI”</t>
  </si>
  <si>
    <t>PRESTAR LOS SERVICIOS PROFESIONALES COMO ABOGADO, PARA BRINDAR ASESORÍA JURÍDICA EXTERNA ESPECIALIZADA,  EN MATERIA DISCIPLINARIA; Y DERECHO PENAL</t>
  </si>
  <si>
    <t>7  MESES</t>
  </si>
  <si>
    <t xml:space="preserve">43211700
81111500
78101800
44121700
44121600
81112400
</t>
  </si>
  <si>
    <t>CONTRATAR LOS BIENES Y SERVICIOS NECESARIOS PARA LLEVAR A CABO LAS ELECCIONES ATÍPICAS DE ALCALDE DEL MUNICIPIO DE GIRON – SANTANDER</t>
  </si>
  <si>
    <t>CONTRATACIÓN DIRECTA - URGENCIA MANIFIESTA</t>
  </si>
  <si>
    <t>NICOLAS FARFAN NAMEN
ALEJANDRO CAMPO VALERO - TEL: 2202880 EXT: 1525 - 1302</t>
  </si>
  <si>
    <t>VALOR TOTAL PAA VIG 2021 (INCLUIDO VIGENCIAS FUTURAS)</t>
  </si>
  <si>
    <t>VALOR TOTAL PAA VIG 2021 (SIN VIGENCIAS FUTURAS)</t>
  </si>
  <si>
    <t>VALOR TOTAL PAA - VIGENCIA 2021 (INLCUIDO VIGENCIAS FUTURAS)</t>
  </si>
  <si>
    <t>VALOR TOTAL PAA - VIGENCIA 2021 (SIN VIGENCIAS FUTURAS)</t>
  </si>
  <si>
    <t>COORDINACIÓN DEL CEDAE - TEL: 2202881</t>
  </si>
  <si>
    <t>42131606
12352104
53131626</t>
  </si>
  <si>
    <t>ADQUISICIÓN DE KITS DE BIOSEGURIDAD PARA LOS SERVIDORES PÚBLICOS DE LA REGISTRADURIA NACIONAL DEL ESTADO CIVIL.</t>
  </si>
  <si>
    <t>SUBASTA INVERSA</t>
  </si>
  <si>
    <t>NO APLICA</t>
  </si>
  <si>
    <t>DIRECCION ADMINISTRATIVA EXT 1480</t>
  </si>
  <si>
    <t xml:space="preserve">
COORDINADOR GRUPO DE COMPRAS
 EXT 1409-1431</t>
  </si>
  <si>
    <t>CONTRATAR LOS SERVICIOS PROFESIONALES Y ESPECIALIZADOS PARA LA EVALUACIÓN DE LOS FACTORES PSICOSOCIALES EN EL TRABAJO, DIRIGIDA A LOS SERVIDORES DE LA REGISTRADURÍA NACIONAL DEL ESTADO CIVIL QUE PRESTAN SUS SERVICIOS EN LA SEDE CENTRAL Y LA REGISTRADURÍA DISTRITAL Y SERVIDORES DEL CONSEJO NACIONAL ELECTORAL, A TRAVÉS DE LA APLICACIÓN DE LA BATERÍA DE INSTRUMENTOS PARA LA EVALUACIÓN DE LOS FACTORES DE RIESGO PSICOSOCIAL</t>
  </si>
  <si>
    <t>PRESTACIÓN DEL SERVICIO DE DIAGNÓSTICO, A LAS MÁQUINAS Y EQUIPOS DE ARTES GRÁFICAS DE DIFERENTES MARCAS QUE SE ENCUENTRAN UBICADAS EN EL TALLER DE IMPRESIÓN DE LA REGISTRADURÍA NACIONAL DEL ESTADO CIVIL</t>
  </si>
  <si>
    <t>72151802
81101605
81101707</t>
  </si>
  <si>
    <t>ACTUALIZACIÓN 24 DE JUNIO DE 2021</t>
  </si>
  <si>
    <t>REGISTRADURÍA DELEGADA PARA EL REGISTRO CIVIL Y LA IDENTIFICACIÓN - DIRECCIÓN NACIONAL DE REGISTRO CIVIL/ TEL: 2202880 EXT 1269</t>
  </si>
  <si>
    <t>CONTRATAR LA PRESTACIÓN DE SERVICIOS PROFESIONALES ESPECIALIZADOS PARA LA ASESORÍA, LA CAPACITACIÓN Y EL DESARROLLO DE MODELOS Y ANÁLISIS ESTADÍSTICOS, DE PROYECTOS DE CIENCIA DE DATOS E INTELIGENCIA ARTIFICIAL Y DE VISUALIZACIÓN DE DATOS QUE CONTRIBUYAN AL MEJORAMIENTO Y FORTALECIMIENTO DE LA GESTIÓN INSTITUCIONAL</t>
  </si>
  <si>
    <t>JEFE DE LA OFICINA DE PLANEACIÓN
2202880 EXT 1353</t>
  </si>
  <si>
    <t>ARRENDAMIENTO DE UN ÁREA LOCATIVA AMOBLADA DE MÍNIMO 4.200 M2 CON LA INFRAESTRUCTURA NECESARIA, PARA LLEVAR A CABO EL PROCESO DE VERIFICACIÓN DE REGISTROS CIVILES DE NACIMIENTO Y DE MATRIMONIO IDENTIFICADOS COMO PRESUNTAMENTE IRREGULARES.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</si>
</sst>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 numFmtId="168" formatCode="_-&quot;$&quot;* #,##0_-;\-&quot;$&quot;* #,##0_-;_-&quot;$&quot;* &quot;-&quot;_-;_-@_-"/>
    <numFmt numFmtId="173" formatCode="_-&quot;$&quot;\ * #,##0_-;\-&quot;$&quot;\ * #,##0_-;_-&quot;$&quot;\ * &quot;-&quot;_-;_-@_-"/>
    <numFmt numFmtId="177" formatCode="_(&quot;$&quot;\ * #,##0_);_(&quot;$&quot;\ * \(#,##0\);_(&quot;$&quot;\ *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b/>
      <sz val="11"/>
      <color rgb="FF000000"/>
      <name val="Calibri"/>
      <family val="2"/>
      <scheme val="minor"/>
    </font>
    <font>
      <sz val="8"/>
      <name val="Calibri"/>
      <family val="2"/>
      <scheme val="minor"/>
    </font>
  </fonts>
  <fills count="7">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0">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3" fillId="0" borderId="0"/>
    <xf numFmtId="42"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77" fontId="1" fillId="0" borderId="0" applyFont="0" applyFill="0" applyBorder="0" applyAlignment="0" applyProtection="0"/>
    <xf numFmtId="173" fontId="1" fillId="0" borderId="0" applyFont="0" applyFill="0" applyBorder="0" applyAlignment="0" applyProtection="0"/>
  </cellStyleXfs>
  <cellXfs count="106">
    <xf numFmtId="0" fontId="0" fillId="0" borderId="0" xfId="0"/>
    <xf numFmtId="0" fontId="0" fillId="0" borderId="0" xfId="0" applyAlignment="1">
      <alignment wrapText="1"/>
    </xf>
    <xf numFmtId="0" fontId="2" fillId="0" borderId="0" xfId="0" applyFont="1" applyAlignment="1">
      <alignment wrapText="1"/>
    </xf>
    <xf numFmtId="0" fontId="0"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66" fontId="6" fillId="4" borderId="1" xfId="1" applyNumberFormat="1" applyFont="1" applyFill="1" applyBorder="1" applyAlignment="1">
      <alignment horizontal="center" vertical="center" wrapText="1"/>
    </xf>
    <xf numFmtId="0" fontId="0" fillId="0" borderId="0" xfId="0" applyAlignment="1">
      <alignment horizontal="center" wrapText="1"/>
    </xf>
    <xf numFmtId="42" fontId="6" fillId="4" borderId="1" xfId="3" applyFont="1" applyFill="1" applyBorder="1" applyAlignment="1">
      <alignment horizontal="center" vertical="center" wrapText="1"/>
    </xf>
    <xf numFmtId="0" fontId="5" fillId="3"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0" fillId="4" borderId="0" xfId="0" applyFill="1" applyAlignment="1">
      <alignment wrapText="1"/>
    </xf>
    <xf numFmtId="42" fontId="2" fillId="0" borderId="0" xfId="0" applyNumberFormat="1" applyFont="1" applyAlignment="1">
      <alignment wrapText="1"/>
    </xf>
    <xf numFmtId="0" fontId="6" fillId="4" borderId="1" xfId="2" applyFont="1" applyFill="1" applyBorder="1" applyAlignment="1">
      <alignment horizontal="justify" vertical="center" wrapText="1"/>
    </xf>
    <xf numFmtId="14" fontId="6" fillId="4" borderId="1" xfId="2" applyNumberFormat="1" applyFont="1" applyFill="1" applyBorder="1" applyAlignment="1">
      <alignment horizontal="center" vertical="center" wrapText="1"/>
    </xf>
    <xf numFmtId="42" fontId="1" fillId="4" borderId="1" xfId="3" applyFont="1" applyFill="1" applyBorder="1" applyAlignment="1">
      <alignment horizontal="center" vertical="center" wrapText="1"/>
    </xf>
    <xf numFmtId="0" fontId="6" fillId="4" borderId="1" xfId="2" applyFont="1" applyFill="1" applyBorder="1" applyAlignment="1">
      <alignment horizontal="left" vertical="center" wrapText="1"/>
    </xf>
    <xf numFmtId="49" fontId="6" fillId="4" borderId="1" xfId="2" applyNumberFormat="1" applyFont="1" applyFill="1" applyBorder="1" applyAlignment="1">
      <alignment horizontal="center" vertical="center" wrapText="1"/>
    </xf>
    <xf numFmtId="42" fontId="6" fillId="4" borderId="1" xfId="3" applyNumberFormat="1" applyFont="1" applyFill="1" applyBorder="1" applyAlignment="1">
      <alignment horizontal="center" vertical="center" wrapText="1"/>
    </xf>
    <xf numFmtId="0" fontId="6" fillId="0" borderId="0" xfId="0" applyFont="1" applyAlignment="1">
      <alignment wrapText="1"/>
    </xf>
    <xf numFmtId="0" fontId="6" fillId="4" borderId="0" xfId="0" applyFont="1" applyFill="1" applyAlignment="1">
      <alignment wrapText="1"/>
    </xf>
    <xf numFmtId="0" fontId="6" fillId="4" borderId="1" xfId="0" applyFont="1" applyFill="1" applyBorder="1" applyAlignment="1">
      <alignment horizontal="justify" vertical="center" wrapText="1"/>
    </xf>
    <xf numFmtId="0" fontId="8"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42" fontId="0" fillId="0" borderId="0" xfId="0" applyNumberFormat="1" applyAlignment="1">
      <alignment wrapText="1"/>
    </xf>
    <xf numFmtId="42" fontId="7" fillId="4" borderId="1" xfId="3" applyFont="1" applyFill="1" applyBorder="1" applyAlignment="1">
      <alignment horizontal="center" vertical="center" wrapText="1"/>
    </xf>
    <xf numFmtId="0" fontId="1" fillId="4"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6" fillId="4" borderId="4" xfId="2" applyFont="1" applyFill="1" applyBorder="1" applyAlignment="1">
      <alignment horizontal="center" vertical="center"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0" borderId="0" xfId="0" applyFont="1" applyAlignment="1">
      <alignment horizontal="center"/>
    </xf>
    <xf numFmtId="0" fontId="0" fillId="4" borderId="0" xfId="0" applyFont="1" applyFill="1" applyAlignment="1">
      <alignment wrapText="1"/>
    </xf>
    <xf numFmtId="0" fontId="2" fillId="3" borderId="1" xfId="0" applyFont="1" applyFill="1" applyBorder="1" applyAlignment="1">
      <alignment horizontal="center" vertical="center" wrapText="1"/>
    </xf>
    <xf numFmtId="0" fontId="15" fillId="3" borderId="1" xfId="0" applyFont="1" applyFill="1" applyBorder="1" applyAlignment="1">
      <alignment horizontal="justify" vertical="center" wrapText="1"/>
    </xf>
    <xf numFmtId="0" fontId="0" fillId="4" borderId="1" xfId="0" applyFont="1" applyFill="1" applyBorder="1" applyAlignment="1">
      <alignment horizontal="justify" vertical="center" wrapText="1"/>
    </xf>
    <xf numFmtId="4" fontId="0" fillId="4" borderId="1" xfId="0" applyNumberFormat="1" applyFont="1" applyFill="1" applyBorder="1" applyAlignment="1">
      <alignment horizontal="center" vertical="center" wrapText="1"/>
    </xf>
    <xf numFmtId="166" fontId="0" fillId="4"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0" xfId="0" applyFont="1" applyFill="1" applyAlignment="1">
      <alignment wrapText="1"/>
    </xf>
    <xf numFmtId="0" fontId="7" fillId="0" borderId="1" xfId="0" applyFont="1" applyFill="1" applyBorder="1" applyAlignment="1">
      <alignment horizontal="center" vertical="center" wrapText="1"/>
    </xf>
    <xf numFmtId="42" fontId="1" fillId="0" borderId="1" xfId="3" applyFont="1" applyFill="1" applyBorder="1" applyAlignment="1">
      <alignment horizontal="center" vertical="center" wrapText="1"/>
    </xf>
    <xf numFmtId="0" fontId="6" fillId="0" borderId="1" xfId="2" applyFont="1" applyFill="1" applyBorder="1" applyAlignment="1">
      <alignment horizontal="center" vertical="center" wrapText="1"/>
    </xf>
    <xf numFmtId="0" fontId="0" fillId="0" borderId="0" xfId="0" applyFont="1" applyFill="1" applyAlignment="1">
      <alignment wrapText="1"/>
    </xf>
    <xf numFmtId="0" fontId="0" fillId="0" borderId="0" xfId="0" applyAlignment="1">
      <alignment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justify" vertical="center" wrapText="1"/>
    </xf>
    <xf numFmtId="0" fontId="6" fillId="4" borderId="1" xfId="2" applyFont="1" applyFill="1" applyBorder="1" applyAlignment="1">
      <alignment horizontal="center" vertical="center" wrapText="1"/>
    </xf>
    <xf numFmtId="166" fontId="6" fillId="4" borderId="1" xfId="6" applyNumberFormat="1" applyFont="1" applyFill="1" applyBorder="1" applyAlignment="1">
      <alignment horizontal="center" vertical="center" wrapText="1"/>
    </xf>
    <xf numFmtId="0" fontId="2" fillId="6" borderId="1" xfId="0" applyFont="1" applyFill="1" applyBorder="1" applyAlignment="1">
      <alignment horizontal="center" wrapText="1"/>
    </xf>
    <xf numFmtId="42" fontId="2" fillId="6" borderId="1" xfId="0" applyNumberFormat="1" applyFont="1" applyFill="1" applyBorder="1" applyAlignment="1">
      <alignment horizontal="center" wrapText="1"/>
    </xf>
    <xf numFmtId="0" fontId="2" fillId="6" borderId="1" xfId="0" applyFont="1" applyFill="1" applyBorder="1" applyAlignment="1">
      <alignment wrapText="1"/>
    </xf>
    <xf numFmtId="165" fontId="11" fillId="6" borderId="1" xfId="0" applyNumberFormat="1" applyFont="1" applyFill="1" applyBorder="1" applyAlignment="1">
      <alignment wrapText="1"/>
    </xf>
    <xf numFmtId="0" fontId="0" fillId="0" borderId="1" xfId="0" applyBorder="1" applyAlignment="1">
      <alignment horizontal="center" vertical="center" wrapText="1"/>
    </xf>
    <xf numFmtId="0" fontId="12" fillId="4" borderId="0" xfId="0" applyFont="1" applyFill="1" applyAlignment="1">
      <alignment horizontal="center" vertical="center"/>
    </xf>
    <xf numFmtId="0" fontId="12" fillId="4" borderId="1" xfId="0" applyFont="1" applyFill="1" applyBorder="1" applyAlignment="1">
      <alignment vertical="center" wrapText="1"/>
    </xf>
    <xf numFmtId="0" fontId="12" fillId="4" borderId="7"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12" fillId="4" borderId="1" xfId="0" applyFont="1" applyFill="1" applyBorder="1" applyAlignment="1">
      <alignment horizontal="center" vertical="center" wrapText="1"/>
    </xf>
    <xf numFmtId="3" fontId="12" fillId="4" borderId="1" xfId="1" applyNumberFormat="1" applyFont="1" applyFill="1" applyBorder="1" applyAlignment="1">
      <alignment horizontal="right" vertical="center"/>
    </xf>
    <xf numFmtId="3" fontId="12" fillId="4" borderId="1" xfId="0" applyNumberFormat="1" applyFont="1" applyFill="1" applyBorder="1" applyAlignment="1">
      <alignment horizontal="right" vertical="center" wrapText="1"/>
    </xf>
    <xf numFmtId="0" fontId="12"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4" fillId="4" borderId="1" xfId="0" applyFont="1" applyFill="1" applyBorder="1" applyAlignment="1">
      <alignment vertical="center" wrapText="1"/>
    </xf>
    <xf numFmtId="0" fontId="12" fillId="4" borderId="6"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0" fillId="4" borderId="1" xfId="0" applyFont="1" applyFill="1" applyBorder="1" applyAlignment="1">
      <alignment vertical="center" wrapText="1"/>
    </xf>
    <xf numFmtId="0" fontId="0" fillId="4" borderId="5" xfId="0" applyFont="1" applyFill="1" applyBorder="1" applyAlignment="1">
      <alignment horizontal="center" vertical="center" wrapText="1"/>
    </xf>
    <xf numFmtId="0" fontId="7" fillId="4" borderId="2" xfId="0" applyFont="1" applyFill="1" applyBorder="1" applyAlignment="1">
      <alignment horizontal="justify" vertical="center" wrapText="1"/>
    </xf>
    <xf numFmtId="0" fontId="0" fillId="4" borderId="2" xfId="0" applyFont="1" applyFill="1" applyBorder="1" applyAlignment="1">
      <alignment horizontal="center" vertical="center" wrapText="1"/>
    </xf>
    <xf numFmtId="0" fontId="0" fillId="4" borderId="2" xfId="0" applyFont="1" applyFill="1" applyBorder="1" applyAlignment="1">
      <alignment vertical="center" wrapText="1"/>
    </xf>
    <xf numFmtId="3" fontId="10" fillId="4" borderId="1" xfId="0" applyNumberFormat="1" applyFont="1" applyFill="1" applyBorder="1" applyAlignment="1">
      <alignment vertical="center"/>
    </xf>
    <xf numFmtId="0" fontId="0" fillId="4" borderId="1" xfId="0" applyFont="1" applyFill="1" applyBorder="1" applyAlignment="1">
      <alignment horizontal="center" vertical="center"/>
    </xf>
    <xf numFmtId="165" fontId="6" fillId="4" borderId="1" xfId="2" applyNumberFormat="1" applyFont="1" applyFill="1" applyBorder="1" applyAlignment="1">
      <alignment horizontal="center" vertical="center" wrapText="1"/>
    </xf>
    <xf numFmtId="42" fontId="1" fillId="4" borderId="1" xfId="3" applyFont="1" applyFill="1" applyBorder="1" applyAlignment="1">
      <alignment vertical="center" wrapText="1"/>
    </xf>
    <xf numFmtId="0" fontId="0" fillId="4" borderId="8" xfId="0" applyFont="1" applyFill="1" applyBorder="1" applyAlignment="1">
      <alignment horizontal="center" vertical="center" wrapText="1"/>
    </xf>
    <xf numFmtId="14" fontId="0" fillId="4" borderId="1" xfId="0" applyNumberFormat="1" applyFont="1" applyFill="1" applyBorder="1" applyAlignment="1">
      <alignment horizontal="center" vertical="center" wrapText="1"/>
    </xf>
    <xf numFmtId="42" fontId="7" fillId="4" borderId="1" xfId="5"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wrapText="1"/>
    </xf>
    <xf numFmtId="0" fontId="2"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167" fontId="6" fillId="4" borderId="0" xfId="1" applyNumberFormat="1" applyFont="1" applyFill="1" applyBorder="1" applyAlignment="1">
      <alignment horizontal="center" vertical="center" wrapText="1"/>
    </xf>
    <xf numFmtId="0" fontId="6" fillId="4" borderId="0" xfId="2"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168" fontId="6" fillId="4" borderId="1" xfId="7" applyFont="1" applyFill="1" applyBorder="1" applyAlignment="1">
      <alignment horizontal="center" vertical="center" wrapText="1"/>
    </xf>
    <xf numFmtId="165" fontId="0" fillId="0" borderId="0" xfId="1" applyNumberFormat="1" applyFont="1" applyFill="1" applyAlignment="1">
      <alignment wrapText="1"/>
    </xf>
    <xf numFmtId="165" fontId="0" fillId="0" borderId="0" xfId="0" applyNumberFormat="1" applyFont="1" applyFill="1" applyAlignment="1">
      <alignment wrapText="1"/>
    </xf>
    <xf numFmtId="167" fontId="6" fillId="4" borderId="1" xfId="1" applyNumberFormat="1" applyFont="1" applyFill="1" applyBorder="1" applyAlignment="1">
      <alignment horizontal="center" vertical="center" wrapText="1"/>
    </xf>
    <xf numFmtId="0" fontId="0" fillId="4" borderId="1" xfId="0" applyFont="1" applyFill="1" applyBorder="1" applyAlignment="1">
      <alignment wrapText="1"/>
    </xf>
    <xf numFmtId="0" fontId="4" fillId="0" borderId="0" xfId="0" applyFont="1" applyAlignment="1">
      <alignment horizontal="center" wrapText="1"/>
    </xf>
    <xf numFmtId="0" fontId="2" fillId="6" borderId="1" xfId="0" applyFont="1" applyFill="1" applyBorder="1" applyAlignment="1">
      <alignment horizontal="center" wrapText="1"/>
    </xf>
    <xf numFmtId="0" fontId="2" fillId="0" borderId="0" xfId="0" applyFont="1" applyAlignment="1">
      <alignment horizontal="center" wrapText="1"/>
    </xf>
    <xf numFmtId="0" fontId="0" fillId="0" borderId="0" xfId="0" applyAlignment="1">
      <alignment wrapText="1"/>
    </xf>
    <xf numFmtId="0" fontId="5" fillId="3" borderId="1" xfId="2" applyFont="1" applyFill="1" applyBorder="1" applyAlignment="1">
      <alignment horizontal="center" vertical="center" wrapText="1"/>
    </xf>
    <xf numFmtId="0" fontId="0" fillId="4" borderId="1" xfId="0" applyFont="1" applyFill="1" applyBorder="1" applyAlignment="1">
      <alignment horizontal="center" vertical="center" wrapText="1"/>
    </xf>
    <xf numFmtId="0" fontId="7" fillId="4"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166" fontId="5" fillId="3" borderId="1" xfId="6" applyNumberFormat="1" applyFont="1" applyFill="1" applyBorder="1" applyAlignment="1">
      <alignment horizontal="center" vertical="center" wrapText="1"/>
    </xf>
    <xf numFmtId="167" fontId="5" fillId="3" borderId="1" xfId="1" applyNumberFormat="1" applyFont="1" applyFill="1" applyBorder="1" applyAlignment="1">
      <alignment horizontal="center" vertical="center" wrapText="1"/>
    </xf>
    <xf numFmtId="0" fontId="0" fillId="4" borderId="7" xfId="0" applyFont="1" applyFill="1" applyBorder="1" applyAlignment="1">
      <alignment horizontal="center" vertical="center" wrapText="1"/>
    </xf>
  </cellXfs>
  <cellStyles count="10">
    <cellStyle name="Énfasis1" xfId="2" builtinId="29"/>
    <cellStyle name="Moneda" xfId="1" builtinId="4"/>
    <cellStyle name="Moneda [0]" xfId="3" builtinId="7"/>
    <cellStyle name="Moneda [0] 2" xfId="5"/>
    <cellStyle name="Moneda [0] 2 2" xfId="8"/>
    <cellStyle name="Moneda [0] 3" xfId="7"/>
    <cellStyle name="Moneda [0] 4" xfId="9"/>
    <cellStyle name="Moneda 2" xfId="6"/>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abSelected="1" zoomScale="60" zoomScaleNormal="60" zoomScalePageLayoutView="80" workbookViewId="0">
      <selection activeCell="A3" sqref="A3:K3"/>
    </sheetView>
  </sheetViews>
  <sheetFormatPr baseColWidth="10" defaultColWidth="10.85546875" defaultRowHeight="15" x14ac:dyDescent="0.25"/>
  <cols>
    <col min="1" max="1" width="16.42578125" style="1" customWidth="1"/>
    <col min="2" max="2" width="58.42578125" style="1" customWidth="1"/>
    <col min="3" max="3" width="22" style="1" customWidth="1"/>
    <col min="4" max="4" width="17.5703125" style="6" customWidth="1"/>
    <col min="5" max="5" width="24.5703125" style="6" customWidth="1"/>
    <col min="6" max="6" width="18.42578125" style="6" customWidth="1"/>
    <col min="7" max="7" width="25.28515625" style="1" customWidth="1"/>
    <col min="8" max="8" width="27.28515625" style="1" customWidth="1"/>
    <col min="9" max="9" width="38.42578125" style="1" bestFit="1" customWidth="1"/>
    <col min="10" max="10" width="37" style="1" bestFit="1" customWidth="1"/>
    <col min="11" max="11" width="40.7109375" style="1" bestFit="1" customWidth="1"/>
    <col min="12" max="12" width="24.28515625" style="1" customWidth="1"/>
    <col min="13" max="13" width="28.85546875" style="1" customWidth="1"/>
    <col min="14" max="16384" width="10.85546875" style="1"/>
  </cols>
  <sheetData>
    <row r="1" spans="1:11" ht="20.25" x14ac:dyDescent="0.3">
      <c r="A1" s="95" t="s">
        <v>0</v>
      </c>
      <c r="B1" s="95"/>
      <c r="C1" s="95"/>
      <c r="D1" s="95"/>
      <c r="E1" s="95"/>
      <c r="F1" s="95"/>
      <c r="G1" s="95"/>
      <c r="H1" s="95"/>
      <c r="I1" s="95"/>
      <c r="J1" s="95"/>
      <c r="K1" s="95"/>
    </row>
    <row r="2" spans="1:11" ht="20.25" x14ac:dyDescent="0.3">
      <c r="A2" s="95" t="s">
        <v>13</v>
      </c>
      <c r="B2" s="95"/>
      <c r="C2" s="95"/>
      <c r="D2" s="95"/>
      <c r="E2" s="95"/>
      <c r="F2" s="95"/>
      <c r="G2" s="95"/>
      <c r="H2" s="95"/>
      <c r="I2" s="95"/>
      <c r="J2" s="95"/>
      <c r="K2" s="95"/>
    </row>
    <row r="3" spans="1:11" ht="20.25" x14ac:dyDescent="0.3">
      <c r="A3" s="95" t="s">
        <v>329</v>
      </c>
      <c r="B3" s="95"/>
      <c r="C3" s="95"/>
      <c r="D3" s="95"/>
      <c r="E3" s="95"/>
      <c r="F3" s="95"/>
      <c r="G3" s="95"/>
      <c r="H3" s="95"/>
      <c r="I3" s="95"/>
      <c r="J3" s="95"/>
      <c r="K3" s="95"/>
    </row>
    <row r="4" spans="1:11" x14ac:dyDescent="0.25">
      <c r="A4" s="2"/>
    </row>
    <row r="5" spans="1:11" ht="45" x14ac:dyDescent="0.25">
      <c r="A5" s="8" t="s">
        <v>2</v>
      </c>
      <c r="B5" s="8" t="s">
        <v>3</v>
      </c>
      <c r="C5" s="8" t="s">
        <v>4</v>
      </c>
      <c r="D5" s="8" t="s">
        <v>5</v>
      </c>
      <c r="E5" s="8" t="s">
        <v>6</v>
      </c>
      <c r="F5" s="8" t="s">
        <v>7</v>
      </c>
      <c r="G5" s="8" t="s">
        <v>8</v>
      </c>
      <c r="H5" s="8" t="s">
        <v>9</v>
      </c>
      <c r="I5" s="8" t="s">
        <v>10</v>
      </c>
      <c r="J5" s="8" t="s">
        <v>11</v>
      </c>
      <c r="K5" s="8" t="s">
        <v>12</v>
      </c>
    </row>
    <row r="6" spans="1:11" ht="62.25" customHeight="1" x14ac:dyDescent="0.25">
      <c r="A6" s="49">
        <v>80111600</v>
      </c>
      <c r="B6" s="15" t="s">
        <v>93</v>
      </c>
      <c r="C6" s="13" t="s">
        <v>90</v>
      </c>
      <c r="D6" s="49" t="s">
        <v>91</v>
      </c>
      <c r="E6" s="49" t="s">
        <v>70</v>
      </c>
      <c r="F6" s="49" t="s">
        <v>14</v>
      </c>
      <c r="G6" s="7">
        <v>2400000000</v>
      </c>
      <c r="H6" s="7">
        <f>(G6)</f>
        <v>2400000000</v>
      </c>
      <c r="I6" s="49" t="s">
        <v>85</v>
      </c>
      <c r="J6" s="49" t="s">
        <v>85</v>
      </c>
      <c r="K6" s="49" t="s">
        <v>92</v>
      </c>
    </row>
    <row r="7" spans="1:11" s="45" customFormat="1" ht="222.75" customHeight="1" x14ac:dyDescent="0.25">
      <c r="A7" s="3">
        <v>80111607</v>
      </c>
      <c r="B7" s="48" t="s">
        <v>305</v>
      </c>
      <c r="C7" s="3" t="s">
        <v>34</v>
      </c>
      <c r="D7" s="3" t="s">
        <v>203</v>
      </c>
      <c r="E7" s="49" t="s">
        <v>70</v>
      </c>
      <c r="F7" s="49" t="s">
        <v>14</v>
      </c>
      <c r="G7" s="90">
        <v>128282000</v>
      </c>
      <c r="H7" s="90">
        <f>+G7</f>
        <v>128282000</v>
      </c>
      <c r="I7" s="3" t="s">
        <v>85</v>
      </c>
      <c r="J7" s="3" t="s">
        <v>85</v>
      </c>
      <c r="K7" s="3" t="s">
        <v>304</v>
      </c>
    </row>
    <row r="8" spans="1:11" s="45" customFormat="1" ht="222.75" customHeight="1" x14ac:dyDescent="0.25">
      <c r="A8" s="3">
        <v>80111607</v>
      </c>
      <c r="B8" s="48" t="s">
        <v>309</v>
      </c>
      <c r="C8" s="3" t="s">
        <v>34</v>
      </c>
      <c r="D8" s="3" t="s">
        <v>310</v>
      </c>
      <c r="E8" s="49" t="s">
        <v>70</v>
      </c>
      <c r="F8" s="49" t="s">
        <v>14</v>
      </c>
      <c r="G8" s="90">
        <v>50000000</v>
      </c>
      <c r="H8" s="90">
        <v>50000000</v>
      </c>
      <c r="I8" s="3" t="s">
        <v>85</v>
      </c>
      <c r="J8" s="3" t="s">
        <v>85</v>
      </c>
      <c r="K8" s="3" t="s">
        <v>304</v>
      </c>
    </row>
    <row r="9" spans="1:11" s="45" customFormat="1" ht="150.75" customHeight="1" x14ac:dyDescent="0.25">
      <c r="A9" s="3">
        <v>82112000</v>
      </c>
      <c r="B9" s="12" t="s">
        <v>308</v>
      </c>
      <c r="C9" s="3" t="s">
        <v>33</v>
      </c>
      <c r="D9" s="3" t="s">
        <v>306</v>
      </c>
      <c r="E9" s="49" t="s">
        <v>70</v>
      </c>
      <c r="F9" s="49" t="s">
        <v>14</v>
      </c>
      <c r="G9" s="50">
        <v>4165000</v>
      </c>
      <c r="H9" s="50">
        <f t="shared" ref="H9" si="0">+G9</f>
        <v>4165000</v>
      </c>
      <c r="I9" s="49" t="s">
        <v>85</v>
      </c>
      <c r="J9" s="49" t="s">
        <v>85</v>
      </c>
      <c r="K9" s="3" t="s">
        <v>307</v>
      </c>
    </row>
    <row r="10" spans="1:11" ht="58.5" customHeight="1" x14ac:dyDescent="0.25">
      <c r="A10" s="3">
        <v>84131603</v>
      </c>
      <c r="B10" s="35" t="s">
        <v>17</v>
      </c>
      <c r="C10" s="36" t="s">
        <v>18</v>
      </c>
      <c r="D10" s="46" t="s">
        <v>75</v>
      </c>
      <c r="E10" s="46" t="s">
        <v>79</v>
      </c>
      <c r="F10" s="3" t="s">
        <v>14</v>
      </c>
      <c r="G10" s="7">
        <v>52325153</v>
      </c>
      <c r="H10" s="7">
        <f t="shared" ref="H10:H15" si="1">+G10</f>
        <v>52325153</v>
      </c>
      <c r="I10" s="49" t="s">
        <v>85</v>
      </c>
      <c r="J10" s="49" t="s">
        <v>85</v>
      </c>
      <c r="K10" s="3" t="s">
        <v>82</v>
      </c>
    </row>
    <row r="11" spans="1:11" ht="104.25" customHeight="1" x14ac:dyDescent="0.25">
      <c r="A11" s="49">
        <v>82101504</v>
      </c>
      <c r="B11" s="12" t="s">
        <v>22</v>
      </c>
      <c r="C11" s="13" t="s">
        <v>18</v>
      </c>
      <c r="D11" s="3" t="s">
        <v>100</v>
      </c>
      <c r="E11" s="46" t="s">
        <v>70</v>
      </c>
      <c r="F11" s="49" t="s">
        <v>14</v>
      </c>
      <c r="G11" s="7">
        <v>105000000</v>
      </c>
      <c r="H11" s="7">
        <f t="shared" si="1"/>
        <v>105000000</v>
      </c>
      <c r="I11" s="49" t="s">
        <v>85</v>
      </c>
      <c r="J11" s="49" t="s">
        <v>85</v>
      </c>
      <c r="K11" s="49" t="s">
        <v>325</v>
      </c>
    </row>
    <row r="12" spans="1:11" ht="63.75" customHeight="1" x14ac:dyDescent="0.25">
      <c r="A12" s="49">
        <v>82101504</v>
      </c>
      <c r="B12" s="12" t="s">
        <v>23</v>
      </c>
      <c r="C12" s="13" t="s">
        <v>18</v>
      </c>
      <c r="D12" s="3" t="s">
        <v>100</v>
      </c>
      <c r="E12" s="46" t="s">
        <v>79</v>
      </c>
      <c r="F12" s="49" t="s">
        <v>14</v>
      </c>
      <c r="G12" s="7">
        <v>15000000</v>
      </c>
      <c r="H12" s="7">
        <f t="shared" si="1"/>
        <v>15000000</v>
      </c>
      <c r="I12" s="49" t="s">
        <v>85</v>
      </c>
      <c r="J12" s="49" t="s">
        <v>85</v>
      </c>
      <c r="K12" s="49" t="s">
        <v>325</v>
      </c>
    </row>
    <row r="13" spans="1:11" ht="141" customHeight="1" x14ac:dyDescent="0.25">
      <c r="A13" s="3">
        <v>72101509</v>
      </c>
      <c r="B13" s="48" t="s">
        <v>36</v>
      </c>
      <c r="C13" s="3" t="s">
        <v>16</v>
      </c>
      <c r="D13" s="3" t="s">
        <v>78</v>
      </c>
      <c r="E13" s="46" t="s">
        <v>79</v>
      </c>
      <c r="F13" s="3" t="s">
        <v>14</v>
      </c>
      <c r="G13" s="14">
        <f>13600000+653843</f>
        <v>14253843</v>
      </c>
      <c r="H13" s="14">
        <f t="shared" si="1"/>
        <v>14253843</v>
      </c>
      <c r="I13" s="49" t="s">
        <v>85</v>
      </c>
      <c r="J13" s="49" t="s">
        <v>85</v>
      </c>
      <c r="K13" s="3" t="s">
        <v>83</v>
      </c>
    </row>
    <row r="14" spans="1:11" ht="60" x14ac:dyDescent="0.25">
      <c r="A14" s="3">
        <v>72103302</v>
      </c>
      <c r="B14" s="48" t="s">
        <v>37</v>
      </c>
      <c r="C14" s="3" t="s">
        <v>16</v>
      </c>
      <c r="D14" s="3" t="s">
        <v>78</v>
      </c>
      <c r="E14" s="46" t="s">
        <v>79</v>
      </c>
      <c r="F14" s="3" t="s">
        <v>14</v>
      </c>
      <c r="G14" s="14">
        <v>56800000</v>
      </c>
      <c r="H14" s="14">
        <f t="shared" si="1"/>
        <v>56800000</v>
      </c>
      <c r="I14" s="49" t="s">
        <v>85</v>
      </c>
      <c r="J14" s="49" t="s">
        <v>85</v>
      </c>
      <c r="K14" s="3" t="s">
        <v>83</v>
      </c>
    </row>
    <row r="15" spans="1:11" ht="60" x14ac:dyDescent="0.25">
      <c r="A15" s="4">
        <v>72101506</v>
      </c>
      <c r="B15" s="20" t="s">
        <v>38</v>
      </c>
      <c r="C15" s="4" t="s">
        <v>16</v>
      </c>
      <c r="D15" s="4" t="s">
        <v>78</v>
      </c>
      <c r="E15" s="4" t="s">
        <v>70</v>
      </c>
      <c r="F15" s="4" t="s">
        <v>14</v>
      </c>
      <c r="G15" s="7">
        <v>21448397</v>
      </c>
      <c r="H15" s="7">
        <f t="shared" si="1"/>
        <v>21448397</v>
      </c>
      <c r="I15" s="49" t="s">
        <v>85</v>
      </c>
      <c r="J15" s="49" t="s">
        <v>85</v>
      </c>
      <c r="K15" s="4" t="s">
        <v>83</v>
      </c>
    </row>
    <row r="16" spans="1:11" ht="93.75" customHeight="1" x14ac:dyDescent="0.25">
      <c r="A16" s="4">
        <v>72101507</v>
      </c>
      <c r="B16" s="20" t="s">
        <v>168</v>
      </c>
      <c r="C16" s="4" t="s">
        <v>16</v>
      </c>
      <c r="D16" s="4" t="s">
        <v>87</v>
      </c>
      <c r="E16" s="4" t="s">
        <v>79</v>
      </c>
      <c r="F16" s="4"/>
      <c r="G16" s="7">
        <v>6700000</v>
      </c>
      <c r="H16" s="7">
        <f>+G16</f>
        <v>6700000</v>
      </c>
      <c r="I16" s="49" t="s">
        <v>85</v>
      </c>
      <c r="J16" s="49" t="s">
        <v>85</v>
      </c>
      <c r="K16" s="4" t="s">
        <v>83</v>
      </c>
    </row>
    <row r="17" spans="1:11" ht="60" x14ac:dyDescent="0.25">
      <c r="A17" s="4">
        <v>73152108</v>
      </c>
      <c r="B17" s="20" t="s">
        <v>39</v>
      </c>
      <c r="C17" s="4" t="s">
        <v>16</v>
      </c>
      <c r="D17" s="4" t="s">
        <v>78</v>
      </c>
      <c r="E17" s="4" t="s">
        <v>79</v>
      </c>
      <c r="F17" s="4" t="s">
        <v>14</v>
      </c>
      <c r="G17" s="7">
        <v>47900000</v>
      </c>
      <c r="H17" s="7">
        <f>+G17</f>
        <v>47900000</v>
      </c>
      <c r="I17" s="49" t="s">
        <v>85</v>
      </c>
      <c r="J17" s="49" t="s">
        <v>85</v>
      </c>
      <c r="K17" s="4" t="s">
        <v>83</v>
      </c>
    </row>
    <row r="18" spans="1:11" ht="60" x14ac:dyDescent="0.25">
      <c r="A18" s="4">
        <v>72102900</v>
      </c>
      <c r="B18" s="20" t="s">
        <v>40</v>
      </c>
      <c r="C18" s="4" t="s">
        <v>16</v>
      </c>
      <c r="D18" s="4" t="s">
        <v>78</v>
      </c>
      <c r="E18" s="4" t="s">
        <v>79</v>
      </c>
      <c r="F18" s="4" t="s">
        <v>14</v>
      </c>
      <c r="G18" s="7">
        <v>37893384</v>
      </c>
      <c r="H18" s="7">
        <f>+G18</f>
        <v>37893384</v>
      </c>
      <c r="I18" s="49" t="s">
        <v>85</v>
      </c>
      <c r="J18" s="49" t="s">
        <v>85</v>
      </c>
      <c r="K18" s="4" t="s">
        <v>83</v>
      </c>
    </row>
    <row r="19" spans="1:11" ht="60" x14ac:dyDescent="0.25">
      <c r="A19" s="3">
        <v>72101506</v>
      </c>
      <c r="B19" s="48" t="s">
        <v>41</v>
      </c>
      <c r="C19" s="3" t="s">
        <v>24</v>
      </c>
      <c r="D19" s="3" t="s">
        <v>69</v>
      </c>
      <c r="E19" s="46" t="s">
        <v>70</v>
      </c>
      <c r="F19" s="3" t="s">
        <v>14</v>
      </c>
      <c r="G19" s="14">
        <v>30900000</v>
      </c>
      <c r="H19" s="14">
        <f>+G19</f>
        <v>30900000</v>
      </c>
      <c r="I19" s="49" t="s">
        <v>85</v>
      </c>
      <c r="J19" s="49" t="s">
        <v>85</v>
      </c>
      <c r="K19" s="3" t="s">
        <v>83</v>
      </c>
    </row>
    <row r="20" spans="1:11" ht="60" x14ac:dyDescent="0.25">
      <c r="A20" s="3">
        <v>72101506</v>
      </c>
      <c r="B20" s="48" t="s">
        <v>42</v>
      </c>
      <c r="C20" s="3" t="s">
        <v>16</v>
      </c>
      <c r="D20" s="3" t="s">
        <v>78</v>
      </c>
      <c r="E20" s="46" t="s">
        <v>79</v>
      </c>
      <c r="F20" s="3" t="s">
        <v>14</v>
      </c>
      <c r="G20" s="14">
        <v>8563512</v>
      </c>
      <c r="H20" s="14">
        <f>+G20</f>
        <v>8563512</v>
      </c>
      <c r="I20" s="49" t="s">
        <v>85</v>
      </c>
      <c r="J20" s="49" t="s">
        <v>85</v>
      </c>
      <c r="K20" s="3" t="s">
        <v>83</v>
      </c>
    </row>
    <row r="21" spans="1:11" ht="75" x14ac:dyDescent="0.25">
      <c r="A21" s="3">
        <v>72101509</v>
      </c>
      <c r="B21" s="48" t="s">
        <v>43</v>
      </c>
      <c r="C21" s="3" t="s">
        <v>44</v>
      </c>
      <c r="D21" s="46" t="s">
        <v>80</v>
      </c>
      <c r="E21" s="46" t="s">
        <v>79</v>
      </c>
      <c r="F21" s="3" t="s">
        <v>14</v>
      </c>
      <c r="G21" s="14">
        <v>7500000</v>
      </c>
      <c r="H21" s="14">
        <v>7500000</v>
      </c>
      <c r="I21" s="49" t="s">
        <v>85</v>
      </c>
      <c r="J21" s="49" t="s">
        <v>85</v>
      </c>
      <c r="K21" s="3" t="s">
        <v>83</v>
      </c>
    </row>
    <row r="22" spans="1:11" ht="60" x14ac:dyDescent="0.25">
      <c r="A22" s="3">
        <v>55101504</v>
      </c>
      <c r="B22" s="48" t="s">
        <v>45</v>
      </c>
      <c r="C22" s="3" t="s">
        <v>25</v>
      </c>
      <c r="D22" s="46" t="s">
        <v>80</v>
      </c>
      <c r="E22" s="46" t="s">
        <v>70</v>
      </c>
      <c r="F22" s="3" t="s">
        <v>14</v>
      </c>
      <c r="G22" s="14">
        <v>5900000</v>
      </c>
      <c r="H22" s="14">
        <v>5900000</v>
      </c>
      <c r="I22" s="49" t="s">
        <v>85</v>
      </c>
      <c r="J22" s="49" t="s">
        <v>85</v>
      </c>
      <c r="K22" s="3" t="s">
        <v>83</v>
      </c>
    </row>
    <row r="23" spans="1:11" ht="60" x14ac:dyDescent="0.25">
      <c r="A23" s="3">
        <v>72151003</v>
      </c>
      <c r="B23" s="48" t="s">
        <v>46</v>
      </c>
      <c r="C23" s="3" t="s">
        <v>16</v>
      </c>
      <c r="D23" s="3" t="s">
        <v>78</v>
      </c>
      <c r="E23" s="46" t="s">
        <v>79</v>
      </c>
      <c r="F23" s="3" t="s">
        <v>14</v>
      </c>
      <c r="G23" s="14">
        <v>32300000</v>
      </c>
      <c r="H23" s="14">
        <f>+G23</f>
        <v>32300000</v>
      </c>
      <c r="I23" s="49" t="s">
        <v>85</v>
      </c>
      <c r="J23" s="49" t="s">
        <v>85</v>
      </c>
      <c r="K23" s="3" t="s">
        <v>83</v>
      </c>
    </row>
    <row r="24" spans="1:11" ht="60" x14ac:dyDescent="0.25">
      <c r="A24" s="3">
        <v>76121904</v>
      </c>
      <c r="B24" s="48" t="s">
        <v>47</v>
      </c>
      <c r="C24" s="3" t="s">
        <v>16</v>
      </c>
      <c r="D24" s="3" t="s">
        <v>78</v>
      </c>
      <c r="E24" s="46" t="s">
        <v>79</v>
      </c>
      <c r="F24" s="3" t="s">
        <v>14</v>
      </c>
      <c r="G24" s="14">
        <v>6300000</v>
      </c>
      <c r="H24" s="14">
        <v>6300000</v>
      </c>
      <c r="I24" s="49" t="s">
        <v>85</v>
      </c>
      <c r="J24" s="49" t="s">
        <v>85</v>
      </c>
      <c r="K24" s="3" t="s">
        <v>83</v>
      </c>
    </row>
    <row r="25" spans="1:11" ht="60" x14ac:dyDescent="0.25">
      <c r="A25" s="3">
        <v>73152108</v>
      </c>
      <c r="B25" s="48" t="s">
        <v>48</v>
      </c>
      <c r="C25" s="3" t="s">
        <v>34</v>
      </c>
      <c r="D25" s="46" t="s">
        <v>72</v>
      </c>
      <c r="E25" s="46" t="s">
        <v>70</v>
      </c>
      <c r="F25" s="3" t="s">
        <v>14</v>
      </c>
      <c r="G25" s="14">
        <v>280000000</v>
      </c>
      <c r="H25" s="14">
        <f>+G25</f>
        <v>280000000</v>
      </c>
      <c r="I25" s="49" t="s">
        <v>85</v>
      </c>
      <c r="J25" s="49" t="s">
        <v>85</v>
      </c>
      <c r="K25" s="3" t="s">
        <v>83</v>
      </c>
    </row>
    <row r="26" spans="1:11" ht="60" x14ac:dyDescent="0.25">
      <c r="A26" s="3">
        <v>72101507</v>
      </c>
      <c r="B26" s="48" t="s">
        <v>49</v>
      </c>
      <c r="C26" s="3" t="s">
        <v>24</v>
      </c>
      <c r="D26" s="3" t="s">
        <v>69</v>
      </c>
      <c r="E26" s="46" t="s">
        <v>79</v>
      </c>
      <c r="F26" s="3" t="s">
        <v>14</v>
      </c>
      <c r="G26" s="14">
        <v>56178318</v>
      </c>
      <c r="H26" s="14">
        <f>+G26</f>
        <v>56178318</v>
      </c>
      <c r="I26" s="49" t="s">
        <v>85</v>
      </c>
      <c r="J26" s="49" t="s">
        <v>85</v>
      </c>
      <c r="K26" s="3" t="s">
        <v>83</v>
      </c>
    </row>
    <row r="27" spans="1:11" ht="60" x14ac:dyDescent="0.25">
      <c r="A27" s="3">
        <v>72101506</v>
      </c>
      <c r="B27" s="48" t="s">
        <v>50</v>
      </c>
      <c r="C27" s="3" t="s">
        <v>34</v>
      </c>
      <c r="D27" s="46" t="s">
        <v>75</v>
      </c>
      <c r="E27" s="46" t="s">
        <v>79</v>
      </c>
      <c r="F27" s="3" t="s">
        <v>14</v>
      </c>
      <c r="G27" s="14">
        <v>2500000</v>
      </c>
      <c r="H27" s="14">
        <v>2500000</v>
      </c>
      <c r="I27" s="49" t="s">
        <v>85</v>
      </c>
      <c r="J27" s="49" t="s">
        <v>85</v>
      </c>
      <c r="K27" s="3" t="s">
        <v>83</v>
      </c>
    </row>
    <row r="28" spans="1:11" ht="60" x14ac:dyDescent="0.25">
      <c r="A28" s="3">
        <v>72101507</v>
      </c>
      <c r="B28" s="48" t="s">
        <v>51</v>
      </c>
      <c r="C28" s="3" t="s">
        <v>33</v>
      </c>
      <c r="D28" s="46" t="s">
        <v>75</v>
      </c>
      <c r="E28" s="46" t="s">
        <v>79</v>
      </c>
      <c r="F28" s="3" t="s">
        <v>14</v>
      </c>
      <c r="G28" s="14">
        <v>73000000</v>
      </c>
      <c r="H28" s="14">
        <v>73000000</v>
      </c>
      <c r="I28" s="49" t="s">
        <v>85</v>
      </c>
      <c r="J28" s="49" t="s">
        <v>85</v>
      </c>
      <c r="K28" s="3" t="s">
        <v>83</v>
      </c>
    </row>
    <row r="29" spans="1:11" ht="60" x14ac:dyDescent="0.25">
      <c r="A29" s="3">
        <v>73152108</v>
      </c>
      <c r="B29" s="48" t="s">
        <v>52</v>
      </c>
      <c r="C29" s="3" t="s">
        <v>33</v>
      </c>
      <c r="D29" s="46" t="s">
        <v>75</v>
      </c>
      <c r="E29" s="46" t="s">
        <v>79</v>
      </c>
      <c r="F29" s="3" t="s">
        <v>14</v>
      </c>
      <c r="G29" s="14">
        <v>30000000</v>
      </c>
      <c r="H29" s="14">
        <f t="shared" ref="H29:H45" si="2">+G29</f>
        <v>30000000</v>
      </c>
      <c r="I29" s="49" t="s">
        <v>85</v>
      </c>
      <c r="J29" s="49" t="s">
        <v>85</v>
      </c>
      <c r="K29" s="3" t="s">
        <v>83</v>
      </c>
    </row>
    <row r="30" spans="1:11" ht="60" x14ac:dyDescent="0.25">
      <c r="A30" s="3">
        <v>72101507</v>
      </c>
      <c r="B30" s="48" t="s">
        <v>53</v>
      </c>
      <c r="C30" s="3" t="s">
        <v>20</v>
      </c>
      <c r="D30" s="46" t="s">
        <v>75</v>
      </c>
      <c r="E30" s="46" t="s">
        <v>79</v>
      </c>
      <c r="F30" s="3" t="s">
        <v>14</v>
      </c>
      <c r="G30" s="14">
        <v>20000000</v>
      </c>
      <c r="H30" s="14">
        <f t="shared" si="2"/>
        <v>20000000</v>
      </c>
      <c r="I30" s="49" t="s">
        <v>85</v>
      </c>
      <c r="J30" s="49" t="s">
        <v>85</v>
      </c>
      <c r="K30" s="3" t="s">
        <v>83</v>
      </c>
    </row>
    <row r="31" spans="1:11" ht="60" x14ac:dyDescent="0.25">
      <c r="A31" s="3">
        <v>72101507</v>
      </c>
      <c r="B31" s="35" t="s">
        <v>54</v>
      </c>
      <c r="C31" s="3" t="s">
        <v>34</v>
      </c>
      <c r="D31" s="46" t="s">
        <v>72</v>
      </c>
      <c r="E31" s="46" t="s">
        <v>79</v>
      </c>
      <c r="F31" s="3" t="s">
        <v>14</v>
      </c>
      <c r="G31" s="14">
        <v>61800000</v>
      </c>
      <c r="H31" s="14">
        <f t="shared" si="2"/>
        <v>61800000</v>
      </c>
      <c r="I31" s="49" t="s">
        <v>85</v>
      </c>
      <c r="J31" s="49" t="s">
        <v>85</v>
      </c>
      <c r="K31" s="3" t="s">
        <v>83</v>
      </c>
    </row>
    <row r="32" spans="1:11" ht="77.25" customHeight="1" x14ac:dyDescent="0.25">
      <c r="A32" s="3">
        <v>72101507</v>
      </c>
      <c r="B32" s="48" t="s">
        <v>55</v>
      </c>
      <c r="C32" s="3" t="s">
        <v>34</v>
      </c>
      <c r="D32" s="46" t="s">
        <v>72</v>
      </c>
      <c r="E32" s="46" t="s">
        <v>79</v>
      </c>
      <c r="F32" s="3" t="s">
        <v>14</v>
      </c>
      <c r="G32" s="14">
        <v>20000000</v>
      </c>
      <c r="H32" s="14">
        <f t="shared" si="2"/>
        <v>20000000</v>
      </c>
      <c r="I32" s="49" t="s">
        <v>85</v>
      </c>
      <c r="J32" s="49" t="s">
        <v>85</v>
      </c>
      <c r="K32" s="3" t="s">
        <v>83</v>
      </c>
    </row>
    <row r="33" spans="1:11" ht="80.25" customHeight="1" x14ac:dyDescent="0.25">
      <c r="A33" s="3">
        <v>72101507</v>
      </c>
      <c r="B33" s="48" t="s">
        <v>56</v>
      </c>
      <c r="C33" s="3" t="s">
        <v>33</v>
      </c>
      <c r="D33" s="46" t="s">
        <v>75</v>
      </c>
      <c r="E33" s="46" t="s">
        <v>79</v>
      </c>
      <c r="F33" s="3" t="s">
        <v>14</v>
      </c>
      <c r="G33" s="14">
        <v>27500000</v>
      </c>
      <c r="H33" s="14">
        <f t="shared" si="2"/>
        <v>27500000</v>
      </c>
      <c r="I33" s="49" t="s">
        <v>85</v>
      </c>
      <c r="J33" s="49" t="s">
        <v>85</v>
      </c>
      <c r="K33" s="3" t="s">
        <v>83</v>
      </c>
    </row>
    <row r="34" spans="1:11" ht="77.25" customHeight="1" x14ac:dyDescent="0.25">
      <c r="A34" s="3">
        <v>72101507</v>
      </c>
      <c r="B34" s="48" t="s">
        <v>57</v>
      </c>
      <c r="C34" s="3" t="s">
        <v>18</v>
      </c>
      <c r="D34" s="46" t="s">
        <v>81</v>
      </c>
      <c r="E34" s="46" t="s">
        <v>179</v>
      </c>
      <c r="F34" s="3" t="s">
        <v>14</v>
      </c>
      <c r="G34" s="14">
        <v>155000000</v>
      </c>
      <c r="H34" s="14">
        <f t="shared" si="2"/>
        <v>155000000</v>
      </c>
      <c r="I34" s="49" t="s">
        <v>85</v>
      </c>
      <c r="J34" s="49" t="s">
        <v>85</v>
      </c>
      <c r="K34" s="3" t="s">
        <v>83</v>
      </c>
    </row>
    <row r="35" spans="1:11" ht="101.25" customHeight="1" x14ac:dyDescent="0.25">
      <c r="A35" s="3">
        <v>72101507</v>
      </c>
      <c r="B35" s="48" t="s">
        <v>58</v>
      </c>
      <c r="C35" s="3" t="s">
        <v>33</v>
      </c>
      <c r="D35" s="46" t="s">
        <v>80</v>
      </c>
      <c r="E35" s="46" t="s">
        <v>79</v>
      </c>
      <c r="F35" s="3" t="s">
        <v>14</v>
      </c>
      <c r="G35" s="14">
        <v>8400000</v>
      </c>
      <c r="H35" s="14">
        <f t="shared" si="2"/>
        <v>8400000</v>
      </c>
      <c r="I35" s="49" t="s">
        <v>85</v>
      </c>
      <c r="J35" s="49" t="s">
        <v>85</v>
      </c>
      <c r="K35" s="3" t="s">
        <v>83</v>
      </c>
    </row>
    <row r="36" spans="1:11" ht="80.25" customHeight="1" x14ac:dyDescent="0.25">
      <c r="A36" s="3">
        <v>72101507</v>
      </c>
      <c r="B36" s="48" t="s">
        <v>59</v>
      </c>
      <c r="C36" s="3" t="s">
        <v>18</v>
      </c>
      <c r="D36" s="46" t="s">
        <v>80</v>
      </c>
      <c r="E36" s="46" t="s">
        <v>79</v>
      </c>
      <c r="F36" s="3" t="s">
        <v>14</v>
      </c>
      <c r="G36" s="14">
        <v>7000000</v>
      </c>
      <c r="H36" s="14">
        <f t="shared" si="2"/>
        <v>7000000</v>
      </c>
      <c r="I36" s="49" t="s">
        <v>85</v>
      </c>
      <c r="J36" s="49" t="s">
        <v>85</v>
      </c>
      <c r="K36" s="3" t="s">
        <v>83</v>
      </c>
    </row>
    <row r="37" spans="1:11" ht="84" customHeight="1" x14ac:dyDescent="0.25">
      <c r="A37" s="3">
        <v>72101507</v>
      </c>
      <c r="B37" s="48" t="s">
        <v>60</v>
      </c>
      <c r="C37" s="3" t="s">
        <v>33</v>
      </c>
      <c r="D37" s="46" t="s">
        <v>75</v>
      </c>
      <c r="E37" s="46" t="s">
        <v>79</v>
      </c>
      <c r="F37" s="3" t="s">
        <v>14</v>
      </c>
      <c r="G37" s="14">
        <v>24000000</v>
      </c>
      <c r="H37" s="14">
        <f t="shared" si="2"/>
        <v>24000000</v>
      </c>
      <c r="I37" s="49" t="s">
        <v>85</v>
      </c>
      <c r="J37" s="49" t="s">
        <v>85</v>
      </c>
      <c r="K37" s="3" t="s">
        <v>83</v>
      </c>
    </row>
    <row r="38" spans="1:11" ht="73.5" customHeight="1" x14ac:dyDescent="0.25">
      <c r="A38" s="3">
        <v>72101507</v>
      </c>
      <c r="B38" s="48" t="s">
        <v>61</v>
      </c>
      <c r="C38" s="3" t="s">
        <v>33</v>
      </c>
      <c r="D38" s="46" t="s">
        <v>80</v>
      </c>
      <c r="E38" s="46" t="s">
        <v>79</v>
      </c>
      <c r="F38" s="3" t="s">
        <v>14</v>
      </c>
      <c r="G38" s="14">
        <v>13800000</v>
      </c>
      <c r="H38" s="14">
        <f t="shared" si="2"/>
        <v>13800000</v>
      </c>
      <c r="I38" s="49" t="s">
        <v>85</v>
      </c>
      <c r="J38" s="49" t="s">
        <v>85</v>
      </c>
      <c r="K38" s="3" t="s">
        <v>83</v>
      </c>
    </row>
    <row r="39" spans="1:11" ht="82.5" customHeight="1" x14ac:dyDescent="0.25">
      <c r="A39" s="3">
        <v>72101507</v>
      </c>
      <c r="B39" s="48" t="s">
        <v>62</v>
      </c>
      <c r="C39" s="3" t="s">
        <v>24</v>
      </c>
      <c r="D39" s="46" t="s">
        <v>75</v>
      </c>
      <c r="E39" s="46" t="s">
        <v>79</v>
      </c>
      <c r="F39" s="3" t="s">
        <v>14</v>
      </c>
      <c r="G39" s="14">
        <v>22000000</v>
      </c>
      <c r="H39" s="14">
        <f t="shared" si="2"/>
        <v>22000000</v>
      </c>
      <c r="I39" s="49" t="s">
        <v>85</v>
      </c>
      <c r="J39" s="49" t="s">
        <v>85</v>
      </c>
      <c r="K39" s="3" t="s">
        <v>83</v>
      </c>
    </row>
    <row r="40" spans="1:11" s="18" customFormat="1" ht="106.5" customHeight="1" x14ac:dyDescent="0.25">
      <c r="A40" s="4">
        <v>72101507</v>
      </c>
      <c r="B40" s="20" t="s">
        <v>63</v>
      </c>
      <c r="C40" s="4" t="s">
        <v>25</v>
      </c>
      <c r="D40" s="4" t="s">
        <v>80</v>
      </c>
      <c r="E40" s="4" t="s">
        <v>79</v>
      </c>
      <c r="F40" s="4" t="s">
        <v>14</v>
      </c>
      <c r="G40" s="7">
        <v>15000000</v>
      </c>
      <c r="H40" s="7">
        <f t="shared" si="2"/>
        <v>15000000</v>
      </c>
      <c r="I40" s="49" t="s">
        <v>85</v>
      </c>
      <c r="J40" s="49" t="s">
        <v>85</v>
      </c>
      <c r="K40" s="4" t="s">
        <v>83</v>
      </c>
    </row>
    <row r="41" spans="1:11" s="18" customFormat="1" ht="82.5" customHeight="1" x14ac:dyDescent="0.25">
      <c r="A41" s="4">
        <v>72101507</v>
      </c>
      <c r="B41" s="20" t="s">
        <v>66</v>
      </c>
      <c r="C41" s="4" t="s">
        <v>18</v>
      </c>
      <c r="D41" s="4" t="s">
        <v>72</v>
      </c>
      <c r="E41" s="46" t="s">
        <v>179</v>
      </c>
      <c r="F41" s="4" t="s">
        <v>14</v>
      </c>
      <c r="G41" s="7">
        <v>140000000</v>
      </c>
      <c r="H41" s="7">
        <f t="shared" si="2"/>
        <v>140000000</v>
      </c>
      <c r="I41" s="49" t="s">
        <v>85</v>
      </c>
      <c r="J41" s="49" t="s">
        <v>85</v>
      </c>
      <c r="K41" s="4" t="s">
        <v>83</v>
      </c>
    </row>
    <row r="42" spans="1:11" ht="91.5" customHeight="1" x14ac:dyDescent="0.25">
      <c r="A42" s="3">
        <v>31162800</v>
      </c>
      <c r="B42" s="48" t="s">
        <v>64</v>
      </c>
      <c r="C42" s="3" t="s">
        <v>24</v>
      </c>
      <c r="D42" s="46" t="s">
        <v>80</v>
      </c>
      <c r="E42" s="46" t="s">
        <v>79</v>
      </c>
      <c r="F42" s="3" t="s">
        <v>14</v>
      </c>
      <c r="G42" s="14">
        <v>25000000</v>
      </c>
      <c r="H42" s="14">
        <f t="shared" si="2"/>
        <v>25000000</v>
      </c>
      <c r="I42" s="49" t="s">
        <v>85</v>
      </c>
      <c r="J42" s="49" t="s">
        <v>85</v>
      </c>
      <c r="K42" s="3" t="s">
        <v>83</v>
      </c>
    </row>
    <row r="43" spans="1:11" ht="84.75" customHeight="1" x14ac:dyDescent="0.25">
      <c r="A43" s="3">
        <v>72101507</v>
      </c>
      <c r="B43" s="48" t="s">
        <v>65</v>
      </c>
      <c r="C43" s="3" t="s">
        <v>25</v>
      </c>
      <c r="D43" s="46" t="s">
        <v>80</v>
      </c>
      <c r="E43" s="46" t="s">
        <v>79</v>
      </c>
      <c r="F43" s="3" t="s">
        <v>14</v>
      </c>
      <c r="G43" s="14">
        <v>6000000</v>
      </c>
      <c r="H43" s="14">
        <f t="shared" si="2"/>
        <v>6000000</v>
      </c>
      <c r="I43" s="49" t="s">
        <v>85</v>
      </c>
      <c r="J43" s="49" t="s">
        <v>85</v>
      </c>
      <c r="K43" s="3" t="s">
        <v>83</v>
      </c>
    </row>
    <row r="44" spans="1:11" s="10" customFormat="1" ht="110.25" customHeight="1" x14ac:dyDescent="0.25">
      <c r="A44" s="3">
        <v>31162800</v>
      </c>
      <c r="B44" s="48" t="s">
        <v>276</v>
      </c>
      <c r="C44" s="3" t="s">
        <v>25</v>
      </c>
      <c r="D44" s="46" t="s">
        <v>80</v>
      </c>
      <c r="E44" s="46" t="s">
        <v>79</v>
      </c>
      <c r="F44" s="3" t="s">
        <v>14</v>
      </c>
      <c r="G44" s="14">
        <v>77222464</v>
      </c>
      <c r="H44" s="14">
        <v>77222464</v>
      </c>
      <c r="I44" s="49" t="s">
        <v>85</v>
      </c>
      <c r="J44" s="49" t="s">
        <v>85</v>
      </c>
      <c r="K44" s="3" t="s">
        <v>83</v>
      </c>
    </row>
    <row r="45" spans="1:11" ht="123.75" customHeight="1" x14ac:dyDescent="0.25">
      <c r="A45" s="3">
        <v>80131500</v>
      </c>
      <c r="B45" s="48" t="s">
        <v>32</v>
      </c>
      <c r="C45" s="3" t="s">
        <v>16</v>
      </c>
      <c r="D45" s="46" t="s">
        <v>28</v>
      </c>
      <c r="E45" s="46" t="s">
        <v>70</v>
      </c>
      <c r="F45" s="4" t="s">
        <v>29</v>
      </c>
      <c r="G45" s="5">
        <v>11091555661</v>
      </c>
      <c r="H45" s="5">
        <f t="shared" si="2"/>
        <v>11091555661</v>
      </c>
      <c r="I45" s="36" t="s">
        <v>21</v>
      </c>
      <c r="J45" s="3" t="s">
        <v>30</v>
      </c>
      <c r="K45" s="3" t="s">
        <v>84</v>
      </c>
    </row>
    <row r="46" spans="1:11" ht="105" x14ac:dyDescent="0.25">
      <c r="A46" s="4" t="s">
        <v>31</v>
      </c>
      <c r="B46" s="20" t="s">
        <v>184</v>
      </c>
      <c r="C46" s="22" t="s">
        <v>67</v>
      </c>
      <c r="D46" s="4" t="s">
        <v>28</v>
      </c>
      <c r="E46" s="49" t="s">
        <v>71</v>
      </c>
      <c r="F46" s="4" t="s">
        <v>27</v>
      </c>
      <c r="G46" s="5">
        <v>3186064734</v>
      </c>
      <c r="H46" s="5">
        <v>3186064734</v>
      </c>
      <c r="I46" s="21" t="s">
        <v>85</v>
      </c>
      <c r="J46" s="9" t="s">
        <v>85</v>
      </c>
      <c r="K46" s="4" t="s">
        <v>126</v>
      </c>
    </row>
    <row r="47" spans="1:11" ht="221.25" customHeight="1" x14ac:dyDescent="0.25">
      <c r="A47" s="49">
        <v>43233201</v>
      </c>
      <c r="B47" s="35" t="s">
        <v>89</v>
      </c>
      <c r="C47" s="13" t="s">
        <v>86</v>
      </c>
      <c r="D47" s="3" t="s">
        <v>87</v>
      </c>
      <c r="E47" s="46" t="s">
        <v>79</v>
      </c>
      <c r="F47" s="49" t="s">
        <v>14</v>
      </c>
      <c r="G47" s="7">
        <v>15000000</v>
      </c>
      <c r="H47" s="7">
        <f>+G47</f>
        <v>15000000</v>
      </c>
      <c r="I47" s="3" t="s">
        <v>85</v>
      </c>
      <c r="J47" s="49" t="s">
        <v>85</v>
      </c>
      <c r="K47" s="49" t="s">
        <v>88</v>
      </c>
    </row>
    <row r="48" spans="1:11" s="32" customFormat="1" ht="170.25" customHeight="1" x14ac:dyDescent="0.25">
      <c r="A48" s="49">
        <v>93141506</v>
      </c>
      <c r="B48" s="48" t="s">
        <v>145</v>
      </c>
      <c r="C48" s="13" t="s">
        <v>34</v>
      </c>
      <c r="D48" s="3" t="s">
        <v>73</v>
      </c>
      <c r="E48" s="46" t="s">
        <v>70</v>
      </c>
      <c r="F48" s="49" t="s">
        <v>14</v>
      </c>
      <c r="G48" s="7">
        <v>1151125000</v>
      </c>
      <c r="H48" s="7">
        <f>+G48</f>
        <v>1151125000</v>
      </c>
      <c r="I48" s="3" t="s">
        <v>95</v>
      </c>
      <c r="J48" s="3" t="s">
        <v>85</v>
      </c>
      <c r="K48" s="3" t="s">
        <v>180</v>
      </c>
    </row>
    <row r="49" spans="1:11" s="10" customFormat="1" ht="111" customHeight="1" x14ac:dyDescent="0.25">
      <c r="A49" s="49" t="s">
        <v>178</v>
      </c>
      <c r="B49" s="48" t="s">
        <v>146</v>
      </c>
      <c r="C49" s="13" t="s">
        <v>18</v>
      </c>
      <c r="D49" s="3" t="s">
        <v>100</v>
      </c>
      <c r="E49" s="46" t="s">
        <v>179</v>
      </c>
      <c r="F49" s="49" t="s">
        <v>14</v>
      </c>
      <c r="G49" s="7">
        <v>91196372</v>
      </c>
      <c r="H49" s="7">
        <f>+G49</f>
        <v>91196372</v>
      </c>
      <c r="I49" s="3" t="s">
        <v>95</v>
      </c>
      <c r="J49" s="3" t="s">
        <v>85</v>
      </c>
      <c r="K49" s="3" t="s">
        <v>180</v>
      </c>
    </row>
    <row r="50" spans="1:11" s="10" customFormat="1" ht="123.75" customHeight="1" x14ac:dyDescent="0.25">
      <c r="A50" s="49">
        <v>92101902</v>
      </c>
      <c r="B50" s="48" t="s">
        <v>149</v>
      </c>
      <c r="C50" s="13" t="s">
        <v>24</v>
      </c>
      <c r="D50" s="3" t="s">
        <v>78</v>
      </c>
      <c r="E50" s="46" t="s">
        <v>79</v>
      </c>
      <c r="F50" s="49" t="s">
        <v>14</v>
      </c>
      <c r="G50" s="7">
        <v>35000000</v>
      </c>
      <c r="H50" s="7">
        <v>35000000</v>
      </c>
      <c r="I50" s="3" t="s">
        <v>95</v>
      </c>
      <c r="J50" s="3" t="s">
        <v>85</v>
      </c>
      <c r="K50" s="3" t="s">
        <v>180</v>
      </c>
    </row>
    <row r="51" spans="1:11" s="32" customFormat="1" ht="120" customHeight="1" x14ac:dyDescent="0.25">
      <c r="A51" s="49" t="s">
        <v>147</v>
      </c>
      <c r="B51" s="48" t="s">
        <v>150</v>
      </c>
      <c r="C51" s="13" t="s">
        <v>20</v>
      </c>
      <c r="D51" s="3" t="s">
        <v>80</v>
      </c>
      <c r="E51" s="46" t="s">
        <v>79</v>
      </c>
      <c r="F51" s="49" t="s">
        <v>14</v>
      </c>
      <c r="G51" s="7">
        <v>60000000</v>
      </c>
      <c r="H51" s="7">
        <v>60000000</v>
      </c>
      <c r="I51" s="3" t="s">
        <v>95</v>
      </c>
      <c r="J51" s="3" t="s">
        <v>85</v>
      </c>
      <c r="K51" s="3" t="s">
        <v>180</v>
      </c>
    </row>
    <row r="52" spans="1:11" s="32" customFormat="1" ht="150" x14ac:dyDescent="0.25">
      <c r="A52" s="49" t="s">
        <v>148</v>
      </c>
      <c r="B52" s="48" t="s">
        <v>151</v>
      </c>
      <c r="C52" s="13" t="s">
        <v>34</v>
      </c>
      <c r="D52" s="3" t="s">
        <v>80</v>
      </c>
      <c r="E52" s="46" t="s">
        <v>79</v>
      </c>
      <c r="F52" s="49" t="s">
        <v>14</v>
      </c>
      <c r="G52" s="7">
        <v>44998086</v>
      </c>
      <c r="H52" s="7">
        <f>+G52</f>
        <v>44998086</v>
      </c>
      <c r="I52" s="3" t="s">
        <v>95</v>
      </c>
      <c r="J52" s="3" t="s">
        <v>85</v>
      </c>
      <c r="K52" s="3" t="s">
        <v>180</v>
      </c>
    </row>
    <row r="53" spans="1:11" s="32" customFormat="1" ht="165" customHeight="1" x14ac:dyDescent="0.25">
      <c r="A53" s="49">
        <v>85122201</v>
      </c>
      <c r="B53" s="48" t="s">
        <v>187</v>
      </c>
      <c r="C53" s="13" t="s">
        <v>24</v>
      </c>
      <c r="D53" s="3" t="s">
        <v>69</v>
      </c>
      <c r="E53" s="46" t="s">
        <v>179</v>
      </c>
      <c r="F53" s="49" t="s">
        <v>14</v>
      </c>
      <c r="G53" s="7">
        <v>330000000</v>
      </c>
      <c r="H53" s="7">
        <f>+G53</f>
        <v>330000000</v>
      </c>
      <c r="I53" s="3" t="s">
        <v>85</v>
      </c>
      <c r="J53" s="3" t="s">
        <v>85</v>
      </c>
      <c r="K53" s="3" t="s">
        <v>180</v>
      </c>
    </row>
    <row r="54" spans="1:11" s="32" customFormat="1" ht="97.5" customHeight="1" x14ac:dyDescent="0.25">
      <c r="A54" s="49">
        <v>90121502</v>
      </c>
      <c r="B54" s="48" t="s">
        <v>152</v>
      </c>
      <c r="C54" s="13" t="s">
        <v>34</v>
      </c>
      <c r="D54" s="3" t="s">
        <v>72</v>
      </c>
      <c r="E54" s="46" t="s">
        <v>202</v>
      </c>
      <c r="F54" s="49" t="s">
        <v>14</v>
      </c>
      <c r="G54" s="7">
        <v>307322636</v>
      </c>
      <c r="H54" s="7">
        <v>307322636</v>
      </c>
      <c r="I54" s="3" t="s">
        <v>85</v>
      </c>
      <c r="J54" s="3" t="s">
        <v>85</v>
      </c>
      <c r="K54" s="3" t="s">
        <v>181</v>
      </c>
    </row>
    <row r="55" spans="1:11" s="32" customFormat="1" ht="191.25" customHeight="1" x14ac:dyDescent="0.25">
      <c r="A55" s="49">
        <v>86101802</v>
      </c>
      <c r="B55" s="48" t="s">
        <v>326</v>
      </c>
      <c r="C55" s="13" t="s">
        <v>34</v>
      </c>
      <c r="D55" s="3" t="s">
        <v>73</v>
      </c>
      <c r="E55" s="46" t="s">
        <v>74</v>
      </c>
      <c r="F55" s="49" t="s">
        <v>14</v>
      </c>
      <c r="G55" s="7">
        <v>150000000</v>
      </c>
      <c r="H55" s="7">
        <v>150000000</v>
      </c>
      <c r="I55" s="3" t="s">
        <v>85</v>
      </c>
      <c r="J55" s="3" t="s">
        <v>85</v>
      </c>
      <c r="K55" s="3" t="s">
        <v>180</v>
      </c>
    </row>
    <row r="56" spans="1:11" s="32" customFormat="1" ht="176.25" customHeight="1" x14ac:dyDescent="0.25">
      <c r="A56" s="49">
        <v>86101802</v>
      </c>
      <c r="B56" s="48" t="s">
        <v>285</v>
      </c>
      <c r="C56" s="13" t="s">
        <v>286</v>
      </c>
      <c r="D56" s="3" t="s">
        <v>72</v>
      </c>
      <c r="E56" s="46" t="s">
        <v>70</v>
      </c>
      <c r="F56" s="49" t="s">
        <v>14</v>
      </c>
      <c r="G56" s="7">
        <v>60000000</v>
      </c>
      <c r="H56" s="7">
        <f>+G56</f>
        <v>60000000</v>
      </c>
      <c r="I56" s="3" t="s">
        <v>85</v>
      </c>
      <c r="J56" s="3" t="s">
        <v>85</v>
      </c>
      <c r="K56" s="3" t="s">
        <v>180</v>
      </c>
    </row>
    <row r="57" spans="1:11" s="32" customFormat="1" ht="130.5" customHeight="1" x14ac:dyDescent="0.25">
      <c r="A57" s="3" t="s">
        <v>141</v>
      </c>
      <c r="B57" s="48" t="s">
        <v>142</v>
      </c>
      <c r="C57" s="3" t="s">
        <v>20</v>
      </c>
      <c r="D57" s="3" t="s">
        <v>110</v>
      </c>
      <c r="E57" s="46" t="s">
        <v>179</v>
      </c>
      <c r="F57" s="49" t="s">
        <v>14</v>
      </c>
      <c r="G57" s="5">
        <v>200000000</v>
      </c>
      <c r="H57" s="37">
        <f>+G57</f>
        <v>200000000</v>
      </c>
      <c r="I57" s="3" t="s">
        <v>85</v>
      </c>
      <c r="J57" s="3" t="s">
        <v>85</v>
      </c>
      <c r="K57" s="3" t="s">
        <v>143</v>
      </c>
    </row>
    <row r="58" spans="1:11" s="32" customFormat="1" ht="90" customHeight="1" x14ac:dyDescent="0.25">
      <c r="A58" s="46">
        <v>43211732</v>
      </c>
      <c r="B58" s="48" t="s">
        <v>108</v>
      </c>
      <c r="C58" s="46" t="s">
        <v>18</v>
      </c>
      <c r="D58" s="46" t="s">
        <v>75</v>
      </c>
      <c r="E58" s="46" t="s">
        <v>79</v>
      </c>
      <c r="F58" s="49" t="s">
        <v>14</v>
      </c>
      <c r="G58" s="24">
        <v>42000000</v>
      </c>
      <c r="H58" s="24">
        <v>42000000</v>
      </c>
      <c r="I58" s="3" t="s">
        <v>85</v>
      </c>
      <c r="J58" s="3" t="s">
        <v>85</v>
      </c>
      <c r="K58" s="3" t="s">
        <v>120</v>
      </c>
    </row>
    <row r="59" spans="1:11" s="32" customFormat="1" ht="96.75" customHeight="1" x14ac:dyDescent="0.25">
      <c r="A59" s="49">
        <v>73152103</v>
      </c>
      <c r="B59" s="47" t="s">
        <v>109</v>
      </c>
      <c r="C59" s="16" t="s">
        <v>24</v>
      </c>
      <c r="D59" s="49" t="s">
        <v>72</v>
      </c>
      <c r="E59" s="46" t="s">
        <v>79</v>
      </c>
      <c r="F59" s="49" t="s">
        <v>14</v>
      </c>
      <c r="G59" s="7">
        <v>1030000</v>
      </c>
      <c r="H59" s="7">
        <v>1030000</v>
      </c>
      <c r="I59" s="3" t="s">
        <v>85</v>
      </c>
      <c r="J59" s="3" t="s">
        <v>85</v>
      </c>
      <c r="K59" s="3" t="s">
        <v>127</v>
      </c>
    </row>
    <row r="60" spans="1:11" s="32" customFormat="1" ht="96.75" customHeight="1" x14ac:dyDescent="0.25">
      <c r="A60" s="49">
        <v>86131504</v>
      </c>
      <c r="B60" s="47" t="s">
        <v>154</v>
      </c>
      <c r="C60" s="16" t="s">
        <v>16</v>
      </c>
      <c r="D60" s="49" t="s">
        <v>128</v>
      </c>
      <c r="E60" s="46" t="s">
        <v>70</v>
      </c>
      <c r="F60" s="49" t="s">
        <v>14</v>
      </c>
      <c r="G60" s="7">
        <v>58586014</v>
      </c>
      <c r="H60" s="7">
        <v>58586014</v>
      </c>
      <c r="I60" s="3" t="s">
        <v>85</v>
      </c>
      <c r="J60" s="3" t="s">
        <v>85</v>
      </c>
      <c r="K60" s="3" t="s">
        <v>136</v>
      </c>
    </row>
    <row r="61" spans="1:11" s="32" customFormat="1" ht="30" x14ac:dyDescent="0.25">
      <c r="A61" s="49">
        <v>82131603</v>
      </c>
      <c r="B61" s="47" t="s">
        <v>129</v>
      </c>
      <c r="C61" s="16" t="s">
        <v>44</v>
      </c>
      <c r="D61" s="49" t="s">
        <v>130</v>
      </c>
      <c r="E61" s="46" t="s">
        <v>70</v>
      </c>
      <c r="F61" s="49" t="s">
        <v>14</v>
      </c>
      <c r="G61" s="7">
        <v>85000000</v>
      </c>
      <c r="H61" s="7">
        <v>85000000</v>
      </c>
      <c r="I61" s="3" t="s">
        <v>85</v>
      </c>
      <c r="J61" s="3" t="s">
        <v>85</v>
      </c>
      <c r="K61" s="3" t="s">
        <v>136</v>
      </c>
    </row>
    <row r="62" spans="1:11" s="19" customFormat="1" ht="139.5" customHeight="1" x14ac:dyDescent="0.25">
      <c r="A62" s="49" t="s">
        <v>293</v>
      </c>
      <c r="B62" s="47" t="s">
        <v>287</v>
      </c>
      <c r="C62" s="16" t="s">
        <v>33</v>
      </c>
      <c r="D62" s="49" t="s">
        <v>302</v>
      </c>
      <c r="E62" s="46" t="s">
        <v>70</v>
      </c>
      <c r="F62" s="49" t="s">
        <v>14</v>
      </c>
      <c r="G62" s="7">
        <v>160000000</v>
      </c>
      <c r="H62" s="7">
        <v>160000000</v>
      </c>
      <c r="I62" s="3" t="s">
        <v>85</v>
      </c>
      <c r="J62" s="3" t="s">
        <v>85</v>
      </c>
      <c r="K62" s="3" t="s">
        <v>294</v>
      </c>
    </row>
    <row r="63" spans="1:11" s="19" customFormat="1" ht="105" customHeight="1" x14ac:dyDescent="0.25">
      <c r="A63" s="49">
        <v>73152100</v>
      </c>
      <c r="B63" s="47" t="s">
        <v>288</v>
      </c>
      <c r="C63" s="16" t="s">
        <v>33</v>
      </c>
      <c r="D63" s="49" t="s">
        <v>75</v>
      </c>
      <c r="E63" s="46" t="s">
        <v>79</v>
      </c>
      <c r="F63" s="49" t="s">
        <v>14</v>
      </c>
      <c r="G63" s="7">
        <v>5000000</v>
      </c>
      <c r="H63" s="7">
        <v>5000000</v>
      </c>
      <c r="I63" s="3" t="s">
        <v>85</v>
      </c>
      <c r="J63" s="3" t="s">
        <v>85</v>
      </c>
      <c r="K63" s="3" t="s">
        <v>296</v>
      </c>
    </row>
    <row r="64" spans="1:11" s="19" customFormat="1" ht="99" customHeight="1" x14ac:dyDescent="0.25">
      <c r="A64" s="49" t="s">
        <v>297</v>
      </c>
      <c r="B64" s="47" t="s">
        <v>289</v>
      </c>
      <c r="C64" s="16" t="s">
        <v>33</v>
      </c>
      <c r="D64" s="49" t="s">
        <v>72</v>
      </c>
      <c r="E64" s="46" t="s">
        <v>70</v>
      </c>
      <c r="F64" s="49" t="s">
        <v>14</v>
      </c>
      <c r="G64" s="7">
        <v>250000000</v>
      </c>
      <c r="H64" s="7">
        <v>250000000</v>
      </c>
      <c r="I64" s="3" t="s">
        <v>85</v>
      </c>
      <c r="J64" s="3" t="s">
        <v>85</v>
      </c>
      <c r="K64" s="3" t="s">
        <v>298</v>
      </c>
    </row>
    <row r="65" spans="1:12" s="19" customFormat="1" ht="99" customHeight="1" x14ac:dyDescent="0.25">
      <c r="A65" s="49">
        <v>83121700</v>
      </c>
      <c r="B65" s="47" t="s">
        <v>290</v>
      </c>
      <c r="C65" s="16" t="s">
        <v>34</v>
      </c>
      <c r="D65" s="49" t="s">
        <v>302</v>
      </c>
      <c r="E65" s="46" t="s">
        <v>70</v>
      </c>
      <c r="F65" s="49" t="s">
        <v>14</v>
      </c>
      <c r="G65" s="7">
        <v>131930000</v>
      </c>
      <c r="H65" s="7">
        <v>131930000</v>
      </c>
      <c r="I65" s="3" t="s">
        <v>85</v>
      </c>
      <c r="J65" s="3" t="s">
        <v>85</v>
      </c>
      <c r="K65" s="3" t="s">
        <v>299</v>
      </c>
    </row>
    <row r="66" spans="1:12" s="19" customFormat="1" ht="87" customHeight="1" x14ac:dyDescent="0.25">
      <c r="A66" s="49">
        <v>43212100</v>
      </c>
      <c r="B66" s="47" t="s">
        <v>291</v>
      </c>
      <c r="C66" s="16" t="s">
        <v>33</v>
      </c>
      <c r="D66" s="49" t="s">
        <v>72</v>
      </c>
      <c r="E66" s="46" t="s">
        <v>295</v>
      </c>
      <c r="F66" s="49" t="s">
        <v>14</v>
      </c>
      <c r="G66" s="7">
        <v>74627166</v>
      </c>
      <c r="H66" s="7">
        <f>+G66</f>
        <v>74627166</v>
      </c>
      <c r="I66" s="3" t="s">
        <v>85</v>
      </c>
      <c r="J66" s="3" t="s">
        <v>85</v>
      </c>
      <c r="K66" s="3" t="s">
        <v>300</v>
      </c>
    </row>
    <row r="67" spans="1:12" s="19" customFormat="1" ht="114" customHeight="1" x14ac:dyDescent="0.25">
      <c r="A67" s="49">
        <v>43211500</v>
      </c>
      <c r="B67" s="47" t="s">
        <v>292</v>
      </c>
      <c r="C67" s="16" t="s">
        <v>33</v>
      </c>
      <c r="D67" s="49" t="s">
        <v>72</v>
      </c>
      <c r="E67" s="46" t="s">
        <v>295</v>
      </c>
      <c r="F67" s="49" t="s">
        <v>14</v>
      </c>
      <c r="G67" s="7">
        <v>10372834</v>
      </c>
      <c r="H67" s="7">
        <f>+G67</f>
        <v>10372834</v>
      </c>
      <c r="I67" s="3" t="s">
        <v>85</v>
      </c>
      <c r="J67" s="3" t="s">
        <v>85</v>
      </c>
      <c r="K67" s="3" t="s">
        <v>301</v>
      </c>
    </row>
    <row r="68" spans="1:12" s="32" customFormat="1" ht="30" x14ac:dyDescent="0.25">
      <c r="A68" s="49">
        <v>81112200</v>
      </c>
      <c r="B68" s="3" t="s">
        <v>153</v>
      </c>
      <c r="C68" s="13" t="s">
        <v>33</v>
      </c>
      <c r="D68" s="49" t="s">
        <v>203</v>
      </c>
      <c r="E68" s="49" t="s">
        <v>70</v>
      </c>
      <c r="F68" s="49" t="s">
        <v>14</v>
      </c>
      <c r="G68" s="7">
        <v>497495593</v>
      </c>
      <c r="H68" s="7">
        <f>+G68</f>
        <v>497495593</v>
      </c>
      <c r="I68" s="49" t="s">
        <v>85</v>
      </c>
      <c r="J68" s="49" t="s">
        <v>85</v>
      </c>
      <c r="K68" s="49" t="s">
        <v>182</v>
      </c>
    </row>
    <row r="69" spans="1:12" s="32" customFormat="1" ht="390" x14ac:dyDescent="0.25">
      <c r="A69" s="49" t="s">
        <v>139</v>
      </c>
      <c r="B69" s="49" t="s">
        <v>138</v>
      </c>
      <c r="C69" s="13" t="s">
        <v>24</v>
      </c>
      <c r="D69" s="49" t="s">
        <v>134</v>
      </c>
      <c r="E69" s="49" t="s">
        <v>79</v>
      </c>
      <c r="F69" s="49" t="s">
        <v>14</v>
      </c>
      <c r="G69" s="7">
        <v>690000000</v>
      </c>
      <c r="H69" s="7">
        <f t="shared" ref="H69" si="3">+G69</f>
        <v>690000000</v>
      </c>
      <c r="I69" s="49" t="s">
        <v>85</v>
      </c>
      <c r="J69" s="49" t="s">
        <v>85</v>
      </c>
      <c r="K69" s="49" t="s">
        <v>140</v>
      </c>
    </row>
    <row r="70" spans="1:12" s="32" customFormat="1" ht="133.5" customHeight="1" x14ac:dyDescent="0.25">
      <c r="A70" s="49">
        <v>78111500</v>
      </c>
      <c r="B70" s="49" t="s">
        <v>272</v>
      </c>
      <c r="C70" s="13" t="s">
        <v>24</v>
      </c>
      <c r="D70" s="3" t="s">
        <v>110</v>
      </c>
      <c r="E70" s="49" t="s">
        <v>70</v>
      </c>
      <c r="F70" s="49" t="s">
        <v>14</v>
      </c>
      <c r="G70" s="7">
        <v>750000000</v>
      </c>
      <c r="H70" s="7">
        <f>+G70</f>
        <v>750000000</v>
      </c>
      <c r="I70" s="49" t="s">
        <v>85</v>
      </c>
      <c r="J70" s="49" t="s">
        <v>85</v>
      </c>
      <c r="K70" s="49" t="s">
        <v>273</v>
      </c>
    </row>
    <row r="71" spans="1:12" ht="135" customHeight="1" x14ac:dyDescent="0.25">
      <c r="A71" s="49" t="s">
        <v>278</v>
      </c>
      <c r="B71" s="49" t="s">
        <v>281</v>
      </c>
      <c r="C71" s="13" t="s">
        <v>33</v>
      </c>
      <c r="D71" s="3" t="s">
        <v>279</v>
      </c>
      <c r="E71" s="49" t="s">
        <v>70</v>
      </c>
      <c r="F71" s="49" t="s">
        <v>14</v>
      </c>
      <c r="G71" s="7">
        <v>7458097768</v>
      </c>
      <c r="H71" s="7">
        <v>4100874519</v>
      </c>
      <c r="I71" s="49" t="s">
        <v>280</v>
      </c>
      <c r="J71" s="49" t="s">
        <v>303</v>
      </c>
      <c r="K71" s="49" t="s">
        <v>282</v>
      </c>
    </row>
    <row r="72" spans="1:12" ht="133.5" customHeight="1" x14ac:dyDescent="0.25">
      <c r="A72" s="3" t="s">
        <v>123</v>
      </c>
      <c r="B72" s="46" t="s">
        <v>111</v>
      </c>
      <c r="C72" s="49" t="s">
        <v>16</v>
      </c>
      <c r="D72" s="3" t="s">
        <v>110</v>
      </c>
      <c r="E72" s="46" t="s">
        <v>179</v>
      </c>
      <c r="F72" s="49" t="s">
        <v>14</v>
      </c>
      <c r="G72" s="17">
        <v>15119720425</v>
      </c>
      <c r="H72" s="17">
        <f>+G72</f>
        <v>15119720425</v>
      </c>
      <c r="I72" s="3" t="s">
        <v>85</v>
      </c>
      <c r="J72" s="3" t="s">
        <v>85</v>
      </c>
      <c r="K72" s="3" t="s">
        <v>122</v>
      </c>
    </row>
    <row r="73" spans="1:12" ht="141.75" customHeight="1" x14ac:dyDescent="0.25">
      <c r="A73" s="3" t="s">
        <v>124</v>
      </c>
      <c r="B73" s="46" t="s">
        <v>112</v>
      </c>
      <c r="C73" s="49" t="s">
        <v>16</v>
      </c>
      <c r="D73" s="3" t="s">
        <v>110</v>
      </c>
      <c r="E73" s="49" t="s">
        <v>70</v>
      </c>
      <c r="F73" s="49" t="s">
        <v>14</v>
      </c>
      <c r="G73" s="17">
        <v>40450501711</v>
      </c>
      <c r="H73" s="17">
        <f>+G73</f>
        <v>40450501711</v>
      </c>
      <c r="I73" s="3" t="s">
        <v>85</v>
      </c>
      <c r="J73" s="3" t="s">
        <v>85</v>
      </c>
      <c r="K73" s="3" t="s">
        <v>113</v>
      </c>
    </row>
    <row r="74" spans="1:12" s="45" customFormat="1" ht="141.75" customHeight="1" x14ac:dyDescent="0.25">
      <c r="A74" s="3" t="s">
        <v>311</v>
      </c>
      <c r="B74" s="46" t="s">
        <v>312</v>
      </c>
      <c r="C74" s="49" t="s">
        <v>33</v>
      </c>
      <c r="D74" s="3" t="s">
        <v>80</v>
      </c>
      <c r="E74" s="49" t="s">
        <v>313</v>
      </c>
      <c r="F74" s="49" t="s">
        <v>14</v>
      </c>
      <c r="G74" s="17">
        <v>1864632405</v>
      </c>
      <c r="H74" s="17">
        <v>1864632405</v>
      </c>
      <c r="I74" s="3" t="s">
        <v>85</v>
      </c>
      <c r="J74" s="3" t="s">
        <v>85</v>
      </c>
      <c r="K74" s="3" t="s">
        <v>314</v>
      </c>
      <c r="L74" s="32"/>
    </row>
    <row r="75" spans="1:12" s="45" customFormat="1" ht="141.75" customHeight="1" x14ac:dyDescent="0.25">
      <c r="A75" s="3" t="s">
        <v>320</v>
      </c>
      <c r="B75" s="48" t="s">
        <v>321</v>
      </c>
      <c r="C75" s="3" t="s">
        <v>34</v>
      </c>
      <c r="D75" s="3" t="s">
        <v>80</v>
      </c>
      <c r="E75" s="49" t="s">
        <v>322</v>
      </c>
      <c r="F75" s="4" t="s">
        <v>14</v>
      </c>
      <c r="G75" s="5">
        <v>170000000</v>
      </c>
      <c r="H75" s="5">
        <v>170000000</v>
      </c>
      <c r="I75" s="3" t="s">
        <v>95</v>
      </c>
      <c r="J75" s="3" t="s">
        <v>323</v>
      </c>
      <c r="K75" s="3" t="s">
        <v>324</v>
      </c>
      <c r="L75" s="32"/>
    </row>
    <row r="76" spans="1:12" s="45" customFormat="1" ht="150.75" customHeight="1" x14ac:dyDescent="0.25">
      <c r="A76" s="33">
        <v>80131500</v>
      </c>
      <c r="B76" s="34" t="s">
        <v>333</v>
      </c>
      <c r="C76" s="33" t="s">
        <v>34</v>
      </c>
      <c r="D76" s="33" t="s">
        <v>110</v>
      </c>
      <c r="E76" s="99" t="s">
        <v>70</v>
      </c>
      <c r="F76" s="102" t="s">
        <v>14</v>
      </c>
      <c r="G76" s="103">
        <v>4611225521</v>
      </c>
      <c r="H76" s="103">
        <v>4611225521</v>
      </c>
      <c r="I76" s="33" t="s">
        <v>95</v>
      </c>
      <c r="J76" s="33" t="s">
        <v>85</v>
      </c>
      <c r="K76" s="33" t="s">
        <v>330</v>
      </c>
      <c r="L76" s="32"/>
    </row>
    <row r="77" spans="1:12" s="98" customFormat="1" ht="184.5" customHeight="1" x14ac:dyDescent="0.25">
      <c r="A77" s="33">
        <v>80111620</v>
      </c>
      <c r="B77" s="34" t="s">
        <v>331</v>
      </c>
      <c r="C77" s="33" t="s">
        <v>34</v>
      </c>
      <c r="D77" s="33" t="s">
        <v>73</v>
      </c>
      <c r="E77" s="99" t="s">
        <v>70</v>
      </c>
      <c r="F77" s="102" t="s">
        <v>14</v>
      </c>
      <c r="G77" s="104">
        <v>54000000</v>
      </c>
      <c r="H77" s="104">
        <v>54000000</v>
      </c>
      <c r="I77" s="99" t="s">
        <v>85</v>
      </c>
      <c r="J77" s="99" t="s">
        <v>85</v>
      </c>
      <c r="K77" s="33" t="s">
        <v>332</v>
      </c>
      <c r="L77" s="32"/>
    </row>
    <row r="78" spans="1:12" ht="30" x14ac:dyDescent="0.25">
      <c r="A78" s="3">
        <v>80131500</v>
      </c>
      <c r="B78" s="46" t="s">
        <v>190</v>
      </c>
      <c r="C78" s="49" t="s">
        <v>18</v>
      </c>
      <c r="D78" s="3" t="s">
        <v>191</v>
      </c>
      <c r="E78" s="49" t="s">
        <v>70</v>
      </c>
      <c r="F78" s="49" t="s">
        <v>14</v>
      </c>
      <c r="G78" s="17">
        <v>6500000000</v>
      </c>
      <c r="H78" s="17">
        <f t="shared" ref="H78:H80" si="4">G78</f>
        <v>6500000000</v>
      </c>
      <c r="I78" s="3" t="s">
        <v>85</v>
      </c>
      <c r="J78" s="3" t="s">
        <v>85</v>
      </c>
      <c r="K78" s="3" t="s">
        <v>192</v>
      </c>
    </row>
    <row r="79" spans="1:12" ht="45" x14ac:dyDescent="0.25">
      <c r="A79" s="3" t="s">
        <v>193</v>
      </c>
      <c r="B79" s="46" t="s">
        <v>194</v>
      </c>
      <c r="C79" s="49" t="s">
        <v>18</v>
      </c>
      <c r="D79" s="3" t="s">
        <v>191</v>
      </c>
      <c r="E79" s="49" t="s">
        <v>71</v>
      </c>
      <c r="F79" s="49" t="s">
        <v>14</v>
      </c>
      <c r="G79" s="17">
        <v>13000000000</v>
      </c>
      <c r="H79" s="17">
        <v>13000000000</v>
      </c>
      <c r="I79" s="3" t="s">
        <v>85</v>
      </c>
      <c r="J79" s="3" t="s">
        <v>85</v>
      </c>
      <c r="K79" s="3" t="s">
        <v>195</v>
      </c>
    </row>
    <row r="80" spans="1:12" ht="30" x14ac:dyDescent="0.25">
      <c r="A80" s="3">
        <v>81112101</v>
      </c>
      <c r="B80" s="46" t="s">
        <v>196</v>
      </c>
      <c r="C80" s="49" t="s">
        <v>18</v>
      </c>
      <c r="D80" s="3" t="s">
        <v>191</v>
      </c>
      <c r="E80" s="46" t="s">
        <v>179</v>
      </c>
      <c r="F80" s="49" t="s">
        <v>14</v>
      </c>
      <c r="G80" s="17">
        <v>103160000</v>
      </c>
      <c r="H80" s="17">
        <f t="shared" si="4"/>
        <v>103160000</v>
      </c>
      <c r="I80" s="3" t="s">
        <v>85</v>
      </c>
      <c r="J80" s="3" t="s">
        <v>85</v>
      </c>
      <c r="K80" s="3" t="s">
        <v>195</v>
      </c>
    </row>
    <row r="81" spans="1:11" ht="45" x14ac:dyDescent="0.25">
      <c r="A81" s="3">
        <v>90121502</v>
      </c>
      <c r="B81" s="46" t="s">
        <v>197</v>
      </c>
      <c r="C81" s="49" t="s">
        <v>20</v>
      </c>
      <c r="D81" s="3" t="s">
        <v>191</v>
      </c>
      <c r="E81" s="49" t="s">
        <v>198</v>
      </c>
      <c r="F81" s="49" t="s">
        <v>14</v>
      </c>
      <c r="G81" s="17">
        <v>206792484</v>
      </c>
      <c r="H81" s="17">
        <v>206792484</v>
      </c>
      <c r="I81" s="3" t="s">
        <v>85</v>
      </c>
      <c r="J81" s="3" t="s">
        <v>85</v>
      </c>
      <c r="K81" s="3" t="s">
        <v>192</v>
      </c>
    </row>
    <row r="82" spans="1:11" ht="45" x14ac:dyDescent="0.25">
      <c r="A82" s="3" t="s">
        <v>199</v>
      </c>
      <c r="B82" s="46" t="s">
        <v>200</v>
      </c>
      <c r="C82" s="49" t="s">
        <v>20</v>
      </c>
      <c r="D82" s="3" t="s">
        <v>201</v>
      </c>
      <c r="E82" s="49" t="s">
        <v>70</v>
      </c>
      <c r="F82" s="49" t="s">
        <v>14</v>
      </c>
      <c r="G82" s="17">
        <f>H82+J82</f>
        <v>1556602802</v>
      </c>
      <c r="H82" s="17">
        <v>390000000</v>
      </c>
      <c r="I82" s="3" t="s">
        <v>101</v>
      </c>
      <c r="J82" s="14">
        <v>1166602802</v>
      </c>
      <c r="K82" s="3" t="s">
        <v>192</v>
      </c>
    </row>
    <row r="83" spans="1:11" x14ac:dyDescent="0.25">
      <c r="A83" s="25"/>
      <c r="B83" s="26"/>
      <c r="C83" s="27"/>
      <c r="D83" s="25"/>
      <c r="E83" s="27"/>
      <c r="F83" s="28"/>
      <c r="G83" s="29"/>
      <c r="H83" s="29"/>
      <c r="I83" s="28"/>
      <c r="J83" s="30"/>
      <c r="K83" s="28"/>
    </row>
    <row r="84" spans="1:11" x14ac:dyDescent="0.25">
      <c r="A84" s="96" t="s">
        <v>315</v>
      </c>
      <c r="B84" s="96"/>
      <c r="C84" s="96"/>
      <c r="D84" s="96"/>
      <c r="E84" s="96"/>
      <c r="F84" s="51"/>
      <c r="G84" s="52">
        <f>SUM(G6:G82)</f>
        <v>114668669283</v>
      </c>
      <c r="H84" s="51"/>
      <c r="I84" s="53"/>
      <c r="J84" s="53"/>
      <c r="K84" s="53"/>
    </row>
    <row r="85" spans="1:11" ht="18.75" x14ac:dyDescent="0.3">
      <c r="A85" s="96" t="s">
        <v>316</v>
      </c>
      <c r="B85" s="96"/>
      <c r="C85" s="96"/>
      <c r="D85" s="96"/>
      <c r="E85" s="96"/>
      <c r="F85" s="51"/>
      <c r="G85" s="54"/>
      <c r="H85" s="52">
        <f>SUM(H6:H84)</f>
        <v>110144843232</v>
      </c>
      <c r="I85" s="53"/>
      <c r="J85" s="53"/>
      <c r="K85" s="53"/>
    </row>
    <row r="86" spans="1:11" x14ac:dyDescent="0.25">
      <c r="H86" s="23"/>
    </row>
    <row r="87" spans="1:11" x14ac:dyDescent="0.25">
      <c r="H87" s="23"/>
    </row>
    <row r="88" spans="1:11" x14ac:dyDescent="0.25">
      <c r="H88" s="23"/>
    </row>
  </sheetData>
  <autoFilter ref="A5:K84"/>
  <mergeCells count="5">
    <mergeCell ref="A1:K1"/>
    <mergeCell ref="A2:K2"/>
    <mergeCell ref="A84:E84"/>
    <mergeCell ref="A3:K3"/>
    <mergeCell ref="A85:E85"/>
  </mergeCells>
  <phoneticPr fontId="16" type="noConversion"/>
  <printOptions horizontalCentered="1"/>
  <pageMargins left="0.31496062992125984" right="0.31496062992125984" top="0.74803149606299213" bottom="0.74803149606299213" header="0.31496062992125984" footer="0.31496062992125984"/>
  <pageSetup scale="55"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zoomScale="70" zoomScaleNormal="70" workbookViewId="0">
      <selection activeCell="E88" sqref="E88"/>
    </sheetView>
  </sheetViews>
  <sheetFormatPr baseColWidth="10" defaultColWidth="10.85546875" defaultRowHeight="15" x14ac:dyDescent="0.25"/>
  <cols>
    <col min="1" max="1" width="17" style="6" customWidth="1"/>
    <col min="2" max="2" width="51.7109375" style="1" customWidth="1"/>
    <col min="3" max="4" width="15.140625" style="6" customWidth="1"/>
    <col min="5" max="5" width="42.85546875" style="6" bestFit="1" customWidth="1"/>
    <col min="6" max="6" width="34.42578125" style="6" bestFit="1" customWidth="1"/>
    <col min="7" max="7" width="23.5703125" style="1" customWidth="1"/>
    <col min="8" max="8" width="24.7109375" style="1" customWidth="1"/>
    <col min="9" max="9" width="29.28515625" style="1" bestFit="1" customWidth="1"/>
    <col min="10" max="10" width="31.42578125" style="1" bestFit="1" customWidth="1"/>
    <col min="11" max="11" width="32.7109375" style="1" customWidth="1"/>
    <col min="12" max="12" width="26.5703125" style="10" customWidth="1"/>
    <col min="13" max="13" width="10.85546875" style="10"/>
    <col min="14" max="16384" width="10.85546875" style="1"/>
  </cols>
  <sheetData>
    <row r="1" spans="1:13" ht="20.25" x14ac:dyDescent="0.3">
      <c r="A1" s="95" t="s">
        <v>0</v>
      </c>
      <c r="B1" s="95"/>
      <c r="C1" s="95"/>
      <c r="D1" s="95"/>
      <c r="E1" s="95"/>
      <c r="F1" s="95"/>
      <c r="G1" s="95"/>
      <c r="H1" s="95"/>
      <c r="I1" s="95"/>
      <c r="J1" s="95"/>
      <c r="K1" s="95"/>
    </row>
    <row r="2" spans="1:13" ht="20.25" x14ac:dyDescent="0.3">
      <c r="A2" s="95" t="s">
        <v>96</v>
      </c>
      <c r="B2" s="95"/>
      <c r="C2" s="95"/>
      <c r="D2" s="95"/>
      <c r="E2" s="95"/>
      <c r="F2" s="95"/>
      <c r="G2" s="95"/>
      <c r="H2" s="95"/>
      <c r="I2" s="95"/>
      <c r="J2" s="95"/>
      <c r="K2" s="95"/>
    </row>
    <row r="3" spans="1:13" s="45" customFormat="1" ht="20.25" x14ac:dyDescent="0.3">
      <c r="A3" s="95" t="s">
        <v>329</v>
      </c>
      <c r="B3" s="95"/>
      <c r="C3" s="95"/>
      <c r="D3" s="95"/>
      <c r="E3" s="95"/>
      <c r="F3" s="95"/>
      <c r="G3" s="95"/>
      <c r="H3" s="95"/>
      <c r="I3" s="95"/>
      <c r="J3" s="95"/>
      <c r="K3" s="95"/>
      <c r="L3" s="10"/>
      <c r="M3" s="10"/>
    </row>
    <row r="4" spans="1:13" x14ac:dyDescent="0.25">
      <c r="A4" s="31" t="s">
        <v>1</v>
      </c>
    </row>
    <row r="5" spans="1:13" ht="60" x14ac:dyDescent="0.25">
      <c r="A5" s="8" t="s">
        <v>2</v>
      </c>
      <c r="B5" s="8" t="s">
        <v>3</v>
      </c>
      <c r="C5" s="8" t="s">
        <v>4</v>
      </c>
      <c r="D5" s="8" t="s">
        <v>5</v>
      </c>
      <c r="E5" s="8" t="s">
        <v>6</v>
      </c>
      <c r="F5" s="8" t="s">
        <v>7</v>
      </c>
      <c r="G5" s="8" t="s">
        <v>8</v>
      </c>
      <c r="H5" s="8" t="s">
        <v>9</v>
      </c>
      <c r="I5" s="8" t="s">
        <v>10</v>
      </c>
      <c r="J5" s="8" t="s">
        <v>11</v>
      </c>
      <c r="K5" s="8" t="s">
        <v>12</v>
      </c>
    </row>
    <row r="6" spans="1:13" s="10" customFormat="1" ht="126" customHeight="1" x14ac:dyDescent="0.25">
      <c r="A6" s="3" t="s">
        <v>68</v>
      </c>
      <c r="B6" s="48" t="s">
        <v>26</v>
      </c>
      <c r="C6" s="3" t="s">
        <v>16</v>
      </c>
      <c r="D6" s="3" t="s">
        <v>69</v>
      </c>
      <c r="E6" s="3" t="s">
        <v>70</v>
      </c>
      <c r="F6" s="3" t="s">
        <v>27</v>
      </c>
      <c r="G6" s="5">
        <v>198432000</v>
      </c>
      <c r="H6" s="5">
        <v>198432000</v>
      </c>
      <c r="I6" s="3" t="s">
        <v>85</v>
      </c>
      <c r="J6" s="3" t="s">
        <v>85</v>
      </c>
      <c r="K6" s="3" t="s">
        <v>125</v>
      </c>
      <c r="L6" s="44"/>
      <c r="M6" s="44"/>
    </row>
    <row r="7" spans="1:13" s="10" customFormat="1" ht="93" customHeight="1" x14ac:dyDescent="0.25">
      <c r="A7" s="79">
        <v>72153613</v>
      </c>
      <c r="B7" s="70" t="s">
        <v>284</v>
      </c>
      <c r="C7" s="80" t="s">
        <v>34</v>
      </c>
      <c r="D7" s="47" t="s">
        <v>103</v>
      </c>
      <c r="E7" s="3" t="s">
        <v>74</v>
      </c>
      <c r="F7" s="46" t="s">
        <v>27</v>
      </c>
      <c r="G7" s="81">
        <v>85950528</v>
      </c>
      <c r="H7" s="81">
        <v>85950528</v>
      </c>
      <c r="I7" s="3" t="s">
        <v>85</v>
      </c>
      <c r="J7" s="3" t="s">
        <v>85</v>
      </c>
      <c r="K7" s="3" t="s">
        <v>283</v>
      </c>
      <c r="L7" s="44"/>
      <c r="M7" s="44"/>
    </row>
    <row r="8" spans="1:13" s="10" customFormat="1" ht="60" x14ac:dyDescent="0.25">
      <c r="A8" s="3">
        <v>15101506</v>
      </c>
      <c r="B8" s="48" t="s">
        <v>15</v>
      </c>
      <c r="C8" s="3" t="s">
        <v>16</v>
      </c>
      <c r="D8" s="3" t="s">
        <v>208</v>
      </c>
      <c r="E8" s="3" t="s">
        <v>74</v>
      </c>
      <c r="F8" s="3" t="s">
        <v>27</v>
      </c>
      <c r="G8" s="5">
        <v>270968900</v>
      </c>
      <c r="H8" s="5">
        <f>+G8</f>
        <v>270968900</v>
      </c>
      <c r="I8" s="3" t="s">
        <v>85</v>
      </c>
      <c r="J8" s="3" t="s">
        <v>85</v>
      </c>
      <c r="K8" s="3" t="s">
        <v>82</v>
      </c>
      <c r="L8" s="44"/>
      <c r="M8" s="44"/>
    </row>
    <row r="9" spans="1:13" s="10" customFormat="1" ht="90.75" customHeight="1" x14ac:dyDescent="0.25">
      <c r="A9" s="3">
        <v>78181507</v>
      </c>
      <c r="B9" s="48" t="s">
        <v>19</v>
      </c>
      <c r="C9" s="3" t="s">
        <v>44</v>
      </c>
      <c r="D9" s="3" t="s">
        <v>76</v>
      </c>
      <c r="E9" s="3" t="s">
        <v>77</v>
      </c>
      <c r="F9" s="3" t="s">
        <v>27</v>
      </c>
      <c r="G9" s="5">
        <v>225000000</v>
      </c>
      <c r="H9" s="5">
        <f>+G9</f>
        <v>225000000</v>
      </c>
      <c r="I9" s="3" t="s">
        <v>85</v>
      </c>
      <c r="J9" s="3" t="s">
        <v>85</v>
      </c>
      <c r="K9" s="3" t="s">
        <v>82</v>
      </c>
      <c r="L9" s="44"/>
      <c r="M9" s="44"/>
    </row>
    <row r="10" spans="1:13" s="10" customFormat="1" ht="120.75" customHeight="1" x14ac:dyDescent="0.25">
      <c r="A10" s="3">
        <v>55111506</v>
      </c>
      <c r="B10" s="48" t="s">
        <v>98</v>
      </c>
      <c r="C10" s="3" t="s">
        <v>18</v>
      </c>
      <c r="D10" s="3" t="s">
        <v>28</v>
      </c>
      <c r="E10" s="3" t="s">
        <v>70</v>
      </c>
      <c r="F10" s="3" t="s">
        <v>27</v>
      </c>
      <c r="G10" s="5">
        <v>27000000</v>
      </c>
      <c r="H10" s="5">
        <f>+G10</f>
        <v>27000000</v>
      </c>
      <c r="I10" s="3" t="s">
        <v>85</v>
      </c>
      <c r="J10" s="3" t="s">
        <v>85</v>
      </c>
      <c r="K10" s="3" t="s">
        <v>97</v>
      </c>
      <c r="L10" s="44"/>
      <c r="M10" s="44"/>
    </row>
    <row r="11" spans="1:13" s="19" customFormat="1" ht="114.75" customHeight="1" x14ac:dyDescent="0.25">
      <c r="A11" s="3">
        <v>82121511</v>
      </c>
      <c r="B11" s="48" t="s">
        <v>116</v>
      </c>
      <c r="C11" s="3" t="s">
        <v>18</v>
      </c>
      <c r="D11" s="3" t="s">
        <v>75</v>
      </c>
      <c r="E11" s="3" t="s">
        <v>74</v>
      </c>
      <c r="F11" s="3" t="s">
        <v>27</v>
      </c>
      <c r="G11" s="5">
        <v>200344240</v>
      </c>
      <c r="H11" s="5">
        <v>200344240</v>
      </c>
      <c r="I11" s="3" t="s">
        <v>85</v>
      </c>
      <c r="J11" s="3" t="s">
        <v>85</v>
      </c>
      <c r="K11" s="3" t="s">
        <v>271</v>
      </c>
      <c r="L11" s="40"/>
      <c r="M11" s="40"/>
    </row>
    <row r="12" spans="1:13" s="10" customFormat="1" ht="75.75" customHeight="1" x14ac:dyDescent="0.25">
      <c r="A12" s="3">
        <v>55101504</v>
      </c>
      <c r="B12" s="48" t="s">
        <v>131</v>
      </c>
      <c r="C12" s="3" t="s">
        <v>16</v>
      </c>
      <c r="D12" s="3" t="s">
        <v>78</v>
      </c>
      <c r="E12" s="3" t="s">
        <v>70</v>
      </c>
      <c r="F12" s="3" t="s">
        <v>14</v>
      </c>
      <c r="G12" s="5">
        <v>2200000</v>
      </c>
      <c r="H12" s="5">
        <v>2200000</v>
      </c>
      <c r="I12" s="3" t="s">
        <v>85</v>
      </c>
      <c r="J12" s="3" t="s">
        <v>85</v>
      </c>
      <c r="K12" s="3" t="s">
        <v>136</v>
      </c>
      <c r="L12" s="44"/>
      <c r="M12" s="44"/>
    </row>
    <row r="13" spans="1:13" s="10" customFormat="1" ht="92.25" customHeight="1" x14ac:dyDescent="0.25">
      <c r="A13" s="100" t="s">
        <v>132</v>
      </c>
      <c r="B13" s="101" t="s">
        <v>133</v>
      </c>
      <c r="C13" s="100" t="s">
        <v>20</v>
      </c>
      <c r="D13" s="100" t="s">
        <v>75</v>
      </c>
      <c r="E13" s="100" t="s">
        <v>135</v>
      </c>
      <c r="F13" s="100" t="s">
        <v>27</v>
      </c>
      <c r="G13" s="5">
        <v>77055995</v>
      </c>
      <c r="H13" s="5">
        <f>+G13</f>
        <v>77055995</v>
      </c>
      <c r="I13" s="100" t="s">
        <v>85</v>
      </c>
      <c r="J13" s="100" t="s">
        <v>85</v>
      </c>
      <c r="K13" s="100" t="s">
        <v>136</v>
      </c>
      <c r="L13" s="44"/>
      <c r="M13" s="44"/>
    </row>
    <row r="14" spans="1:13" s="10" customFormat="1" ht="117.75" customHeight="1" x14ac:dyDescent="0.25">
      <c r="A14" s="100" t="s">
        <v>328</v>
      </c>
      <c r="B14" s="101" t="s">
        <v>327</v>
      </c>
      <c r="C14" s="105" t="s">
        <v>34</v>
      </c>
      <c r="D14" s="100" t="s">
        <v>87</v>
      </c>
      <c r="E14" s="65" t="s">
        <v>79</v>
      </c>
      <c r="F14" s="100" t="s">
        <v>27</v>
      </c>
      <c r="G14" s="5">
        <v>5799667</v>
      </c>
      <c r="H14" s="5">
        <f>+G14</f>
        <v>5799667</v>
      </c>
      <c r="I14" s="100" t="s">
        <v>85</v>
      </c>
      <c r="J14" s="100" t="s">
        <v>85</v>
      </c>
      <c r="K14" s="100" t="s">
        <v>136</v>
      </c>
      <c r="L14" s="44"/>
      <c r="M14" s="44"/>
    </row>
    <row r="15" spans="1:13" s="10" customFormat="1" ht="60" x14ac:dyDescent="0.25">
      <c r="A15" s="56">
        <v>72101507</v>
      </c>
      <c r="B15" s="57" t="s">
        <v>210</v>
      </c>
      <c r="C15" s="58" t="s">
        <v>33</v>
      </c>
      <c r="D15" s="59" t="s">
        <v>72</v>
      </c>
      <c r="E15" s="60" t="s">
        <v>135</v>
      </c>
      <c r="F15" s="61" t="s">
        <v>27</v>
      </c>
      <c r="G15" s="62">
        <v>90000000</v>
      </c>
      <c r="H15" s="63">
        <f>+G15</f>
        <v>90000000</v>
      </c>
      <c r="I15" s="100" t="s">
        <v>85</v>
      </c>
      <c r="J15" s="100" t="s">
        <v>85</v>
      </c>
      <c r="K15" s="100" t="s">
        <v>35</v>
      </c>
      <c r="L15" s="44"/>
      <c r="M15" s="44"/>
    </row>
    <row r="16" spans="1:13" s="10" customFormat="1" ht="60" x14ac:dyDescent="0.25">
      <c r="A16" s="64">
        <v>81101513</v>
      </c>
      <c r="B16" s="57" t="s">
        <v>211</v>
      </c>
      <c r="C16" s="58" t="s">
        <v>33</v>
      </c>
      <c r="D16" s="59" t="s">
        <v>209</v>
      </c>
      <c r="E16" s="65" t="s">
        <v>79</v>
      </c>
      <c r="F16" s="61" t="s">
        <v>27</v>
      </c>
      <c r="G16" s="62">
        <v>9000000</v>
      </c>
      <c r="H16" s="63">
        <f t="shared" ref="H16:H75" si="0">+G16</f>
        <v>9000000</v>
      </c>
      <c r="I16" s="3" t="s">
        <v>85</v>
      </c>
      <c r="J16" s="3" t="s">
        <v>85</v>
      </c>
      <c r="K16" s="3" t="s">
        <v>35</v>
      </c>
      <c r="L16" s="44"/>
      <c r="M16" s="44"/>
    </row>
    <row r="17" spans="1:13" s="10" customFormat="1" ht="60" x14ac:dyDescent="0.25">
      <c r="A17" s="56">
        <v>72101507</v>
      </c>
      <c r="B17" s="57" t="s">
        <v>212</v>
      </c>
      <c r="C17" s="58" t="s">
        <v>33</v>
      </c>
      <c r="D17" s="59" t="s">
        <v>72</v>
      </c>
      <c r="E17" s="60" t="s">
        <v>135</v>
      </c>
      <c r="F17" s="61" t="s">
        <v>27</v>
      </c>
      <c r="G17" s="62">
        <v>160000000</v>
      </c>
      <c r="H17" s="63">
        <f t="shared" si="0"/>
        <v>160000000</v>
      </c>
      <c r="I17" s="3" t="s">
        <v>85</v>
      </c>
      <c r="J17" s="3" t="s">
        <v>85</v>
      </c>
      <c r="K17" s="3" t="s">
        <v>35</v>
      </c>
      <c r="L17" s="44"/>
      <c r="M17" s="44"/>
    </row>
    <row r="18" spans="1:13" s="10" customFormat="1" ht="60" x14ac:dyDescent="0.25">
      <c r="A18" s="64">
        <v>81101513</v>
      </c>
      <c r="B18" s="57" t="s">
        <v>213</v>
      </c>
      <c r="C18" s="58" t="s">
        <v>33</v>
      </c>
      <c r="D18" s="59" t="s">
        <v>209</v>
      </c>
      <c r="E18" s="65" t="s">
        <v>79</v>
      </c>
      <c r="F18" s="61" t="s">
        <v>27</v>
      </c>
      <c r="G18" s="62">
        <v>15000000</v>
      </c>
      <c r="H18" s="63">
        <f t="shared" si="0"/>
        <v>15000000</v>
      </c>
      <c r="I18" s="3" t="s">
        <v>85</v>
      </c>
      <c r="J18" s="3" t="s">
        <v>85</v>
      </c>
      <c r="K18" s="3" t="s">
        <v>35</v>
      </c>
      <c r="L18" s="44"/>
      <c r="M18" s="44"/>
    </row>
    <row r="19" spans="1:13" s="10" customFormat="1" ht="60" x14ac:dyDescent="0.25">
      <c r="A19" s="56">
        <v>72101507</v>
      </c>
      <c r="B19" s="57" t="s">
        <v>214</v>
      </c>
      <c r="C19" s="58" t="s">
        <v>33</v>
      </c>
      <c r="D19" s="59" t="s">
        <v>72</v>
      </c>
      <c r="E19" s="60" t="s">
        <v>135</v>
      </c>
      <c r="F19" s="61" t="s">
        <v>27</v>
      </c>
      <c r="G19" s="62">
        <v>100000000</v>
      </c>
      <c r="H19" s="63">
        <f t="shared" si="0"/>
        <v>100000000</v>
      </c>
      <c r="I19" s="3" t="s">
        <v>85</v>
      </c>
      <c r="J19" s="3" t="s">
        <v>85</v>
      </c>
      <c r="K19" s="3" t="s">
        <v>35</v>
      </c>
      <c r="L19" s="44"/>
      <c r="M19" s="44"/>
    </row>
    <row r="20" spans="1:13" s="10" customFormat="1" ht="60" x14ac:dyDescent="0.25">
      <c r="A20" s="64">
        <v>81101513</v>
      </c>
      <c r="B20" s="57" t="s">
        <v>215</v>
      </c>
      <c r="C20" s="58" t="s">
        <v>33</v>
      </c>
      <c r="D20" s="59" t="s">
        <v>209</v>
      </c>
      <c r="E20" s="65" t="s">
        <v>79</v>
      </c>
      <c r="F20" s="61" t="s">
        <v>27</v>
      </c>
      <c r="G20" s="62">
        <v>10000000</v>
      </c>
      <c r="H20" s="63">
        <f t="shared" si="0"/>
        <v>10000000</v>
      </c>
      <c r="I20" s="3" t="s">
        <v>85</v>
      </c>
      <c r="J20" s="3" t="s">
        <v>85</v>
      </c>
      <c r="K20" s="3" t="s">
        <v>35</v>
      </c>
      <c r="L20" s="44"/>
      <c r="M20" s="44"/>
    </row>
    <row r="21" spans="1:13" s="10" customFormat="1" ht="60" x14ac:dyDescent="0.25">
      <c r="A21" s="56">
        <v>72101507</v>
      </c>
      <c r="B21" s="57" t="s">
        <v>216</v>
      </c>
      <c r="C21" s="58" t="s">
        <v>33</v>
      </c>
      <c r="D21" s="59" t="s">
        <v>72</v>
      </c>
      <c r="E21" s="60" t="s">
        <v>135</v>
      </c>
      <c r="F21" s="61" t="s">
        <v>27</v>
      </c>
      <c r="G21" s="62">
        <v>75000000</v>
      </c>
      <c r="H21" s="63">
        <f t="shared" si="0"/>
        <v>75000000</v>
      </c>
      <c r="I21" s="3" t="s">
        <v>85</v>
      </c>
      <c r="J21" s="3" t="s">
        <v>85</v>
      </c>
      <c r="K21" s="3" t="s">
        <v>35</v>
      </c>
      <c r="L21" s="44"/>
      <c r="M21" s="44"/>
    </row>
    <row r="22" spans="1:13" s="10" customFormat="1" ht="60" x14ac:dyDescent="0.25">
      <c r="A22" s="64">
        <v>81101513</v>
      </c>
      <c r="B22" s="57" t="s">
        <v>217</v>
      </c>
      <c r="C22" s="58" t="s">
        <v>33</v>
      </c>
      <c r="D22" s="59" t="s">
        <v>209</v>
      </c>
      <c r="E22" s="65" t="s">
        <v>79</v>
      </c>
      <c r="F22" s="61" t="s">
        <v>27</v>
      </c>
      <c r="G22" s="62">
        <v>7500000</v>
      </c>
      <c r="H22" s="63">
        <f t="shared" si="0"/>
        <v>7500000</v>
      </c>
      <c r="I22" s="3" t="s">
        <v>85</v>
      </c>
      <c r="J22" s="3" t="s">
        <v>85</v>
      </c>
      <c r="K22" s="3" t="s">
        <v>35</v>
      </c>
      <c r="L22" s="44"/>
      <c r="M22" s="44"/>
    </row>
    <row r="23" spans="1:13" s="10" customFormat="1" ht="60" x14ac:dyDescent="0.25">
      <c r="A23" s="56">
        <v>72101507</v>
      </c>
      <c r="B23" s="57" t="s">
        <v>218</v>
      </c>
      <c r="C23" s="58" t="s">
        <v>33</v>
      </c>
      <c r="D23" s="59" t="s">
        <v>72</v>
      </c>
      <c r="E23" s="60" t="s">
        <v>135</v>
      </c>
      <c r="F23" s="61" t="s">
        <v>27</v>
      </c>
      <c r="G23" s="62">
        <v>105000000</v>
      </c>
      <c r="H23" s="63">
        <f t="shared" si="0"/>
        <v>105000000</v>
      </c>
      <c r="I23" s="3" t="s">
        <v>85</v>
      </c>
      <c r="J23" s="3" t="s">
        <v>85</v>
      </c>
      <c r="K23" s="3" t="s">
        <v>35</v>
      </c>
      <c r="L23" s="44"/>
      <c r="M23" s="44"/>
    </row>
    <row r="24" spans="1:13" s="10" customFormat="1" ht="60" x14ac:dyDescent="0.25">
      <c r="A24" s="64">
        <v>81101513</v>
      </c>
      <c r="B24" s="57" t="s">
        <v>219</v>
      </c>
      <c r="C24" s="58" t="s">
        <v>33</v>
      </c>
      <c r="D24" s="59" t="s">
        <v>209</v>
      </c>
      <c r="E24" s="65" t="s">
        <v>79</v>
      </c>
      <c r="F24" s="61" t="s">
        <v>27</v>
      </c>
      <c r="G24" s="62">
        <v>11000000</v>
      </c>
      <c r="H24" s="63">
        <f t="shared" si="0"/>
        <v>11000000</v>
      </c>
      <c r="I24" s="3" t="s">
        <v>85</v>
      </c>
      <c r="J24" s="3" t="s">
        <v>85</v>
      </c>
      <c r="K24" s="3" t="s">
        <v>35</v>
      </c>
      <c r="L24" s="44"/>
      <c r="M24" s="44"/>
    </row>
    <row r="25" spans="1:13" s="10" customFormat="1" ht="60" x14ac:dyDescent="0.25">
      <c r="A25" s="56">
        <v>72101507</v>
      </c>
      <c r="B25" s="57" t="s">
        <v>220</v>
      </c>
      <c r="C25" s="58" t="s">
        <v>33</v>
      </c>
      <c r="D25" s="59" t="s">
        <v>72</v>
      </c>
      <c r="E25" s="60" t="s">
        <v>135</v>
      </c>
      <c r="F25" s="61" t="s">
        <v>27</v>
      </c>
      <c r="G25" s="62">
        <v>120500000</v>
      </c>
      <c r="H25" s="63">
        <f t="shared" si="0"/>
        <v>120500000</v>
      </c>
      <c r="I25" s="3" t="s">
        <v>85</v>
      </c>
      <c r="J25" s="3" t="s">
        <v>85</v>
      </c>
      <c r="K25" s="3" t="s">
        <v>35</v>
      </c>
      <c r="L25" s="44"/>
      <c r="M25" s="44"/>
    </row>
    <row r="26" spans="1:13" s="10" customFormat="1" ht="60" x14ac:dyDescent="0.25">
      <c r="A26" s="64">
        <v>81101513</v>
      </c>
      <c r="B26" s="57" t="s">
        <v>221</v>
      </c>
      <c r="C26" s="58" t="s">
        <v>33</v>
      </c>
      <c r="D26" s="59" t="s">
        <v>209</v>
      </c>
      <c r="E26" s="65" t="s">
        <v>79</v>
      </c>
      <c r="F26" s="61" t="s">
        <v>27</v>
      </c>
      <c r="G26" s="62">
        <v>12000000</v>
      </c>
      <c r="H26" s="63">
        <f t="shared" si="0"/>
        <v>12000000</v>
      </c>
      <c r="I26" s="3" t="s">
        <v>85</v>
      </c>
      <c r="J26" s="3" t="s">
        <v>85</v>
      </c>
      <c r="K26" s="3" t="s">
        <v>35</v>
      </c>
      <c r="L26" s="44"/>
      <c r="M26" s="44"/>
    </row>
    <row r="27" spans="1:13" s="10" customFormat="1" ht="60" x14ac:dyDescent="0.25">
      <c r="A27" s="56">
        <v>72101507</v>
      </c>
      <c r="B27" s="57" t="s">
        <v>222</v>
      </c>
      <c r="C27" s="58" t="s">
        <v>34</v>
      </c>
      <c r="D27" s="59" t="s">
        <v>72</v>
      </c>
      <c r="E27" s="60" t="s">
        <v>135</v>
      </c>
      <c r="F27" s="61" t="s">
        <v>27</v>
      </c>
      <c r="G27" s="62">
        <v>110000000</v>
      </c>
      <c r="H27" s="63">
        <f t="shared" si="0"/>
        <v>110000000</v>
      </c>
      <c r="I27" s="3" t="s">
        <v>85</v>
      </c>
      <c r="J27" s="3" t="s">
        <v>85</v>
      </c>
      <c r="K27" s="3" t="s">
        <v>35</v>
      </c>
      <c r="L27" s="44"/>
      <c r="M27" s="44"/>
    </row>
    <row r="28" spans="1:13" s="10" customFormat="1" ht="60" x14ac:dyDescent="0.25">
      <c r="A28" s="64">
        <v>81101513</v>
      </c>
      <c r="B28" s="57" t="s">
        <v>223</v>
      </c>
      <c r="C28" s="58" t="s">
        <v>34</v>
      </c>
      <c r="D28" s="59" t="s">
        <v>209</v>
      </c>
      <c r="E28" s="65" t="s">
        <v>79</v>
      </c>
      <c r="F28" s="61" t="s">
        <v>27</v>
      </c>
      <c r="G28" s="62">
        <v>11000000</v>
      </c>
      <c r="H28" s="63">
        <f t="shared" si="0"/>
        <v>11000000</v>
      </c>
      <c r="I28" s="3" t="s">
        <v>85</v>
      </c>
      <c r="J28" s="3" t="s">
        <v>85</v>
      </c>
      <c r="K28" s="3" t="s">
        <v>35</v>
      </c>
      <c r="L28" s="44"/>
      <c r="M28" s="44"/>
    </row>
    <row r="29" spans="1:13" s="10" customFormat="1" ht="60" x14ac:dyDescent="0.25">
      <c r="A29" s="56">
        <v>72101507</v>
      </c>
      <c r="B29" s="57" t="s">
        <v>224</v>
      </c>
      <c r="C29" s="58" t="s">
        <v>34</v>
      </c>
      <c r="D29" s="59" t="s">
        <v>72</v>
      </c>
      <c r="E29" s="60" t="s">
        <v>135</v>
      </c>
      <c r="F29" s="61" t="s">
        <v>27</v>
      </c>
      <c r="G29" s="62">
        <v>95000000</v>
      </c>
      <c r="H29" s="63">
        <f t="shared" si="0"/>
        <v>95000000</v>
      </c>
      <c r="I29" s="3" t="s">
        <v>85</v>
      </c>
      <c r="J29" s="3" t="s">
        <v>85</v>
      </c>
      <c r="K29" s="3" t="s">
        <v>35</v>
      </c>
      <c r="L29" s="44"/>
      <c r="M29" s="44"/>
    </row>
    <row r="30" spans="1:13" s="10" customFormat="1" ht="60" x14ac:dyDescent="0.25">
      <c r="A30" s="64">
        <v>81101513</v>
      </c>
      <c r="B30" s="57" t="s">
        <v>225</v>
      </c>
      <c r="C30" s="58" t="s">
        <v>34</v>
      </c>
      <c r="D30" s="59" t="s">
        <v>209</v>
      </c>
      <c r="E30" s="65" t="s">
        <v>79</v>
      </c>
      <c r="F30" s="61" t="s">
        <v>27</v>
      </c>
      <c r="G30" s="62">
        <v>9500000</v>
      </c>
      <c r="H30" s="63">
        <f t="shared" si="0"/>
        <v>9500000</v>
      </c>
      <c r="I30" s="3" t="s">
        <v>85</v>
      </c>
      <c r="J30" s="3" t="s">
        <v>85</v>
      </c>
      <c r="K30" s="3" t="s">
        <v>35</v>
      </c>
      <c r="L30" s="44"/>
      <c r="M30" s="44"/>
    </row>
    <row r="31" spans="1:13" s="10" customFormat="1" ht="60" x14ac:dyDescent="0.25">
      <c r="A31" s="56">
        <v>72101507</v>
      </c>
      <c r="B31" s="57" t="s">
        <v>226</v>
      </c>
      <c r="C31" s="58" t="s">
        <v>34</v>
      </c>
      <c r="D31" s="59" t="s">
        <v>72</v>
      </c>
      <c r="E31" s="60" t="s">
        <v>135</v>
      </c>
      <c r="F31" s="61" t="s">
        <v>27</v>
      </c>
      <c r="G31" s="62">
        <v>95000000</v>
      </c>
      <c r="H31" s="63">
        <f t="shared" si="0"/>
        <v>95000000</v>
      </c>
      <c r="I31" s="3" t="s">
        <v>85</v>
      </c>
      <c r="J31" s="3" t="s">
        <v>85</v>
      </c>
      <c r="K31" s="3" t="s">
        <v>35</v>
      </c>
      <c r="L31" s="44"/>
      <c r="M31" s="44"/>
    </row>
    <row r="32" spans="1:13" s="10" customFormat="1" ht="60" x14ac:dyDescent="0.25">
      <c r="A32" s="64">
        <v>81101513</v>
      </c>
      <c r="B32" s="57" t="s">
        <v>227</v>
      </c>
      <c r="C32" s="58" t="s">
        <v>34</v>
      </c>
      <c r="D32" s="59" t="s">
        <v>209</v>
      </c>
      <c r="E32" s="65" t="s">
        <v>79</v>
      </c>
      <c r="F32" s="61" t="s">
        <v>27</v>
      </c>
      <c r="G32" s="62">
        <v>9500000</v>
      </c>
      <c r="H32" s="63">
        <f t="shared" si="0"/>
        <v>9500000</v>
      </c>
      <c r="I32" s="3" t="s">
        <v>85</v>
      </c>
      <c r="J32" s="3" t="s">
        <v>85</v>
      </c>
      <c r="K32" s="3" t="s">
        <v>35</v>
      </c>
      <c r="L32" s="44"/>
      <c r="M32" s="44"/>
    </row>
    <row r="33" spans="1:13" s="10" customFormat="1" ht="60" x14ac:dyDescent="0.25">
      <c r="A33" s="56">
        <v>72101507</v>
      </c>
      <c r="B33" s="57" t="s">
        <v>228</v>
      </c>
      <c r="C33" s="58" t="s">
        <v>34</v>
      </c>
      <c r="D33" s="59" t="s">
        <v>72</v>
      </c>
      <c r="E33" s="60" t="s">
        <v>135</v>
      </c>
      <c r="F33" s="61" t="s">
        <v>27</v>
      </c>
      <c r="G33" s="62">
        <v>95000000</v>
      </c>
      <c r="H33" s="63">
        <f t="shared" si="0"/>
        <v>95000000</v>
      </c>
      <c r="I33" s="3" t="s">
        <v>85</v>
      </c>
      <c r="J33" s="3" t="s">
        <v>85</v>
      </c>
      <c r="K33" s="3" t="s">
        <v>35</v>
      </c>
      <c r="L33" s="44"/>
      <c r="M33" s="44"/>
    </row>
    <row r="34" spans="1:13" s="10" customFormat="1" ht="60" x14ac:dyDescent="0.25">
      <c r="A34" s="64">
        <v>81101513</v>
      </c>
      <c r="B34" s="57" t="s">
        <v>229</v>
      </c>
      <c r="C34" s="58" t="s">
        <v>34</v>
      </c>
      <c r="D34" s="59" t="s">
        <v>209</v>
      </c>
      <c r="E34" s="65" t="s">
        <v>79</v>
      </c>
      <c r="F34" s="61" t="s">
        <v>27</v>
      </c>
      <c r="G34" s="62">
        <v>9500000</v>
      </c>
      <c r="H34" s="63">
        <f t="shared" si="0"/>
        <v>9500000</v>
      </c>
      <c r="I34" s="3" t="s">
        <v>85</v>
      </c>
      <c r="J34" s="3" t="s">
        <v>85</v>
      </c>
      <c r="K34" s="3" t="s">
        <v>35</v>
      </c>
      <c r="L34" s="44"/>
      <c r="M34" s="44"/>
    </row>
    <row r="35" spans="1:13" s="10" customFormat="1" ht="60" x14ac:dyDescent="0.25">
      <c r="A35" s="56">
        <v>72101507</v>
      </c>
      <c r="B35" s="57" t="s">
        <v>230</v>
      </c>
      <c r="C35" s="58" t="s">
        <v>34</v>
      </c>
      <c r="D35" s="59" t="s">
        <v>72</v>
      </c>
      <c r="E35" s="60" t="s">
        <v>135</v>
      </c>
      <c r="F35" s="61" t="s">
        <v>27</v>
      </c>
      <c r="G35" s="62">
        <v>90000000</v>
      </c>
      <c r="H35" s="63">
        <f t="shared" si="0"/>
        <v>90000000</v>
      </c>
      <c r="I35" s="3" t="s">
        <v>85</v>
      </c>
      <c r="J35" s="3" t="s">
        <v>85</v>
      </c>
      <c r="K35" s="3" t="s">
        <v>35</v>
      </c>
      <c r="L35" s="44"/>
      <c r="M35" s="44"/>
    </row>
    <row r="36" spans="1:13" s="10" customFormat="1" ht="60" x14ac:dyDescent="0.25">
      <c r="A36" s="64">
        <v>81101513</v>
      </c>
      <c r="B36" s="57" t="s">
        <v>231</v>
      </c>
      <c r="C36" s="58" t="s">
        <v>34</v>
      </c>
      <c r="D36" s="59" t="s">
        <v>209</v>
      </c>
      <c r="E36" s="65" t="s">
        <v>79</v>
      </c>
      <c r="F36" s="61" t="s">
        <v>27</v>
      </c>
      <c r="G36" s="62">
        <v>9000000</v>
      </c>
      <c r="H36" s="63">
        <f t="shared" si="0"/>
        <v>9000000</v>
      </c>
      <c r="I36" s="3" t="s">
        <v>85</v>
      </c>
      <c r="J36" s="3" t="s">
        <v>85</v>
      </c>
      <c r="K36" s="3" t="s">
        <v>35</v>
      </c>
      <c r="L36" s="44"/>
      <c r="M36" s="44"/>
    </row>
    <row r="37" spans="1:13" s="10" customFormat="1" ht="60" x14ac:dyDescent="0.25">
      <c r="A37" s="56">
        <v>72101507</v>
      </c>
      <c r="B37" s="57" t="s">
        <v>232</v>
      </c>
      <c r="C37" s="58" t="s">
        <v>34</v>
      </c>
      <c r="D37" s="59" t="s">
        <v>72</v>
      </c>
      <c r="E37" s="60" t="s">
        <v>135</v>
      </c>
      <c r="F37" s="61" t="s">
        <v>27</v>
      </c>
      <c r="G37" s="62">
        <v>120000000</v>
      </c>
      <c r="H37" s="63">
        <f t="shared" si="0"/>
        <v>120000000</v>
      </c>
      <c r="I37" s="3" t="s">
        <v>85</v>
      </c>
      <c r="J37" s="3" t="s">
        <v>85</v>
      </c>
      <c r="K37" s="3" t="s">
        <v>35</v>
      </c>
      <c r="L37" s="44"/>
      <c r="M37" s="44"/>
    </row>
    <row r="38" spans="1:13" s="10" customFormat="1" ht="60" x14ac:dyDescent="0.25">
      <c r="A38" s="64">
        <v>81101513</v>
      </c>
      <c r="B38" s="57" t="s">
        <v>233</v>
      </c>
      <c r="C38" s="58" t="s">
        <v>34</v>
      </c>
      <c r="D38" s="59" t="s">
        <v>209</v>
      </c>
      <c r="E38" s="65" t="s">
        <v>79</v>
      </c>
      <c r="F38" s="61" t="s">
        <v>27</v>
      </c>
      <c r="G38" s="62">
        <v>12000000</v>
      </c>
      <c r="H38" s="63">
        <f t="shared" si="0"/>
        <v>12000000</v>
      </c>
      <c r="I38" s="3" t="s">
        <v>85</v>
      </c>
      <c r="J38" s="3" t="s">
        <v>85</v>
      </c>
      <c r="K38" s="3" t="s">
        <v>35</v>
      </c>
      <c r="L38" s="44"/>
      <c r="M38" s="44"/>
    </row>
    <row r="39" spans="1:13" s="10" customFormat="1" ht="60" x14ac:dyDescent="0.25">
      <c r="A39" s="56">
        <v>72101507</v>
      </c>
      <c r="B39" s="57" t="s">
        <v>234</v>
      </c>
      <c r="C39" s="58" t="s">
        <v>33</v>
      </c>
      <c r="D39" s="59" t="s">
        <v>72</v>
      </c>
      <c r="E39" s="60" t="s">
        <v>135</v>
      </c>
      <c r="F39" s="61" t="s">
        <v>27</v>
      </c>
      <c r="G39" s="62">
        <v>100000000</v>
      </c>
      <c r="H39" s="63">
        <f t="shared" si="0"/>
        <v>100000000</v>
      </c>
      <c r="I39" s="3" t="s">
        <v>85</v>
      </c>
      <c r="J39" s="3" t="s">
        <v>85</v>
      </c>
      <c r="K39" s="3" t="s">
        <v>35</v>
      </c>
      <c r="L39" s="44"/>
      <c r="M39" s="44"/>
    </row>
    <row r="40" spans="1:13" s="10" customFormat="1" ht="60" x14ac:dyDescent="0.25">
      <c r="A40" s="64">
        <v>81101513</v>
      </c>
      <c r="B40" s="57" t="s">
        <v>235</v>
      </c>
      <c r="C40" s="58" t="s">
        <v>33</v>
      </c>
      <c r="D40" s="59" t="s">
        <v>209</v>
      </c>
      <c r="E40" s="65" t="s">
        <v>79</v>
      </c>
      <c r="F40" s="61" t="s">
        <v>27</v>
      </c>
      <c r="G40" s="62">
        <v>10000000</v>
      </c>
      <c r="H40" s="63">
        <f t="shared" si="0"/>
        <v>10000000</v>
      </c>
      <c r="I40" s="3" t="s">
        <v>85</v>
      </c>
      <c r="J40" s="3" t="s">
        <v>85</v>
      </c>
      <c r="K40" s="3" t="s">
        <v>35</v>
      </c>
      <c r="L40" s="44"/>
      <c r="M40" s="44"/>
    </row>
    <row r="41" spans="1:13" s="10" customFormat="1" ht="60" x14ac:dyDescent="0.25">
      <c r="A41" s="56">
        <v>72101507</v>
      </c>
      <c r="B41" s="57" t="s">
        <v>236</v>
      </c>
      <c r="C41" s="58" t="s">
        <v>25</v>
      </c>
      <c r="D41" s="59" t="s">
        <v>72</v>
      </c>
      <c r="E41" s="60" t="s">
        <v>135</v>
      </c>
      <c r="F41" s="61" t="s">
        <v>27</v>
      </c>
      <c r="G41" s="62">
        <v>90000000</v>
      </c>
      <c r="H41" s="63">
        <f t="shared" si="0"/>
        <v>90000000</v>
      </c>
      <c r="I41" s="3" t="s">
        <v>85</v>
      </c>
      <c r="J41" s="3" t="s">
        <v>85</v>
      </c>
      <c r="K41" s="3" t="s">
        <v>35</v>
      </c>
      <c r="L41" s="44"/>
      <c r="M41" s="44"/>
    </row>
    <row r="42" spans="1:13" s="10" customFormat="1" ht="60" x14ac:dyDescent="0.25">
      <c r="A42" s="64">
        <v>81101513</v>
      </c>
      <c r="B42" s="57" t="s">
        <v>237</v>
      </c>
      <c r="C42" s="58" t="s">
        <v>25</v>
      </c>
      <c r="D42" s="59" t="s">
        <v>209</v>
      </c>
      <c r="E42" s="65" t="s">
        <v>79</v>
      </c>
      <c r="F42" s="61" t="s">
        <v>27</v>
      </c>
      <c r="G42" s="62">
        <v>9000000</v>
      </c>
      <c r="H42" s="63">
        <f t="shared" si="0"/>
        <v>9000000</v>
      </c>
      <c r="I42" s="3" t="s">
        <v>85</v>
      </c>
      <c r="J42" s="3" t="s">
        <v>85</v>
      </c>
      <c r="K42" s="3" t="s">
        <v>35</v>
      </c>
      <c r="L42" s="44"/>
      <c r="M42" s="44"/>
    </row>
    <row r="43" spans="1:13" s="10" customFormat="1" ht="60" x14ac:dyDescent="0.25">
      <c r="A43" s="56">
        <v>72101507</v>
      </c>
      <c r="B43" s="57" t="s">
        <v>238</v>
      </c>
      <c r="C43" s="58" t="s">
        <v>25</v>
      </c>
      <c r="D43" s="59" t="s">
        <v>72</v>
      </c>
      <c r="E43" s="60" t="s">
        <v>135</v>
      </c>
      <c r="F43" s="61" t="s">
        <v>27</v>
      </c>
      <c r="G43" s="62">
        <v>150000000</v>
      </c>
      <c r="H43" s="63">
        <f t="shared" si="0"/>
        <v>150000000</v>
      </c>
      <c r="I43" s="3" t="s">
        <v>85</v>
      </c>
      <c r="J43" s="3" t="s">
        <v>85</v>
      </c>
      <c r="K43" s="3" t="s">
        <v>35</v>
      </c>
      <c r="L43" s="44"/>
      <c r="M43" s="44"/>
    </row>
    <row r="44" spans="1:13" s="10" customFormat="1" ht="60" x14ac:dyDescent="0.25">
      <c r="A44" s="64">
        <v>81101513</v>
      </c>
      <c r="B44" s="57" t="s">
        <v>239</v>
      </c>
      <c r="C44" s="58" t="s">
        <v>25</v>
      </c>
      <c r="D44" s="59" t="s">
        <v>209</v>
      </c>
      <c r="E44" s="65" t="s">
        <v>79</v>
      </c>
      <c r="F44" s="61" t="s">
        <v>27</v>
      </c>
      <c r="G44" s="62">
        <v>15000000</v>
      </c>
      <c r="H44" s="63">
        <f t="shared" si="0"/>
        <v>15000000</v>
      </c>
      <c r="I44" s="3" t="s">
        <v>85</v>
      </c>
      <c r="J44" s="3" t="s">
        <v>85</v>
      </c>
      <c r="K44" s="3" t="s">
        <v>35</v>
      </c>
      <c r="L44" s="44"/>
      <c r="M44" s="44"/>
    </row>
    <row r="45" spans="1:13" s="10" customFormat="1" ht="60" x14ac:dyDescent="0.25">
      <c r="A45" s="56">
        <v>72101507</v>
      </c>
      <c r="B45" s="57" t="s">
        <v>240</v>
      </c>
      <c r="C45" s="58" t="s">
        <v>25</v>
      </c>
      <c r="D45" s="59" t="s">
        <v>72</v>
      </c>
      <c r="E45" s="60" t="s">
        <v>135</v>
      </c>
      <c r="F45" s="61" t="s">
        <v>27</v>
      </c>
      <c r="G45" s="62">
        <v>180000000</v>
      </c>
      <c r="H45" s="63">
        <f t="shared" si="0"/>
        <v>180000000</v>
      </c>
      <c r="I45" s="3" t="s">
        <v>85</v>
      </c>
      <c r="J45" s="3" t="s">
        <v>85</v>
      </c>
      <c r="K45" s="3" t="s">
        <v>35</v>
      </c>
      <c r="L45" s="44"/>
      <c r="M45" s="44"/>
    </row>
    <row r="46" spans="1:13" s="10" customFormat="1" ht="60" x14ac:dyDescent="0.25">
      <c r="A46" s="64">
        <v>81101513</v>
      </c>
      <c r="B46" s="57" t="s">
        <v>241</v>
      </c>
      <c r="C46" s="58" t="s">
        <v>25</v>
      </c>
      <c r="D46" s="59" t="s">
        <v>209</v>
      </c>
      <c r="E46" s="65" t="s">
        <v>79</v>
      </c>
      <c r="F46" s="61" t="s">
        <v>27</v>
      </c>
      <c r="G46" s="62">
        <v>15000000</v>
      </c>
      <c r="H46" s="63">
        <f t="shared" si="0"/>
        <v>15000000</v>
      </c>
      <c r="I46" s="3" t="s">
        <v>85</v>
      </c>
      <c r="J46" s="3" t="s">
        <v>85</v>
      </c>
      <c r="K46" s="3" t="s">
        <v>35</v>
      </c>
      <c r="L46" s="44"/>
      <c r="M46" s="44"/>
    </row>
    <row r="47" spans="1:13" s="10" customFormat="1" ht="60" x14ac:dyDescent="0.25">
      <c r="A47" s="56">
        <v>72101507</v>
      </c>
      <c r="B47" s="57" t="s">
        <v>242</v>
      </c>
      <c r="C47" s="58" t="s">
        <v>25</v>
      </c>
      <c r="D47" s="59" t="s">
        <v>72</v>
      </c>
      <c r="E47" s="60" t="s">
        <v>135</v>
      </c>
      <c r="F47" s="61" t="s">
        <v>27</v>
      </c>
      <c r="G47" s="62">
        <v>100000000</v>
      </c>
      <c r="H47" s="63">
        <f t="shared" si="0"/>
        <v>100000000</v>
      </c>
      <c r="I47" s="3" t="s">
        <v>85</v>
      </c>
      <c r="J47" s="3" t="s">
        <v>85</v>
      </c>
      <c r="K47" s="3" t="s">
        <v>35</v>
      </c>
      <c r="L47" s="44"/>
      <c r="M47" s="44"/>
    </row>
    <row r="48" spans="1:13" s="10" customFormat="1" ht="60" x14ac:dyDescent="0.25">
      <c r="A48" s="64">
        <v>81101513</v>
      </c>
      <c r="B48" s="57" t="s">
        <v>243</v>
      </c>
      <c r="C48" s="58" t="s">
        <v>25</v>
      </c>
      <c r="D48" s="59" t="s">
        <v>209</v>
      </c>
      <c r="E48" s="65" t="s">
        <v>79</v>
      </c>
      <c r="F48" s="61" t="s">
        <v>27</v>
      </c>
      <c r="G48" s="62">
        <v>10000000</v>
      </c>
      <c r="H48" s="63">
        <f t="shared" si="0"/>
        <v>10000000</v>
      </c>
      <c r="I48" s="3" t="s">
        <v>85</v>
      </c>
      <c r="J48" s="3" t="s">
        <v>85</v>
      </c>
      <c r="K48" s="3" t="s">
        <v>35</v>
      </c>
      <c r="L48" s="44"/>
      <c r="M48" s="44"/>
    </row>
    <row r="49" spans="1:13" s="10" customFormat="1" ht="60" x14ac:dyDescent="0.25">
      <c r="A49" s="56">
        <v>72101507</v>
      </c>
      <c r="B49" s="57" t="s">
        <v>244</v>
      </c>
      <c r="C49" s="58" t="s">
        <v>25</v>
      </c>
      <c r="D49" s="59" t="s">
        <v>72</v>
      </c>
      <c r="E49" s="60" t="s">
        <v>135</v>
      </c>
      <c r="F49" s="61" t="s">
        <v>27</v>
      </c>
      <c r="G49" s="62">
        <v>100000000</v>
      </c>
      <c r="H49" s="63">
        <f t="shared" si="0"/>
        <v>100000000</v>
      </c>
      <c r="I49" s="3" t="s">
        <v>85</v>
      </c>
      <c r="J49" s="3" t="s">
        <v>85</v>
      </c>
      <c r="K49" s="3" t="s">
        <v>35</v>
      </c>
      <c r="L49" s="44"/>
      <c r="M49" s="44"/>
    </row>
    <row r="50" spans="1:13" s="10" customFormat="1" ht="60" x14ac:dyDescent="0.25">
      <c r="A50" s="64">
        <v>81101513</v>
      </c>
      <c r="B50" s="57" t="s">
        <v>245</v>
      </c>
      <c r="C50" s="58" t="s">
        <v>25</v>
      </c>
      <c r="D50" s="59" t="s">
        <v>209</v>
      </c>
      <c r="E50" s="65" t="s">
        <v>79</v>
      </c>
      <c r="F50" s="61" t="s">
        <v>27</v>
      </c>
      <c r="G50" s="62">
        <v>10000000</v>
      </c>
      <c r="H50" s="63">
        <f t="shared" si="0"/>
        <v>10000000</v>
      </c>
      <c r="I50" s="3" t="s">
        <v>85</v>
      </c>
      <c r="J50" s="3" t="s">
        <v>85</v>
      </c>
      <c r="K50" s="3" t="s">
        <v>35</v>
      </c>
      <c r="L50" s="44"/>
      <c r="M50" s="44"/>
    </row>
    <row r="51" spans="1:13" s="10" customFormat="1" ht="60" x14ac:dyDescent="0.25">
      <c r="A51" s="56">
        <v>72101507</v>
      </c>
      <c r="B51" s="57" t="s">
        <v>246</v>
      </c>
      <c r="C51" s="58" t="s">
        <v>25</v>
      </c>
      <c r="D51" s="59" t="s">
        <v>72</v>
      </c>
      <c r="E51" s="60" t="s">
        <v>135</v>
      </c>
      <c r="F51" s="61" t="s">
        <v>27</v>
      </c>
      <c r="G51" s="62">
        <v>100000000</v>
      </c>
      <c r="H51" s="63">
        <f t="shared" si="0"/>
        <v>100000000</v>
      </c>
      <c r="I51" s="3" t="s">
        <v>85</v>
      </c>
      <c r="J51" s="3" t="s">
        <v>85</v>
      </c>
      <c r="K51" s="3" t="s">
        <v>35</v>
      </c>
      <c r="L51" s="44"/>
      <c r="M51" s="44"/>
    </row>
    <row r="52" spans="1:13" s="10" customFormat="1" ht="71.25" x14ac:dyDescent="0.25">
      <c r="A52" s="64">
        <v>81101513</v>
      </c>
      <c r="B52" s="57" t="s">
        <v>247</v>
      </c>
      <c r="C52" s="58" t="s">
        <v>25</v>
      </c>
      <c r="D52" s="59" t="s">
        <v>209</v>
      </c>
      <c r="E52" s="65" t="s">
        <v>79</v>
      </c>
      <c r="F52" s="61" t="s">
        <v>27</v>
      </c>
      <c r="G52" s="62">
        <v>10000000</v>
      </c>
      <c r="H52" s="63">
        <f t="shared" si="0"/>
        <v>10000000</v>
      </c>
      <c r="I52" s="3" t="s">
        <v>85</v>
      </c>
      <c r="J52" s="3" t="s">
        <v>85</v>
      </c>
      <c r="K52" s="3" t="s">
        <v>35</v>
      </c>
      <c r="L52" s="44"/>
      <c r="M52" s="44"/>
    </row>
    <row r="53" spans="1:13" s="10" customFormat="1" ht="60" x14ac:dyDescent="0.25">
      <c r="A53" s="56">
        <v>72101507</v>
      </c>
      <c r="B53" s="57" t="s">
        <v>248</v>
      </c>
      <c r="C53" s="58" t="s">
        <v>25</v>
      </c>
      <c r="D53" s="59" t="s">
        <v>72</v>
      </c>
      <c r="E53" s="60" t="s">
        <v>135</v>
      </c>
      <c r="F53" s="61" t="s">
        <v>27</v>
      </c>
      <c r="G53" s="62">
        <v>120000000</v>
      </c>
      <c r="H53" s="63">
        <f t="shared" si="0"/>
        <v>120000000</v>
      </c>
      <c r="I53" s="3" t="s">
        <v>85</v>
      </c>
      <c r="J53" s="3" t="s">
        <v>85</v>
      </c>
      <c r="K53" s="3" t="s">
        <v>35</v>
      </c>
      <c r="L53" s="44"/>
      <c r="M53" s="44"/>
    </row>
    <row r="54" spans="1:13" s="10" customFormat="1" ht="60" x14ac:dyDescent="0.25">
      <c r="A54" s="64">
        <v>81101513</v>
      </c>
      <c r="B54" s="57" t="s">
        <v>249</v>
      </c>
      <c r="C54" s="58" t="s">
        <v>25</v>
      </c>
      <c r="D54" s="59" t="s">
        <v>209</v>
      </c>
      <c r="E54" s="65" t="s">
        <v>79</v>
      </c>
      <c r="F54" s="61" t="s">
        <v>27</v>
      </c>
      <c r="G54" s="62">
        <v>12000000</v>
      </c>
      <c r="H54" s="63">
        <f t="shared" si="0"/>
        <v>12000000</v>
      </c>
      <c r="I54" s="3" t="s">
        <v>85</v>
      </c>
      <c r="J54" s="3" t="s">
        <v>85</v>
      </c>
      <c r="K54" s="3" t="s">
        <v>35</v>
      </c>
      <c r="L54" s="44"/>
      <c r="M54" s="44"/>
    </row>
    <row r="55" spans="1:13" s="10" customFormat="1" ht="60" x14ac:dyDescent="0.25">
      <c r="A55" s="56">
        <v>72101507</v>
      </c>
      <c r="B55" s="57" t="s">
        <v>250</v>
      </c>
      <c r="C55" s="58" t="s">
        <v>25</v>
      </c>
      <c r="D55" s="59" t="s">
        <v>72</v>
      </c>
      <c r="E55" s="60" t="s">
        <v>135</v>
      </c>
      <c r="F55" s="61" t="s">
        <v>27</v>
      </c>
      <c r="G55" s="62">
        <v>100000000</v>
      </c>
      <c r="H55" s="63">
        <f t="shared" si="0"/>
        <v>100000000</v>
      </c>
      <c r="I55" s="3" t="s">
        <v>85</v>
      </c>
      <c r="J55" s="3" t="s">
        <v>85</v>
      </c>
      <c r="K55" s="3" t="s">
        <v>35</v>
      </c>
      <c r="L55" s="44"/>
      <c r="M55" s="44"/>
    </row>
    <row r="56" spans="1:13" s="10" customFormat="1" ht="71.25" x14ac:dyDescent="0.25">
      <c r="A56" s="64">
        <v>81101513</v>
      </c>
      <c r="B56" s="57" t="s">
        <v>251</v>
      </c>
      <c r="C56" s="58" t="s">
        <v>25</v>
      </c>
      <c r="D56" s="59" t="s">
        <v>209</v>
      </c>
      <c r="E56" s="65" t="s">
        <v>79</v>
      </c>
      <c r="F56" s="61" t="s">
        <v>27</v>
      </c>
      <c r="G56" s="62">
        <v>9000000</v>
      </c>
      <c r="H56" s="63">
        <f t="shared" si="0"/>
        <v>9000000</v>
      </c>
      <c r="I56" s="3" t="s">
        <v>85</v>
      </c>
      <c r="J56" s="3" t="s">
        <v>85</v>
      </c>
      <c r="K56" s="3" t="s">
        <v>35</v>
      </c>
      <c r="L56" s="44"/>
      <c r="M56" s="44"/>
    </row>
    <row r="57" spans="1:13" s="10" customFormat="1" ht="60" x14ac:dyDescent="0.25">
      <c r="A57" s="56">
        <v>72101507</v>
      </c>
      <c r="B57" s="57" t="s">
        <v>252</v>
      </c>
      <c r="C57" s="58" t="s">
        <v>18</v>
      </c>
      <c r="D57" s="59" t="s">
        <v>72</v>
      </c>
      <c r="E57" s="60" t="s">
        <v>135</v>
      </c>
      <c r="F57" s="61" t="s">
        <v>27</v>
      </c>
      <c r="G57" s="62">
        <v>100000000</v>
      </c>
      <c r="H57" s="63">
        <f t="shared" si="0"/>
        <v>100000000</v>
      </c>
      <c r="I57" s="3" t="s">
        <v>85</v>
      </c>
      <c r="J57" s="3" t="s">
        <v>85</v>
      </c>
      <c r="K57" s="3" t="s">
        <v>35</v>
      </c>
      <c r="L57" s="44"/>
      <c r="M57" s="44"/>
    </row>
    <row r="58" spans="1:13" s="10" customFormat="1" ht="60" x14ac:dyDescent="0.25">
      <c r="A58" s="64">
        <v>81101513</v>
      </c>
      <c r="B58" s="57" t="s">
        <v>253</v>
      </c>
      <c r="C58" s="58" t="s">
        <v>18</v>
      </c>
      <c r="D58" s="59" t="s">
        <v>209</v>
      </c>
      <c r="E58" s="65" t="s">
        <v>79</v>
      </c>
      <c r="F58" s="61" t="s">
        <v>27</v>
      </c>
      <c r="G58" s="62">
        <v>10000000</v>
      </c>
      <c r="H58" s="63">
        <f t="shared" si="0"/>
        <v>10000000</v>
      </c>
      <c r="I58" s="3" t="s">
        <v>85</v>
      </c>
      <c r="J58" s="3" t="s">
        <v>85</v>
      </c>
      <c r="K58" s="3" t="s">
        <v>35</v>
      </c>
      <c r="L58" s="44"/>
      <c r="M58" s="44"/>
    </row>
    <row r="59" spans="1:13" s="10" customFormat="1" ht="60" x14ac:dyDescent="0.25">
      <c r="A59" s="56">
        <v>72101507</v>
      </c>
      <c r="B59" s="57" t="s">
        <v>254</v>
      </c>
      <c r="C59" s="58" t="s">
        <v>25</v>
      </c>
      <c r="D59" s="59" t="s">
        <v>72</v>
      </c>
      <c r="E59" s="60" t="s">
        <v>135</v>
      </c>
      <c r="F59" s="61" t="s">
        <v>27</v>
      </c>
      <c r="G59" s="62">
        <v>164000000</v>
      </c>
      <c r="H59" s="63">
        <f t="shared" si="0"/>
        <v>164000000</v>
      </c>
      <c r="I59" s="3" t="s">
        <v>85</v>
      </c>
      <c r="J59" s="3" t="s">
        <v>85</v>
      </c>
      <c r="K59" s="3" t="s">
        <v>35</v>
      </c>
      <c r="L59" s="44"/>
      <c r="M59" s="44"/>
    </row>
    <row r="60" spans="1:13" s="10" customFormat="1" ht="60" x14ac:dyDescent="0.25">
      <c r="A60" s="64">
        <v>81101513</v>
      </c>
      <c r="B60" s="57" t="s">
        <v>255</v>
      </c>
      <c r="C60" s="58" t="s">
        <v>25</v>
      </c>
      <c r="D60" s="59" t="s">
        <v>209</v>
      </c>
      <c r="E60" s="65" t="s">
        <v>79</v>
      </c>
      <c r="F60" s="61" t="s">
        <v>27</v>
      </c>
      <c r="G60" s="62">
        <v>16500000</v>
      </c>
      <c r="H60" s="63">
        <f t="shared" si="0"/>
        <v>16500000</v>
      </c>
      <c r="I60" s="3" t="s">
        <v>85</v>
      </c>
      <c r="J60" s="3" t="s">
        <v>85</v>
      </c>
      <c r="K60" s="3" t="s">
        <v>35</v>
      </c>
      <c r="L60" s="44"/>
      <c r="M60" s="44"/>
    </row>
    <row r="61" spans="1:13" s="10" customFormat="1" ht="60" x14ac:dyDescent="0.25">
      <c r="A61" s="56">
        <v>72101507</v>
      </c>
      <c r="B61" s="57" t="s">
        <v>256</v>
      </c>
      <c r="C61" s="58" t="s">
        <v>18</v>
      </c>
      <c r="D61" s="59" t="s">
        <v>72</v>
      </c>
      <c r="E61" s="60" t="s">
        <v>135</v>
      </c>
      <c r="F61" s="61" t="s">
        <v>27</v>
      </c>
      <c r="G61" s="62">
        <v>130000000</v>
      </c>
      <c r="H61" s="63">
        <f t="shared" si="0"/>
        <v>130000000</v>
      </c>
      <c r="I61" s="3" t="s">
        <v>85</v>
      </c>
      <c r="J61" s="3" t="s">
        <v>85</v>
      </c>
      <c r="K61" s="3" t="s">
        <v>35</v>
      </c>
      <c r="L61" s="44"/>
      <c r="M61" s="44"/>
    </row>
    <row r="62" spans="1:13" s="10" customFormat="1" ht="60" x14ac:dyDescent="0.25">
      <c r="A62" s="64">
        <v>81101513</v>
      </c>
      <c r="B62" s="57" t="s">
        <v>257</v>
      </c>
      <c r="C62" s="58" t="s">
        <v>18</v>
      </c>
      <c r="D62" s="59" t="s">
        <v>209</v>
      </c>
      <c r="E62" s="65" t="s">
        <v>79</v>
      </c>
      <c r="F62" s="61" t="s">
        <v>27</v>
      </c>
      <c r="G62" s="62">
        <v>10000000</v>
      </c>
      <c r="H62" s="63">
        <f t="shared" si="0"/>
        <v>10000000</v>
      </c>
      <c r="I62" s="3" t="s">
        <v>85</v>
      </c>
      <c r="J62" s="3" t="s">
        <v>85</v>
      </c>
      <c r="K62" s="3" t="s">
        <v>35</v>
      </c>
      <c r="L62" s="44"/>
      <c r="M62" s="44"/>
    </row>
    <row r="63" spans="1:13" s="10" customFormat="1" ht="60" x14ac:dyDescent="0.25">
      <c r="A63" s="56">
        <v>72101507</v>
      </c>
      <c r="B63" s="57" t="s">
        <v>258</v>
      </c>
      <c r="C63" s="58" t="s">
        <v>18</v>
      </c>
      <c r="D63" s="59" t="s">
        <v>72</v>
      </c>
      <c r="E63" s="60" t="s">
        <v>135</v>
      </c>
      <c r="F63" s="61" t="s">
        <v>27</v>
      </c>
      <c r="G63" s="62">
        <v>90000000</v>
      </c>
      <c r="H63" s="63">
        <f t="shared" si="0"/>
        <v>90000000</v>
      </c>
      <c r="I63" s="3" t="s">
        <v>85</v>
      </c>
      <c r="J63" s="3" t="s">
        <v>85</v>
      </c>
      <c r="K63" s="3" t="s">
        <v>35</v>
      </c>
      <c r="L63" s="44"/>
      <c r="M63" s="44"/>
    </row>
    <row r="64" spans="1:13" s="10" customFormat="1" ht="60" x14ac:dyDescent="0.25">
      <c r="A64" s="64">
        <v>81101513</v>
      </c>
      <c r="B64" s="57" t="s">
        <v>259</v>
      </c>
      <c r="C64" s="58" t="s">
        <v>18</v>
      </c>
      <c r="D64" s="59" t="s">
        <v>209</v>
      </c>
      <c r="E64" s="65" t="s">
        <v>79</v>
      </c>
      <c r="F64" s="61" t="s">
        <v>27</v>
      </c>
      <c r="G64" s="62">
        <v>9000000</v>
      </c>
      <c r="H64" s="63">
        <f t="shared" si="0"/>
        <v>9000000</v>
      </c>
      <c r="I64" s="3" t="s">
        <v>85</v>
      </c>
      <c r="J64" s="3" t="s">
        <v>85</v>
      </c>
      <c r="K64" s="3" t="s">
        <v>35</v>
      </c>
      <c r="L64" s="44"/>
      <c r="M64" s="44"/>
    </row>
    <row r="65" spans="1:13" s="10" customFormat="1" ht="60" x14ac:dyDescent="0.25">
      <c r="A65" s="56">
        <v>72101507</v>
      </c>
      <c r="B65" s="57" t="s">
        <v>260</v>
      </c>
      <c r="C65" s="58" t="s">
        <v>18</v>
      </c>
      <c r="D65" s="59" t="s">
        <v>72</v>
      </c>
      <c r="E65" s="60" t="s">
        <v>135</v>
      </c>
      <c r="F65" s="61" t="s">
        <v>27</v>
      </c>
      <c r="G65" s="62">
        <v>155000000</v>
      </c>
      <c r="H65" s="63">
        <f t="shared" si="0"/>
        <v>155000000</v>
      </c>
      <c r="I65" s="3" t="s">
        <v>85</v>
      </c>
      <c r="J65" s="3" t="s">
        <v>85</v>
      </c>
      <c r="K65" s="3" t="s">
        <v>35</v>
      </c>
      <c r="L65" s="44"/>
      <c r="M65" s="44"/>
    </row>
    <row r="66" spans="1:13" s="10" customFormat="1" ht="60" x14ac:dyDescent="0.25">
      <c r="A66" s="64">
        <v>81101513</v>
      </c>
      <c r="B66" s="57" t="s">
        <v>261</v>
      </c>
      <c r="C66" s="58" t="s">
        <v>18</v>
      </c>
      <c r="D66" s="59" t="s">
        <v>209</v>
      </c>
      <c r="E66" s="65" t="s">
        <v>79</v>
      </c>
      <c r="F66" s="61" t="s">
        <v>27</v>
      </c>
      <c r="G66" s="62">
        <v>12000000</v>
      </c>
      <c r="H66" s="63">
        <f t="shared" si="0"/>
        <v>12000000</v>
      </c>
      <c r="I66" s="3" t="s">
        <v>85</v>
      </c>
      <c r="J66" s="3" t="s">
        <v>85</v>
      </c>
      <c r="K66" s="3" t="s">
        <v>35</v>
      </c>
      <c r="L66" s="44"/>
      <c r="M66" s="44"/>
    </row>
    <row r="67" spans="1:13" s="10" customFormat="1" ht="60" x14ac:dyDescent="0.25">
      <c r="A67" s="56">
        <v>72101507</v>
      </c>
      <c r="B67" s="57" t="s">
        <v>262</v>
      </c>
      <c r="C67" s="58" t="s">
        <v>18</v>
      </c>
      <c r="D67" s="59" t="s">
        <v>72</v>
      </c>
      <c r="E67" s="60" t="s">
        <v>135</v>
      </c>
      <c r="F67" s="61" t="s">
        <v>27</v>
      </c>
      <c r="G67" s="62">
        <v>100000000</v>
      </c>
      <c r="H67" s="63">
        <f t="shared" si="0"/>
        <v>100000000</v>
      </c>
      <c r="I67" s="3" t="s">
        <v>85</v>
      </c>
      <c r="J67" s="3" t="s">
        <v>85</v>
      </c>
      <c r="K67" s="3" t="s">
        <v>35</v>
      </c>
      <c r="L67" s="44"/>
      <c r="M67" s="44"/>
    </row>
    <row r="68" spans="1:13" s="10" customFormat="1" ht="60" x14ac:dyDescent="0.25">
      <c r="A68" s="64">
        <v>81101513</v>
      </c>
      <c r="B68" s="57" t="s">
        <v>263</v>
      </c>
      <c r="C68" s="58" t="s">
        <v>18</v>
      </c>
      <c r="D68" s="59" t="s">
        <v>209</v>
      </c>
      <c r="E68" s="65" t="s">
        <v>79</v>
      </c>
      <c r="F68" s="61" t="s">
        <v>27</v>
      </c>
      <c r="G68" s="62">
        <v>9000000</v>
      </c>
      <c r="H68" s="63">
        <f t="shared" si="0"/>
        <v>9000000</v>
      </c>
      <c r="I68" s="3" t="s">
        <v>85</v>
      </c>
      <c r="J68" s="3" t="s">
        <v>85</v>
      </c>
      <c r="K68" s="3" t="s">
        <v>35</v>
      </c>
      <c r="L68" s="44"/>
      <c r="M68" s="44"/>
    </row>
    <row r="69" spans="1:13" s="10" customFormat="1" ht="60" x14ac:dyDescent="0.25">
      <c r="A69" s="56">
        <v>72101507</v>
      </c>
      <c r="B69" s="57" t="s">
        <v>264</v>
      </c>
      <c r="C69" s="58" t="s">
        <v>25</v>
      </c>
      <c r="D69" s="59" t="s">
        <v>72</v>
      </c>
      <c r="E69" s="60" t="s">
        <v>135</v>
      </c>
      <c r="F69" s="61" t="s">
        <v>27</v>
      </c>
      <c r="G69" s="62">
        <v>120000000</v>
      </c>
      <c r="H69" s="63">
        <f t="shared" si="0"/>
        <v>120000000</v>
      </c>
      <c r="I69" s="3" t="s">
        <v>85</v>
      </c>
      <c r="J69" s="3" t="s">
        <v>85</v>
      </c>
      <c r="K69" s="3" t="s">
        <v>35</v>
      </c>
      <c r="L69" s="44"/>
      <c r="M69" s="44"/>
    </row>
    <row r="70" spans="1:13" s="10" customFormat="1" ht="60" x14ac:dyDescent="0.25">
      <c r="A70" s="64">
        <v>81101513</v>
      </c>
      <c r="B70" s="57" t="s">
        <v>265</v>
      </c>
      <c r="C70" s="58" t="s">
        <v>25</v>
      </c>
      <c r="D70" s="59" t="s">
        <v>209</v>
      </c>
      <c r="E70" s="65" t="s">
        <v>79</v>
      </c>
      <c r="F70" s="61" t="s">
        <v>27</v>
      </c>
      <c r="G70" s="62">
        <v>12000000</v>
      </c>
      <c r="H70" s="63">
        <f t="shared" si="0"/>
        <v>12000000</v>
      </c>
      <c r="I70" s="3" t="s">
        <v>85</v>
      </c>
      <c r="J70" s="3" t="s">
        <v>85</v>
      </c>
      <c r="K70" s="3" t="s">
        <v>35</v>
      </c>
      <c r="L70" s="44"/>
      <c r="M70" s="44"/>
    </row>
    <row r="71" spans="1:13" s="10" customFormat="1" ht="60" x14ac:dyDescent="0.25">
      <c r="A71" s="56">
        <v>72101507</v>
      </c>
      <c r="B71" s="57" t="s">
        <v>266</v>
      </c>
      <c r="C71" s="58" t="s">
        <v>18</v>
      </c>
      <c r="D71" s="59" t="s">
        <v>72</v>
      </c>
      <c r="E71" s="60" t="s">
        <v>188</v>
      </c>
      <c r="F71" s="61" t="s">
        <v>27</v>
      </c>
      <c r="G71" s="62">
        <v>300000000</v>
      </c>
      <c r="H71" s="63">
        <f t="shared" si="0"/>
        <v>300000000</v>
      </c>
      <c r="I71" s="3" t="s">
        <v>85</v>
      </c>
      <c r="J71" s="3" t="s">
        <v>85</v>
      </c>
      <c r="K71" s="3" t="s">
        <v>35</v>
      </c>
      <c r="L71" s="44"/>
      <c r="M71" s="44"/>
    </row>
    <row r="72" spans="1:13" s="10" customFormat="1" ht="60" x14ac:dyDescent="0.25">
      <c r="A72" s="64">
        <v>81101513</v>
      </c>
      <c r="B72" s="57" t="s">
        <v>267</v>
      </c>
      <c r="C72" s="58" t="s">
        <v>18</v>
      </c>
      <c r="D72" s="59" t="s">
        <v>209</v>
      </c>
      <c r="E72" s="65" t="s">
        <v>79</v>
      </c>
      <c r="F72" s="61" t="s">
        <v>27</v>
      </c>
      <c r="G72" s="62">
        <v>20000000</v>
      </c>
      <c r="H72" s="63">
        <f t="shared" si="0"/>
        <v>20000000</v>
      </c>
      <c r="I72" s="3" t="s">
        <v>85</v>
      </c>
      <c r="J72" s="3" t="s">
        <v>85</v>
      </c>
      <c r="K72" s="3" t="s">
        <v>35</v>
      </c>
      <c r="L72" s="44"/>
      <c r="M72" s="44"/>
    </row>
    <row r="73" spans="1:13" s="10" customFormat="1" ht="60" x14ac:dyDescent="0.25">
      <c r="A73" s="64">
        <v>72101507</v>
      </c>
      <c r="B73" s="57" t="s">
        <v>268</v>
      </c>
      <c r="C73" s="58" t="s">
        <v>18</v>
      </c>
      <c r="D73" s="59" t="s">
        <v>72</v>
      </c>
      <c r="E73" s="60" t="s">
        <v>188</v>
      </c>
      <c r="F73" s="61" t="s">
        <v>27</v>
      </c>
      <c r="G73" s="62">
        <v>380000000</v>
      </c>
      <c r="H73" s="63">
        <f t="shared" si="0"/>
        <v>380000000</v>
      </c>
      <c r="I73" s="3" t="s">
        <v>85</v>
      </c>
      <c r="J73" s="3" t="s">
        <v>85</v>
      </c>
      <c r="K73" s="3" t="s">
        <v>35</v>
      </c>
      <c r="L73" s="44"/>
      <c r="M73" s="44"/>
    </row>
    <row r="74" spans="1:13" s="10" customFormat="1" ht="71.25" x14ac:dyDescent="0.25">
      <c r="A74" s="66">
        <v>81101508</v>
      </c>
      <c r="B74" s="67" t="s">
        <v>269</v>
      </c>
      <c r="C74" s="58" t="s">
        <v>24</v>
      </c>
      <c r="D74" s="46" t="s">
        <v>78</v>
      </c>
      <c r="E74" s="60" t="s">
        <v>70</v>
      </c>
      <c r="F74" s="61" t="s">
        <v>27</v>
      </c>
      <c r="G74" s="62">
        <v>85000000</v>
      </c>
      <c r="H74" s="63">
        <f t="shared" si="0"/>
        <v>85000000</v>
      </c>
      <c r="I74" s="3" t="s">
        <v>85</v>
      </c>
      <c r="J74" s="3" t="s">
        <v>85</v>
      </c>
      <c r="K74" s="3" t="s">
        <v>35</v>
      </c>
      <c r="L74" s="44"/>
      <c r="M74" s="44"/>
    </row>
    <row r="75" spans="1:13" s="10" customFormat="1" ht="60" x14ac:dyDescent="0.25">
      <c r="A75" s="66">
        <v>90121502</v>
      </c>
      <c r="B75" s="67" t="s">
        <v>270</v>
      </c>
      <c r="C75" s="58" t="s">
        <v>24</v>
      </c>
      <c r="D75" s="46" t="s">
        <v>78</v>
      </c>
      <c r="E75" s="65" t="s">
        <v>79</v>
      </c>
      <c r="F75" s="61" t="s">
        <v>27</v>
      </c>
      <c r="G75" s="62">
        <v>30000000</v>
      </c>
      <c r="H75" s="63">
        <f t="shared" si="0"/>
        <v>30000000</v>
      </c>
      <c r="I75" s="3" t="s">
        <v>85</v>
      </c>
      <c r="J75" s="3" t="s">
        <v>85</v>
      </c>
      <c r="K75" s="3" t="s">
        <v>35</v>
      </c>
      <c r="L75" s="44"/>
      <c r="M75" s="44"/>
    </row>
    <row r="76" spans="1:13" s="19" customFormat="1" ht="136.5" customHeight="1" x14ac:dyDescent="0.25">
      <c r="A76" s="68">
        <v>81101508</v>
      </c>
      <c r="B76" s="69" t="s">
        <v>277</v>
      </c>
      <c r="C76" s="69" t="s">
        <v>25</v>
      </c>
      <c r="D76" s="70" t="s">
        <v>100</v>
      </c>
      <c r="E76" s="60" t="s">
        <v>70</v>
      </c>
      <c r="F76" s="61" t="s">
        <v>27</v>
      </c>
      <c r="G76" s="62">
        <v>63000000</v>
      </c>
      <c r="H76" s="63">
        <f>+G76</f>
        <v>63000000</v>
      </c>
      <c r="I76" s="3" t="s">
        <v>85</v>
      </c>
      <c r="J76" s="3" t="s">
        <v>85</v>
      </c>
      <c r="K76" s="3" t="s">
        <v>35</v>
      </c>
      <c r="L76" s="40"/>
      <c r="M76" s="40"/>
    </row>
    <row r="77" spans="1:13" s="19" customFormat="1" ht="141" customHeight="1" x14ac:dyDescent="0.25">
      <c r="A77" s="71" t="s">
        <v>144</v>
      </c>
      <c r="B77" s="72" t="s">
        <v>204</v>
      </c>
      <c r="C77" s="60" t="s">
        <v>20</v>
      </c>
      <c r="D77" s="73" t="s">
        <v>99</v>
      </c>
      <c r="E77" s="3" t="s">
        <v>70</v>
      </c>
      <c r="F77" s="46" t="s">
        <v>27</v>
      </c>
      <c r="G77" s="14">
        <v>380000000</v>
      </c>
      <c r="H77" s="14">
        <f>+G77</f>
        <v>380000000</v>
      </c>
      <c r="I77" s="3" t="s">
        <v>85</v>
      </c>
      <c r="J77" s="3" t="s">
        <v>85</v>
      </c>
      <c r="K77" s="3" t="s">
        <v>183</v>
      </c>
      <c r="L77" s="40"/>
      <c r="M77" s="40"/>
    </row>
    <row r="78" spans="1:13" s="19" customFormat="1" ht="127.5" customHeight="1" x14ac:dyDescent="0.25">
      <c r="A78" s="71" t="s">
        <v>144</v>
      </c>
      <c r="B78" s="48" t="s">
        <v>205</v>
      </c>
      <c r="C78" s="60" t="s">
        <v>20</v>
      </c>
      <c r="D78" s="3" t="s">
        <v>99</v>
      </c>
      <c r="E78" s="3" t="s">
        <v>70</v>
      </c>
      <c r="F78" s="46" t="s">
        <v>27</v>
      </c>
      <c r="G78" s="14">
        <v>216275360</v>
      </c>
      <c r="H78" s="14">
        <f>+G78</f>
        <v>216275360</v>
      </c>
      <c r="I78" s="3" t="s">
        <v>85</v>
      </c>
      <c r="J78" s="3" t="s">
        <v>85</v>
      </c>
      <c r="K78" s="3" t="s">
        <v>183</v>
      </c>
      <c r="L78" s="40"/>
      <c r="M78" s="40"/>
    </row>
    <row r="79" spans="1:13" s="19" customFormat="1" ht="158.25" customHeight="1" x14ac:dyDescent="0.25">
      <c r="A79" s="71" t="s">
        <v>144</v>
      </c>
      <c r="B79" s="48" t="s">
        <v>206</v>
      </c>
      <c r="C79" s="60" t="s">
        <v>20</v>
      </c>
      <c r="D79" s="3" t="s">
        <v>99</v>
      </c>
      <c r="E79" s="3" t="s">
        <v>70</v>
      </c>
      <c r="F79" s="46" t="s">
        <v>27</v>
      </c>
      <c r="G79" s="14">
        <v>380824640</v>
      </c>
      <c r="H79" s="14">
        <f>+G79</f>
        <v>380824640</v>
      </c>
      <c r="I79" s="3" t="s">
        <v>85</v>
      </c>
      <c r="J79" s="3" t="s">
        <v>85</v>
      </c>
      <c r="K79" s="3" t="s">
        <v>183</v>
      </c>
      <c r="L79" s="40"/>
      <c r="M79" s="40"/>
    </row>
    <row r="80" spans="1:13" ht="123" customHeight="1" x14ac:dyDescent="0.25">
      <c r="A80" s="71" t="s">
        <v>144</v>
      </c>
      <c r="B80" s="48" t="s">
        <v>207</v>
      </c>
      <c r="C80" s="60" t="s">
        <v>20</v>
      </c>
      <c r="D80" s="3" t="s">
        <v>103</v>
      </c>
      <c r="E80" s="3" t="s">
        <v>70</v>
      </c>
      <c r="F80" s="46" t="s">
        <v>27</v>
      </c>
      <c r="G80" s="14">
        <v>1188000000</v>
      </c>
      <c r="H80" s="14">
        <f>+G80</f>
        <v>1188000000</v>
      </c>
      <c r="I80" s="3" t="s">
        <v>85</v>
      </c>
      <c r="J80" s="3" t="s">
        <v>85</v>
      </c>
      <c r="K80" s="4" t="s">
        <v>106</v>
      </c>
      <c r="L80" s="44"/>
      <c r="M80" s="44"/>
    </row>
    <row r="81" spans="1:13" ht="223.5" customHeight="1" x14ac:dyDescent="0.25">
      <c r="A81" s="3" t="s">
        <v>185</v>
      </c>
      <c r="B81" s="74" t="s">
        <v>186</v>
      </c>
      <c r="C81" s="3" t="s">
        <v>16</v>
      </c>
      <c r="D81" s="3" t="s">
        <v>73</v>
      </c>
      <c r="E81" s="3" t="s">
        <v>70</v>
      </c>
      <c r="F81" s="3" t="s">
        <v>27</v>
      </c>
      <c r="G81" s="75">
        <v>9910877230</v>
      </c>
      <c r="H81" s="75">
        <v>9910877230</v>
      </c>
      <c r="I81" s="3" t="s">
        <v>85</v>
      </c>
      <c r="J81" s="3" t="s">
        <v>274</v>
      </c>
      <c r="K81" s="4" t="s">
        <v>106</v>
      </c>
      <c r="L81" s="44"/>
      <c r="M81" s="44"/>
    </row>
    <row r="82" spans="1:13" s="19" customFormat="1" ht="195" x14ac:dyDescent="0.25">
      <c r="A82" s="3" t="s">
        <v>189</v>
      </c>
      <c r="B82" s="70" t="s">
        <v>186</v>
      </c>
      <c r="C82" s="3" t="s">
        <v>18</v>
      </c>
      <c r="D82" s="3" t="s">
        <v>100</v>
      </c>
      <c r="E82" s="60" t="s">
        <v>74</v>
      </c>
      <c r="F82" s="3" t="s">
        <v>27</v>
      </c>
      <c r="G82" s="75">
        <v>37843747775</v>
      </c>
      <c r="H82" s="75">
        <v>18716514683</v>
      </c>
      <c r="I82" s="3" t="s">
        <v>101</v>
      </c>
      <c r="J82" s="3" t="s">
        <v>85</v>
      </c>
      <c r="K82" s="4" t="s">
        <v>106</v>
      </c>
      <c r="L82" s="40"/>
      <c r="M82" s="40"/>
    </row>
    <row r="83" spans="1:13" s="19" customFormat="1" ht="93.75" customHeight="1" x14ac:dyDescent="0.25">
      <c r="A83" s="4" t="s">
        <v>107</v>
      </c>
      <c r="B83" s="20" t="s">
        <v>102</v>
      </c>
      <c r="C83" s="4" t="s">
        <v>24</v>
      </c>
      <c r="D83" s="4" t="s">
        <v>103</v>
      </c>
      <c r="E83" s="4" t="s">
        <v>104</v>
      </c>
      <c r="F83" s="4" t="s">
        <v>27</v>
      </c>
      <c r="G83" s="7">
        <v>2536260000</v>
      </c>
      <c r="H83" s="7">
        <f>+G83</f>
        <v>2536260000</v>
      </c>
      <c r="I83" s="3" t="s">
        <v>85</v>
      </c>
      <c r="J83" s="3" t="s">
        <v>85</v>
      </c>
      <c r="K83" s="4" t="s">
        <v>106</v>
      </c>
      <c r="L83" s="40"/>
      <c r="M83" s="40"/>
    </row>
    <row r="84" spans="1:13" ht="173.25" customHeight="1" x14ac:dyDescent="0.25">
      <c r="A84" s="4">
        <v>81111500</v>
      </c>
      <c r="B84" s="20" t="s">
        <v>105</v>
      </c>
      <c r="C84" s="4" t="s">
        <v>16</v>
      </c>
      <c r="D84" s="4" t="s">
        <v>28</v>
      </c>
      <c r="E84" s="60" t="s">
        <v>188</v>
      </c>
      <c r="F84" s="4" t="s">
        <v>27</v>
      </c>
      <c r="G84" s="7">
        <v>1892126543</v>
      </c>
      <c r="H84" s="7">
        <f>+G84</f>
        <v>1892126543</v>
      </c>
      <c r="I84" s="3" t="s">
        <v>85</v>
      </c>
      <c r="J84" s="3" t="s">
        <v>85</v>
      </c>
      <c r="K84" s="3" t="s">
        <v>120</v>
      </c>
      <c r="L84" s="44"/>
      <c r="M84" s="44"/>
    </row>
    <row r="85" spans="1:13" ht="131.25" customHeight="1" x14ac:dyDescent="0.25">
      <c r="A85" s="3" t="s">
        <v>121</v>
      </c>
      <c r="B85" s="48" t="s">
        <v>114</v>
      </c>
      <c r="C85" s="3" t="s">
        <v>24</v>
      </c>
      <c r="D85" s="3" t="s">
        <v>78</v>
      </c>
      <c r="E85" s="3" t="s">
        <v>74</v>
      </c>
      <c r="F85" s="46" t="s">
        <v>27</v>
      </c>
      <c r="G85" s="14">
        <v>593262732</v>
      </c>
      <c r="H85" s="14">
        <v>593262732</v>
      </c>
      <c r="I85" s="3" t="s">
        <v>85</v>
      </c>
      <c r="J85" s="3" t="s">
        <v>85</v>
      </c>
      <c r="K85" s="3" t="s">
        <v>120</v>
      </c>
      <c r="L85" s="44"/>
      <c r="M85" s="44"/>
    </row>
    <row r="86" spans="1:13" ht="111" customHeight="1" x14ac:dyDescent="0.25">
      <c r="A86" s="3">
        <v>43233201</v>
      </c>
      <c r="B86" s="47" t="s">
        <v>137</v>
      </c>
      <c r="C86" s="3" t="s">
        <v>24</v>
      </c>
      <c r="D86" s="3" t="s">
        <v>78</v>
      </c>
      <c r="E86" s="3" t="s">
        <v>74</v>
      </c>
      <c r="F86" s="46" t="s">
        <v>27</v>
      </c>
      <c r="G86" s="14">
        <v>89294696</v>
      </c>
      <c r="H86" s="14">
        <v>89294696</v>
      </c>
      <c r="I86" s="3" t="s">
        <v>85</v>
      </c>
      <c r="J86" s="3" t="s">
        <v>85</v>
      </c>
      <c r="K86" s="3" t="s">
        <v>120</v>
      </c>
      <c r="L86" s="44"/>
      <c r="M86" s="44"/>
    </row>
    <row r="87" spans="1:13" ht="81.75" customHeight="1" x14ac:dyDescent="0.25">
      <c r="A87" s="3">
        <v>81111805</v>
      </c>
      <c r="B87" s="48" t="s">
        <v>115</v>
      </c>
      <c r="C87" s="3" t="s">
        <v>24</v>
      </c>
      <c r="D87" s="3" t="s">
        <v>78</v>
      </c>
      <c r="E87" s="3" t="s">
        <v>74</v>
      </c>
      <c r="F87" s="46" t="s">
        <v>27</v>
      </c>
      <c r="G87" s="14">
        <v>879442572</v>
      </c>
      <c r="H87" s="14">
        <v>879442572</v>
      </c>
      <c r="I87" s="3" t="s">
        <v>85</v>
      </c>
      <c r="J87" s="3" t="s">
        <v>85</v>
      </c>
      <c r="K87" s="3" t="s">
        <v>120</v>
      </c>
      <c r="L87" s="44"/>
      <c r="M87" s="44"/>
    </row>
    <row r="88" spans="1:13" ht="94.5" customHeight="1" x14ac:dyDescent="0.25">
      <c r="A88" s="76">
        <v>83111602</v>
      </c>
      <c r="B88" s="47" t="s">
        <v>275</v>
      </c>
      <c r="C88" s="49" t="s">
        <v>34</v>
      </c>
      <c r="D88" s="49" t="s">
        <v>110</v>
      </c>
      <c r="E88" s="4" t="s">
        <v>71</v>
      </c>
      <c r="F88" s="46" t="s">
        <v>27</v>
      </c>
      <c r="G88" s="77">
        <v>1614131863</v>
      </c>
      <c r="H88" s="78">
        <f>+G88</f>
        <v>1614131863</v>
      </c>
      <c r="I88" s="3" t="s">
        <v>85</v>
      </c>
      <c r="J88" s="3" t="s">
        <v>85</v>
      </c>
      <c r="K88" s="3" t="s">
        <v>119</v>
      </c>
      <c r="L88" s="91"/>
      <c r="M88" s="44"/>
    </row>
    <row r="89" spans="1:13" ht="60" x14ac:dyDescent="0.25">
      <c r="A89" s="3" t="s">
        <v>117</v>
      </c>
      <c r="B89" s="48" t="s">
        <v>118</v>
      </c>
      <c r="C89" s="3" t="s">
        <v>16</v>
      </c>
      <c r="D89" s="3" t="s">
        <v>69</v>
      </c>
      <c r="E89" s="3" t="s">
        <v>70</v>
      </c>
      <c r="F89" s="46" t="s">
        <v>27</v>
      </c>
      <c r="G89" s="14">
        <v>120506736</v>
      </c>
      <c r="H89" s="14">
        <f>+G89</f>
        <v>120506736</v>
      </c>
      <c r="I89" s="3" t="s">
        <v>85</v>
      </c>
      <c r="J89" s="3" t="s">
        <v>85</v>
      </c>
      <c r="K89" s="3" t="s">
        <v>119</v>
      </c>
      <c r="L89" s="92"/>
      <c r="M89" s="44"/>
    </row>
    <row r="90" spans="1:13" ht="30" x14ac:dyDescent="0.25">
      <c r="A90" s="3">
        <v>86101700</v>
      </c>
      <c r="B90" s="48" t="s">
        <v>176</v>
      </c>
      <c r="C90" s="3" t="s">
        <v>18</v>
      </c>
      <c r="D90" s="3" t="s">
        <v>99</v>
      </c>
      <c r="E90" s="3" t="s">
        <v>70</v>
      </c>
      <c r="F90" s="46" t="s">
        <v>27</v>
      </c>
      <c r="G90" s="14">
        <v>160600000</v>
      </c>
      <c r="H90" s="14">
        <v>160600000</v>
      </c>
      <c r="I90" s="3" t="s">
        <v>85</v>
      </c>
      <c r="J90" s="3" t="s">
        <v>85</v>
      </c>
      <c r="K90" s="3" t="s">
        <v>177</v>
      </c>
      <c r="L90" s="44"/>
      <c r="M90" s="44"/>
    </row>
    <row r="91" spans="1:13" ht="30" x14ac:dyDescent="0.25">
      <c r="A91" s="3">
        <v>86101700</v>
      </c>
      <c r="B91" s="48" t="s">
        <v>173</v>
      </c>
      <c r="C91" s="3" t="s">
        <v>33</v>
      </c>
      <c r="D91" s="3" t="s">
        <v>203</v>
      </c>
      <c r="E91" s="3" t="s">
        <v>70</v>
      </c>
      <c r="F91" s="46" t="s">
        <v>27</v>
      </c>
      <c r="G91" s="14">
        <v>1000000000</v>
      </c>
      <c r="H91" s="14">
        <v>1000000000</v>
      </c>
      <c r="I91" s="3" t="s">
        <v>85</v>
      </c>
      <c r="J91" s="3" t="s">
        <v>85</v>
      </c>
      <c r="K91" s="3" t="s">
        <v>177</v>
      </c>
      <c r="L91" s="44"/>
      <c r="M91" s="44"/>
    </row>
    <row r="92" spans="1:13" ht="30" x14ac:dyDescent="0.25">
      <c r="A92" s="3">
        <v>86101700</v>
      </c>
      <c r="B92" s="48" t="s">
        <v>174</v>
      </c>
      <c r="C92" s="3" t="s">
        <v>33</v>
      </c>
      <c r="D92" s="3" t="s">
        <v>203</v>
      </c>
      <c r="E92" s="3" t="s">
        <v>70</v>
      </c>
      <c r="F92" s="46" t="s">
        <v>27</v>
      </c>
      <c r="G92" s="14">
        <v>60000000</v>
      </c>
      <c r="H92" s="14">
        <v>60000000</v>
      </c>
      <c r="I92" s="3" t="s">
        <v>85</v>
      </c>
      <c r="J92" s="3" t="s">
        <v>85</v>
      </c>
      <c r="K92" s="3" t="s">
        <v>177</v>
      </c>
      <c r="L92" s="44"/>
      <c r="M92" s="44"/>
    </row>
    <row r="93" spans="1:13" ht="30" x14ac:dyDescent="0.25">
      <c r="A93" s="3">
        <v>86101700</v>
      </c>
      <c r="B93" s="48" t="s">
        <v>175</v>
      </c>
      <c r="C93" s="3" t="s">
        <v>33</v>
      </c>
      <c r="D93" s="3" t="s">
        <v>203</v>
      </c>
      <c r="E93" s="3" t="s">
        <v>70</v>
      </c>
      <c r="F93" s="46" t="s">
        <v>27</v>
      </c>
      <c r="G93" s="14">
        <v>234500000</v>
      </c>
      <c r="H93" s="14">
        <v>234500000</v>
      </c>
      <c r="I93" s="3" t="s">
        <v>85</v>
      </c>
      <c r="J93" s="3" t="s">
        <v>85</v>
      </c>
      <c r="K93" s="3" t="s">
        <v>177</v>
      </c>
      <c r="L93" s="44"/>
      <c r="M93" s="44"/>
    </row>
    <row r="94" spans="1:13" ht="30" x14ac:dyDescent="0.25">
      <c r="A94" s="3">
        <v>82111500</v>
      </c>
      <c r="B94" s="48" t="s">
        <v>94</v>
      </c>
      <c r="C94" s="3" t="s">
        <v>34</v>
      </c>
      <c r="D94" s="3" t="s">
        <v>73</v>
      </c>
      <c r="E94" s="3" t="s">
        <v>70</v>
      </c>
      <c r="F94" s="46" t="s">
        <v>27</v>
      </c>
      <c r="G94" s="14">
        <v>470000000</v>
      </c>
      <c r="H94" s="14">
        <v>470000000</v>
      </c>
      <c r="I94" s="3" t="s">
        <v>85</v>
      </c>
      <c r="J94" s="3" t="s">
        <v>85</v>
      </c>
      <c r="K94" s="3" t="s">
        <v>177</v>
      </c>
      <c r="L94" s="44"/>
      <c r="M94" s="44"/>
    </row>
    <row r="95" spans="1:13" ht="45" x14ac:dyDescent="0.25">
      <c r="A95" s="3">
        <v>82111500</v>
      </c>
      <c r="B95" s="48" t="s">
        <v>169</v>
      </c>
      <c r="C95" s="3" t="s">
        <v>33</v>
      </c>
      <c r="D95" s="3" t="s">
        <v>203</v>
      </c>
      <c r="E95" s="3" t="s">
        <v>70</v>
      </c>
      <c r="F95" s="46" t="s">
        <v>27</v>
      </c>
      <c r="G95" s="14">
        <v>60000000</v>
      </c>
      <c r="H95" s="14">
        <v>60000000</v>
      </c>
      <c r="I95" s="3" t="s">
        <v>85</v>
      </c>
      <c r="J95" s="3" t="s">
        <v>85</v>
      </c>
      <c r="K95" s="3" t="s">
        <v>177</v>
      </c>
      <c r="L95" s="44"/>
      <c r="M95" s="44"/>
    </row>
    <row r="96" spans="1:13" ht="45" x14ac:dyDescent="0.25">
      <c r="A96" s="38">
        <v>82111500</v>
      </c>
      <c r="B96" s="39" t="s">
        <v>170</v>
      </c>
      <c r="C96" s="38" t="s">
        <v>33</v>
      </c>
      <c r="D96" s="38" t="s">
        <v>203</v>
      </c>
      <c r="E96" s="38" t="s">
        <v>70</v>
      </c>
      <c r="F96" s="41" t="s">
        <v>27</v>
      </c>
      <c r="G96" s="42">
        <v>60000000</v>
      </c>
      <c r="H96" s="42">
        <v>60000000</v>
      </c>
      <c r="I96" s="38" t="s">
        <v>85</v>
      </c>
      <c r="J96" s="38" t="s">
        <v>85</v>
      </c>
      <c r="K96" s="38" t="s">
        <v>177</v>
      </c>
      <c r="L96" s="44"/>
      <c r="M96" s="44"/>
    </row>
    <row r="97" spans="1:13" ht="45" x14ac:dyDescent="0.25">
      <c r="A97" s="38">
        <v>82111500</v>
      </c>
      <c r="B97" s="39" t="s">
        <v>171</v>
      </c>
      <c r="C97" s="38" t="s">
        <v>33</v>
      </c>
      <c r="D97" s="38" t="s">
        <v>203</v>
      </c>
      <c r="E97" s="38" t="s">
        <v>70</v>
      </c>
      <c r="F97" s="41" t="s">
        <v>27</v>
      </c>
      <c r="G97" s="42">
        <v>60000000</v>
      </c>
      <c r="H97" s="42">
        <v>60000000</v>
      </c>
      <c r="I97" s="38" t="s">
        <v>85</v>
      </c>
      <c r="J97" s="38" t="s">
        <v>85</v>
      </c>
      <c r="K97" s="38" t="s">
        <v>177</v>
      </c>
      <c r="L97" s="44"/>
      <c r="M97" s="44"/>
    </row>
    <row r="98" spans="1:13" s="45" customFormat="1" ht="64.5" customHeight="1" x14ac:dyDescent="0.25">
      <c r="A98" s="55">
        <v>82111500</v>
      </c>
      <c r="B98" s="88" t="s">
        <v>172</v>
      </c>
      <c r="C98" s="55" t="s">
        <v>33</v>
      </c>
      <c r="D98" s="55" t="s">
        <v>203</v>
      </c>
      <c r="E98" s="55" t="s">
        <v>70</v>
      </c>
      <c r="F98" s="89" t="s">
        <v>27</v>
      </c>
      <c r="G98" s="42">
        <v>60000000</v>
      </c>
      <c r="H98" s="42">
        <v>60000000</v>
      </c>
      <c r="I98" s="55" t="s">
        <v>85</v>
      </c>
      <c r="J98" s="43" t="s">
        <v>85</v>
      </c>
      <c r="K98" s="38" t="s">
        <v>319</v>
      </c>
    </row>
    <row r="99" spans="1:13" ht="45" x14ac:dyDescent="0.25">
      <c r="A99" s="3">
        <v>81111500</v>
      </c>
      <c r="B99" s="48" t="s">
        <v>155</v>
      </c>
      <c r="C99" s="3" t="s">
        <v>20</v>
      </c>
      <c r="D99" s="3" t="s">
        <v>75</v>
      </c>
      <c r="E99" s="49" t="s">
        <v>74</v>
      </c>
      <c r="F99" s="4" t="s">
        <v>27</v>
      </c>
      <c r="G99" s="93">
        <v>98075088</v>
      </c>
      <c r="H99" s="93">
        <v>98075088</v>
      </c>
      <c r="I99" s="49" t="s">
        <v>85</v>
      </c>
      <c r="J99" s="49" t="s">
        <v>85</v>
      </c>
      <c r="K99" s="3" t="s">
        <v>157</v>
      </c>
      <c r="L99" s="44"/>
      <c r="M99" s="44"/>
    </row>
    <row r="100" spans="1:13" ht="75" x14ac:dyDescent="0.25">
      <c r="A100" s="3">
        <v>81111500</v>
      </c>
      <c r="B100" s="70" t="s">
        <v>156</v>
      </c>
      <c r="C100" s="3" t="s">
        <v>20</v>
      </c>
      <c r="D100" s="3" t="s">
        <v>72</v>
      </c>
      <c r="E100" s="60" t="s">
        <v>188</v>
      </c>
      <c r="F100" s="4" t="s">
        <v>27</v>
      </c>
      <c r="G100" s="93">
        <v>2188924912</v>
      </c>
      <c r="H100" s="93">
        <v>2188924912</v>
      </c>
      <c r="I100" s="49" t="s">
        <v>85</v>
      </c>
      <c r="J100" s="49" t="s">
        <v>85</v>
      </c>
      <c r="K100" s="3" t="s">
        <v>159</v>
      </c>
      <c r="L100" s="44"/>
      <c r="M100" s="44"/>
    </row>
    <row r="101" spans="1:13" ht="75" x14ac:dyDescent="0.25">
      <c r="A101" s="3">
        <v>81111500</v>
      </c>
      <c r="B101" s="94" t="s">
        <v>158</v>
      </c>
      <c r="C101" s="3" t="s">
        <v>20</v>
      </c>
      <c r="D101" s="3" t="s">
        <v>72</v>
      </c>
      <c r="E101" s="60" t="s">
        <v>188</v>
      </c>
      <c r="F101" s="4" t="s">
        <v>27</v>
      </c>
      <c r="G101" s="93">
        <v>290552442</v>
      </c>
      <c r="H101" s="93">
        <v>290552442</v>
      </c>
      <c r="I101" s="49" t="s">
        <v>85</v>
      </c>
      <c r="J101" s="49" t="s">
        <v>85</v>
      </c>
      <c r="K101" s="3" t="s">
        <v>161</v>
      </c>
      <c r="L101" s="44"/>
      <c r="M101" s="44"/>
    </row>
    <row r="102" spans="1:13" ht="45" x14ac:dyDescent="0.25">
      <c r="A102" s="3">
        <v>81111500</v>
      </c>
      <c r="B102" s="94" t="s">
        <v>160</v>
      </c>
      <c r="C102" s="3" t="s">
        <v>20</v>
      </c>
      <c r="D102" s="3" t="s">
        <v>72</v>
      </c>
      <c r="E102" s="60" t="s">
        <v>188</v>
      </c>
      <c r="F102" s="4" t="s">
        <v>27</v>
      </c>
      <c r="G102" s="93">
        <v>809862760</v>
      </c>
      <c r="H102" s="93">
        <v>809862760</v>
      </c>
      <c r="I102" s="49" t="s">
        <v>85</v>
      </c>
      <c r="J102" s="49" t="s">
        <v>85</v>
      </c>
      <c r="K102" s="3" t="s">
        <v>163</v>
      </c>
      <c r="L102" s="44"/>
      <c r="M102" s="44"/>
    </row>
    <row r="103" spans="1:13" ht="60" x14ac:dyDescent="0.25">
      <c r="A103" s="3">
        <v>81111500</v>
      </c>
      <c r="B103" s="94" t="s">
        <v>162</v>
      </c>
      <c r="C103" s="3" t="s">
        <v>20</v>
      </c>
      <c r="D103" s="3" t="s">
        <v>81</v>
      </c>
      <c r="E103" s="3" t="s">
        <v>74</v>
      </c>
      <c r="F103" s="4" t="s">
        <v>27</v>
      </c>
      <c r="G103" s="93">
        <v>112000000</v>
      </c>
      <c r="H103" s="93">
        <v>112000000</v>
      </c>
      <c r="I103" s="49" t="s">
        <v>85</v>
      </c>
      <c r="J103" s="49" t="s">
        <v>85</v>
      </c>
      <c r="K103" s="3" t="s">
        <v>165</v>
      </c>
      <c r="L103" s="44"/>
      <c r="M103" s="44"/>
    </row>
    <row r="104" spans="1:13" ht="45" x14ac:dyDescent="0.25">
      <c r="A104" s="3">
        <v>81112100</v>
      </c>
      <c r="B104" s="94" t="s">
        <v>164</v>
      </c>
      <c r="C104" s="3" t="s">
        <v>67</v>
      </c>
      <c r="D104" s="3" t="s">
        <v>75</v>
      </c>
      <c r="E104" s="60" t="s">
        <v>188</v>
      </c>
      <c r="F104" s="4" t="s">
        <v>27</v>
      </c>
      <c r="G104" s="93">
        <v>388584798</v>
      </c>
      <c r="H104" s="93">
        <v>388584798</v>
      </c>
      <c r="I104" s="49" t="s">
        <v>85</v>
      </c>
      <c r="J104" s="49" t="s">
        <v>85</v>
      </c>
      <c r="K104" s="3" t="s">
        <v>167</v>
      </c>
      <c r="L104" s="44"/>
      <c r="M104" s="44"/>
    </row>
    <row r="105" spans="1:13" ht="45" x14ac:dyDescent="0.25">
      <c r="A105" s="3">
        <v>81112100</v>
      </c>
      <c r="B105" s="94" t="s">
        <v>166</v>
      </c>
      <c r="C105" s="3" t="s">
        <v>67</v>
      </c>
      <c r="D105" s="3" t="s">
        <v>75</v>
      </c>
      <c r="E105" s="60" t="s">
        <v>188</v>
      </c>
      <c r="F105" s="4" t="s">
        <v>27</v>
      </c>
      <c r="G105" s="93">
        <v>312000000</v>
      </c>
      <c r="H105" s="93">
        <v>312000000</v>
      </c>
      <c r="I105" s="49" t="s">
        <v>85</v>
      </c>
      <c r="J105" s="49" t="s">
        <v>85</v>
      </c>
      <c r="K105" s="3" t="s">
        <v>167</v>
      </c>
      <c r="L105" s="44"/>
      <c r="M105" s="44"/>
    </row>
    <row r="106" spans="1:13" s="10" customFormat="1" x14ac:dyDescent="0.25">
      <c r="A106" s="82"/>
      <c r="B106" s="83"/>
      <c r="C106" s="84"/>
      <c r="D106" s="82"/>
      <c r="E106" s="82"/>
      <c r="F106" s="85"/>
      <c r="G106" s="86"/>
      <c r="H106" s="86"/>
      <c r="I106" s="87"/>
      <c r="J106" s="87"/>
      <c r="K106" s="82"/>
      <c r="L106" s="32"/>
      <c r="M106" s="32"/>
    </row>
    <row r="107" spans="1:13" x14ac:dyDescent="0.25">
      <c r="A107" s="97" t="s">
        <v>317</v>
      </c>
      <c r="B107" s="97"/>
      <c r="C107" s="97"/>
      <c r="D107" s="97"/>
      <c r="E107" s="97"/>
      <c r="F107" s="97"/>
      <c r="G107" s="11">
        <f>SUM(G6:G105)</f>
        <v>69438601477</v>
      </c>
    </row>
    <row r="108" spans="1:13" x14ac:dyDescent="0.25">
      <c r="A108" s="97" t="s">
        <v>318</v>
      </c>
      <c r="B108" s="97"/>
      <c r="C108" s="97"/>
      <c r="D108" s="97"/>
      <c r="E108" s="97"/>
      <c r="F108" s="97"/>
      <c r="H108" s="11">
        <f>SUM(H6:H105)</f>
        <v>50311368385</v>
      </c>
    </row>
  </sheetData>
  <autoFilter ref="A5:K105"/>
  <mergeCells count="5">
    <mergeCell ref="A1:K1"/>
    <mergeCell ref="A2:K2"/>
    <mergeCell ref="A3:K3"/>
    <mergeCell ref="A107:F107"/>
    <mergeCell ref="A108:F108"/>
  </mergeCells>
  <phoneticPr fontId="16" type="noConversion"/>
  <printOptions horizontalCentered="1"/>
  <pageMargins left="0.70866141732283472" right="0.70866141732283472" top="0.74803149606299213" bottom="0.74803149606299213" header="0.31496062992125984" footer="0.31496062992125984"/>
  <pageSetup scale="55" orientation="landscape" r:id="rId1"/>
  <headerFooter>
    <oddFooter>&amp;R&amp;PDE&amp;N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USER</cp:lastModifiedBy>
  <cp:lastPrinted>2021-05-13T14:33:05Z</cp:lastPrinted>
  <dcterms:created xsi:type="dcterms:W3CDTF">2016-01-13T20:29:21Z</dcterms:created>
  <dcterms:modified xsi:type="dcterms:W3CDTF">2021-06-24T20:06:54Z</dcterms:modified>
</cp:coreProperties>
</file>