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mc:AlternateContent xmlns:mc="http://schemas.openxmlformats.org/markup-compatibility/2006">
    <mc:Choice Requires="x15">
      <x15ac:absPath xmlns:x15ac="http://schemas.microsoft.com/office/spreadsheetml/2010/11/ac" url="E:\EVALUACIÓN INDEPENDIENTE\VIGENCIA 2020\"/>
    </mc:Choice>
  </mc:AlternateContent>
  <xr:revisionPtr revIDLastSave="0" documentId="8_{74AD420B-CDD3-46E4-B4BE-C119EB04C798}" xr6:coauthVersionLast="47" xr6:coauthVersionMax="47" xr10:uidLastSave="{00000000-0000-0000-0000-000000000000}"/>
  <bookViews>
    <workbookView xWindow="-120" yWindow="-120" windowWidth="20730" windowHeight="11160" xr2:uid="{00000000-000D-0000-FFFF-FFFF0000000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3" i="1" l="1"/>
  <c r="O33" i="1" s="1"/>
  <c r="E33" i="1"/>
  <c r="G31" i="1"/>
  <c r="O31" i="1" s="1"/>
  <c r="E31" i="1"/>
  <c r="G29" i="1"/>
  <c r="O29" i="1" s="1"/>
  <c r="E29" i="1"/>
  <c r="G27" i="1"/>
  <c r="O27" i="1" s="1"/>
  <c r="E27" i="1"/>
  <c r="G25" i="1"/>
  <c r="O25" i="1" s="1"/>
  <c r="E25" i="1"/>
  <c r="M7" i="1"/>
</calcChain>
</file>

<file path=xl/sharedStrings.xml><?xml version="1.0" encoding="utf-8"?>
<sst xmlns="http://schemas.openxmlformats.org/spreadsheetml/2006/main" count="37" uniqueCount="31">
  <si>
    <t>Nombre de la Entidad:</t>
  </si>
  <si>
    <t>REGISTRADURIA NACIONAL DEL ESTADO CIVIL Y SUS FONDOS ADSCRITOS</t>
  </si>
  <si>
    <t>Periodo Evaluado:</t>
  </si>
  <si>
    <t>01 ENERO - 30 JUNIO DE 2020 (PRIMER SEMESTRE - VIGENCIA 2020)</t>
  </si>
  <si>
    <t>Estado del sistema de Control Interno de la entidad</t>
  </si>
  <si>
    <t>Conclusión general sobre la evaluación del Sistema de Control Interno</t>
  </si>
  <si>
    <t>¿Están todos los componentes operando juntos y de manera integrada? (Si / en proceso / No) (Justifique su respuesta):</t>
  </si>
  <si>
    <t>Si</t>
  </si>
  <si>
    <t>Los componentes funcionan de manera articulada e intercomunicada donde se agrupan las políticas de gestión de desempeño institutional de la entidad, a través de la ejecución de los diferentes planes de acción, el ambiente de control con las directrices y condiciones mínimas que brinda la Alta Gerencia en su implementación y fortalecimiento, la evaluación de los riesgos y oportunidades institucionales, donde la entidad, evalúa y gestiona aquellos eventos no deseables que puedan afectar el alcance los obejtivos institucionales; las actividades de control determinadas y referenciadas a través de las políticas de operación, procesos, procedimientos y reglamentación general por parte de la organización en el desarrollo de directrices impartidas por la alta dirección frente al logro de los obejtivos; toda la información y comunicación, que determina el estado de los controles con los informes de seguimiento a planes, programas y proyectos, para ver el avance de la gestión institucional, la comunicación como escenario de la comprensión de los roles, responsabilidades y autoridades de los servidores públicos de la Registraduría Nacional del Estado Civil y como elemento para la rendición de cuentas; y por ultimo, todas las actividades de monitoreo, con el seguimiento en criterios de oportunidad y calidad al estado de la gestión, con la evaluación concurrente, la evaluación independiente y la autoevaluación al control y a la gestión y las auditorías de gestión e internas de calidad</t>
  </si>
  <si>
    <t>¿Es efectivo el sistema de control interno para los objetivos evaluados? (Si/No) (Justifique su respuesta):</t>
  </si>
  <si>
    <t>El Sistema de control interno tiene un papel preponderante para los obejtivos evaluados, apoyando el alcance de los mismos en la Registraduría Nacional del Estado Civil, determinando las funciones y responsbilidades, con la promoción de una cultural motivacional en línea estratégica, vinculación con el desempeño individual, aseguramiento de la competencia suficientes en tema de responsabilidades, respuesta a la eficacia de los controles para los riesgos identificados, comunicaciones periódicas del sistema de control interno, supervision y evaluación frecuente y provision para la transparencia y rendición de cuentas.</t>
  </si>
  <si>
    <t>La entidad cuenta dentro de su Sistema de Control Interno, con una institucionalidad (Líneas de defensa)  que le permita la toma de decisiones frente al control (Si/No) (Justifique su respuesta):</t>
  </si>
  <si>
    <t>La entidad estratégicamente a través del sistema de control interno, se define el marco general para la gestión del riesgo y el control y supervisa su cumplimiento, desarrolla e implementa procesos de control y gestión de riesgos a través de su identificación, análisis, valoración, monitoreo y acciones de mejora, asegura que los controles y los procesos de gestión de riesgos implementados por los responsables de los procesos, estén diseñados apropiadamente y funcionen como se pretende y proporciona información sobre la efectividad del Sistema de Control Interno., a través de un pensamiento basado en riesgos, incluida la operación de estos procesos misionales y de apoyo, la Oficina de Planeación y los supervisores de los contratos, etc.</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</si>
  <si>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</si>
  <si>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</si>
  <si>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</si>
  <si>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</si>
  <si>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</si>
  <si>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</si>
  <si>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</si>
  <si>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</si>
  <si>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En el componente Ambiente de Control, realiza la descripción de las actividades desarrolladas por la Entidad durante el primer semestre de la presente vigencia, las cuales, garantizan las condiciones para el ejercicio del Control Interno y exteriorizan el compromiso de la Entidad con la integridad, los valores y los principios de servicio a los usuarios. 
Durante el primer semestre la Registraduría Nacional del Estado Civil socializó el Plan Estratégico de la entidad "Registraduria Siglo XXI" el cual es  una iniciativa consistente en profundizar y ampliar la modernización de la entidad en términos de automatización de procesos, digitalización de productos,portabilidad de sistemas informáticos y, por supuesto, mejora de la atención y servicio a los usuarios en cuanto a agilidad, oportunidad y acceso de los servicios que presta la entidady lineamientos propuestos para el presente cuatrienio, el los recursos sean optimizados, el suministro de servicios internos sea eficientemente para obtener los resultados esperados, la prestación del servicio  sea eficaz y eficiente, labores que han convertido a la Entidad en un ejemplo y modelo a seguir para otras entidades públicas. Para el desarrollo del Plan Estratégico "Registraduria Siglo XXI" fue realizado el diagnóstico para su formulación tomando como guía  los requisitos exigidos en las normas de gestión de la calidad ISO 9001:2015 e ISO TS 54001:2019, en las cuales la entidad se encuentra ya certificada. De esta forma, queda garantizado que el Plan Estratégico 2019-2023 se encuentra alineado con el sistema de gestión de calidad de la Registraduría Nacional del Estado Civil.
Teniendo en cuenta la emergencia sanitaria generada por la pandemia de COVID-19, la entidad tuvo la necesidad de hacer un redireccionamiento estratégico para atender las necesidades que generó la situación de aislamiento generalizado en el país, ordenada por el Gobierno nacional mediante el Decreto 457 del 22 de marzo de 2020, para reducir el contacto social presencial y contener la propagación del virus, con base en lo anterior, la entidad ha liderado un conjunto de medidas orientadas a preservar la integridad física de sus servidores, gracias al teletrabajo, y a garantizar la prestación del servicio en cumplimento de las misiones de registro civil, identificación y electoral. El redireccionamiento consistió esencialmente en acelerar el segundo objetivo estratégico en su componente de virtualización de trámites, mediante un mapeo de todos los procesos de la entidad que busca eliminar al máximo los presenciales. Por su parte, los procesos de atención al ciudadano que exigen presencialidad serán reformulados, de tal forma que en todas las sedes de la entidad se garanticen las condiciones sanitarias que evitan la propagación del virus.
En la Registraduría Nacional del Estado Civil a través del macroproceso de Gestión del Talento Humano, durante el primer semestre se han fortalecido los procesos de vinculación, permanencia y retiro de los servidores de la entidad, desarrollando a  actividades que han promovido el ambiente de control en la Entidad, evidenciado lo anterior, en el compromiso de la Alta Dirección con la competencia y el bienestar de los funcionarios que hacen parte de la Entidad.</t>
  </si>
  <si>
    <t>Para este corte no es posible realizar el comparativo objetivo del estado del componente con el informe anterior, porque que la metodología exigida y aplicada hasta el 31 de diciembre de 2019 era distinta a la implementada para realizar el Informe Semestral del Sistema de Control Interno, correspondiente al periodo del 1 enero al 30 julio de la presente vigencia.
Esta metodología fue modificada por el Departamento Administrativo de la Función Pública mediante la Circular 100 de 2019 y el Decreto 2106 de 2019.</t>
  </si>
  <si>
    <t>Evaluación de riesgos</t>
  </si>
  <si>
    <t>La Registraduría Nacional del Estado Civil, en cumplimiento a lo establecido en la Resolución No. 4000 de 2018 “por la cual se actualiza la Política de Administración de Riesgos de la Registraduría Nacional del Estado Civil”, en su Artículo 3 establece la metodología para la administración de riesgos a través de tres instrumentos los cuales son: el procedimiento, la guía de administración de riesgos emitida por el DAFP y los lineamientos establecidos por la secretaria de transparencia en materia de riesgos de corrupción, esta resolución se armonizó especialmente con lo establecido en el Decreto 648 de 2017, toda vez que se hace obligatorio para los organismos autónomos e independientes como la entidad, el cumplimiento de la gestión del Riesgo, basado en la priorización de los temas críticos según la gestión de riesgos de la administración.
La entidad a través de la Oficina de Planeación, estableció en su proceso Sistema de Gestión y Mejoramiento Institucional, el procedimiento de administración de riesgos SGPD02, el cual establece la administración de los riesgos de la entidad mediante la identificación, análisis, valoración, revisión, monitoreo y evaluación de los riesgos institucionales, con el fin de instituir e implementar las acciones y controles pertinentes, que garanticen el cumplimiento de los objetivos instituciones. La entidad ha desarrollado la revisión de los mapas de riesgos institucionales, teniendo en cuenta la metodología establecida en la política, la revisión que se ve reflejada en los mapas de riesgos de estratégicos, de procesos y de corrupción, aprobados en el marco del Comité Institucional de Coordinación de Control Interno.
Durante este periodo, la entidad evaluó la efectividad de los controles formulados en el Mapa de Riesgos por Procesos y de Corrupción tanto del nivel central como del nivel desconcentrado, realizó el seguimiento al Mapa de Riesgos por Procesos y de Corrupción de la Registraduría Nacional del Estado Civil, con el propósito de verificar la efectividad de las medidas de control durante el periodo objeto del reporte, fue indispensable el compromiso de la Entidad en la identificación de acontecimientos potenciales que pudieron afectar el cumplimiento de los objetivos estratégicos, ejecutando los controles y acciones de mejoramiento de manera permanente, evitando así, la posibilidad de ocurrencia, materialización de los riesgos y afectación del cumplimiento de los objetivos estratégicos de la Entidad. Igualmente, la Oficina de Control Interno realizó seguimiento a Riesgos de Corrupción consolidados en el Mapa de Riesgos de Corrupción., dando cumplimiento a lo reglado en el artículo 73 de la Ley 1474 de 2011.
La Entidad realizó actividades de autorregulación para cada proceso y realizó talleres para el mejoramiento de los Mapas de Riesgos Institucionales, contando con los procedimientos, guías, instructivos, formatos y demás documentación, que permiten identificar las tareas realizadas, la adecuada segregación de funciones, el cumplimiento de la metas y objetivos propuestos, los cuales tienen como finalidad mitigar la ocurrencia de los mismos.
En la identificación de riesgos, causas, consecuencias y controles, se han realizado en el desarrollo de mesas de trabajo  coordinadas por el macroproceso de Planeación y Direccionamiento Estratégico para fortalecer la identificación de riesgos, causas, consecuencias y controles, con el fin de diseñar e implementar procedimientos detallados que sirvan como controles, a través de una estructura de responsabilidad en cascada, y supervisar la ejecución de esos procedimientos por parte de los servidores públicos a su cargo.
La Oficina de Control Interno de la Entidad, realizó la evaluación de los controles identificados en los Mapas de Riesgos Institucionales, determinando si es preventivo o correctivo, si están documentados y si se aplican en actualidad.</t>
  </si>
  <si>
    <t>Actividades de control</t>
  </si>
  <si>
    <t xml:space="preserve">En el componente No.3, se describen las actividades realizadas por la Entidad durante el periodo objeto de reporte, relacionadas con el componente Actividades de Control y esta fortalecido a partir del desarrollo de otras dimensiones, se han realizado actividades para asegurar el cumplimiento de las actividades programas para ejecutarse por la Entidad.
Durante el periodo objeto de reporte se convocó al Comite Institucional de Coordinación de Control Interno, el cual aprobo el Plan Anual de Auditorías Internas para la presente vigencia, este comite es el mecanismo mediante al cual se realiza la supervisión desde la Alta Dirección para revisar, aprobar, ajustar y controlar el cumplimiento de los diferentes Planes, Programas y Proyectos con los que cuenta la Entidad y adicionalmente, el proceso de auditorías internas de manera virtual para el Fortalecimiento del Sistema de Gestión de Calidad.  
Para el monitoreo y segumiento al plan estratégico, la Oficina de Control Interno diseño el instructivo que permitirá verificar el cumplimiento de las metas establecidas por parte de los responsables de los procesos del Plan Estratégico 2019 – 2023 “La Registraduría del Siglo XXI”, teniendo en cuenta el corte evaluado y los avances reportados por cada uno de los ejes estratégicos, sus objetivos y metas. Esta evaluación y seguimiento consistirá en determinar si los resultados acumulados logrados con el desarrollo del Plan Estratégico de la Registraduría Nacional del Estado Civil, dieron cumplimiento a las metas establecidas por los responsables de los procesos, en el corte evaluado. El seguimiento al Plan Estratégico tiene como propósito monitorear en cumplimiento de los Objetivos a través de sus distintas estrategias.  Este seguimiento se realiza de manera semestral tomando como fuente los reportes de avance a la gestión registrados por los responsables de los procesos en el Tablero de Control – Módulo Plan Estratégico.  Los profesionales de la Oficina de Control Interno presentaran alertas frente al incumplimiento o posibles incumplimientos de metas o de estrategias que puedan afectar el cumplimiento planeado, con el fin de generar las acciones pertinentes desde los responsables de los Objetivos Estratégicos.
Por otro lado, la entidad a través de la Oficina de Control Interno mediante la circular  067  de 2018 el reporte de autoevaluación del control, que es un elemento de control que permite determinar la calidad y efectividad de los controles internos a nivel de los procesos y la autoevaluación de la gestión, como elemento de control basado en los resultados de los indicadores de gestión diseñados para realizar el monitoreo a los diferentes planes, programas y proyectos de los procesos de la entidad. Este reporte tiene el propósito de calificar el desempeño de los procesos en relación con el cumplimiento de metas y objetivos estratégicos, controles de los procesos, gestión de PQRS, medición y análisis de indicadores, ejecución de proyectos de inversión y el cumplimiento de acciones de mejora.
</t>
  </si>
  <si>
    <t>Información y comunicación</t>
  </si>
  <si>
    <r>
      <t xml:space="preserve">Las actividades realizadas por la Registraduría Nacional del Estado Civil durante el periodo objeto de reporte, las cuales se encuentran relacionadas en el componente de Información y Comunicación, responde a la necesidad de difundir y transmitir información institucional, así como contar con Servidores Públicos informados de manera clara y oportuna.
</t>
    </r>
    <r>
      <rPr>
        <b/>
        <sz val="11"/>
        <color theme="1"/>
        <rFont val="Arial"/>
        <family val="2"/>
      </rPr>
      <t>Comunicación Interna</t>
    </r>
    <r>
      <rPr>
        <sz val="11"/>
        <color theme="1"/>
        <rFont val="Arial"/>
        <family val="2"/>
      </rPr>
      <t xml:space="preserve">: La Registraduría Nacional del Estado Civil, cuenta con mecanismos de comunicación interna que permiten mantener a los funcionarios actualizados en los avances y actividades que son realizados en la Entidad en el desarrollo de los diferentes Planes, Programas y Proyectos que son adelantados.  Las piezas de comunicación se presentan en tiempos diferentes, debido a la duración y alcance de la campaña y los diferentes medios de comunicación interno con sus tiempos de publicación.
</t>
    </r>
    <r>
      <rPr>
        <b/>
        <sz val="11"/>
        <color theme="1"/>
        <rFont val="Arial"/>
        <family val="2"/>
      </rPr>
      <t>Comunicación Externa</t>
    </r>
    <r>
      <rPr>
        <sz val="11"/>
        <color theme="1"/>
        <rFont val="Arial"/>
        <family val="2"/>
      </rPr>
      <t>: El diseño y ajuste de las piezas de comunicación se presentan en tiempos diferentes, debido a la duración y alcance de la campaña, como se enuncia a continuación.
De acuerdo a la información analizada, se encontro que la fortaleza del componente de Información y Comunicación, esta dado por la constante verificación de los procesos y procedimientos tanto externos como internos. La Entidad continua diariamente trabajando en pro de la mejora continua del componente.</t>
    </r>
  </si>
  <si>
    <t xml:space="preserve">Monitoreo </t>
  </si>
  <si>
    <t>En cumplimiento con lo programado en el Plan Anual de Auditorías Internas – vigencia 2020, el cual fue aprobado por el Comité Institucional de Coordinación de Control Interno, la Oficina de Control Interno elaboró y presentó los informes ordenados por la Ley, que evidenciaron el seguimiento y evaluación periódica a la gestión institucional, así como la efectividad del Sistema de Control Interno en la entidad.
En el componente de actividades de monitoreo, se detallan las actividades realizadas por la Registraduría Nacional del Estado Civil durante el primer semestre de la presente vigencia, las cuales, se encuentran evidenciadas en las diferentes actividades de monitoreo y supervisión, que tienen la finalidad de evaluar: 
1. La efectividad del control interno de la Entidad.
2. La eficiencia, eficacia y efectividad de los macroprocesos y procesos de la Entidad.
3. Evaluar el nivel de ejecución de los planes, programas y proyectos.
4. Evidenciar los resultados de la gestión.
La Registraduría Nacional del Estado Civil dio inicio a la vigencia 2020, con un proceso de transformación institucional en materia de modernización de la infraestructura nacional, innovación tecnológica y el robustecimiento de los instrumentos utilizados que permiten incentivar la participación de la ciudadanía, el progreso en la atención a los usuarios, mejoramiento y modernización institucional,  a través del macroproceso de Gestión del Sistema de Control Interno, se han efectuado seguimientos a la Defensa Judicial y Comité de Conciliación, Caja Menor Oficina Jurídica y Fondo Rotatorio, Gestión y Resultados del macroproceso de Gestión del Sistema de Control Interno, Plan Institucional de Gestión Ambiental- PIGA, Plan de Acción, Plan Anual de Adquisiciones, Pasivos Contingentes, Plan Anticorrupción, Austeridad en el Gasto, Proyectos de Inversión, Sistema de Información y Gestión del Empleo Público- SIGEP, Autoevaluación a la Gestión, Rendición de Cuentas, Peticiones- Quejas- Reclamos y Denuncias y Plan Estratégico. Lo anterior, con el propósito de detectar desviaciones, instituir tendencias, y generar recomendaciones, para orientar la formulación de las acciones de mejora que permitan el cumplimiento, el logro de los objetivos y metas establecidas en los diferentes Planes, Programas y Proyectos de la Registraduría Nacional del Estado Civil. Respecto a la evaluación realizada al Plan de Acción del macroproceso de Gestión del Sistema de Control Interno para la vigencia de 2020, obtuvo una calificación de Rango Bueno con ejecución del 100%, de acuerdo con las hojas de vida de los indicadores formulados.  
El Plan de Mejoramiento Institucional y el Plan de Mejoramiento por Procesos de la Registraduría Nacional del Estado Civil y sus fondos adscritos, evidencian un cumplimiento del 100%, con base en lo reportado en los consolidados de las acciones de mejoramiento correctivas o preventivas que lo conforman con corte a 30 de junio de 2020, el cual puede ser consultado en la página web de la Entidad www.registraduria.gov.co. 
En cumplimiento con la Resolución 4397 de junio 19 de 2020 “Por la cual se actualiza la adopción del Sistema Institucional de Control Interno y sus Fondos Adscritos, determina las competencias del Comité Institucional de Coordinación de Control Interno y se derogan las Resoluciones 6149 de 10 de septiembre de 2009 y 5424 de 01 de junio de 2015”, y de acuerdo con los roles de la Oficina de Control Interno, como lo es la evaluación y seguimiento, la entidad realizó el cronograma de las actividades para el desarrollo de la Auditoría Interna de Calidad 2020 a nivel central y desconcentrado, la cual iniciará el próximo 21 de julio de 2020, la citada auditoría será realizada con base en la programación establecida en el Plan Anual de Auditorias Integrales - PAAI, que fue aprobado por el Comité Institucional de Coordinación de Control Interno, con el objetivo de medir el desempeño del Sistema de Gestión de Calidad y determinar el grado de implementación de la Norma Técnica ISO 9001:2015 y la Especificación Técnica ISO/TS 54001:2019, así como, las áreas de oportunidad para la mejora en la efectividad y eficiencia de los servicios que se ofrece a la población, organizaciones políticas y sociales.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</si>
</sst>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4" x14ac:knownFonts="1">
    <font>
      <sz val="10"/>
      <color theme="1"/>
      <name val="Arial"/>
      <family val="2"/>
    </font>
    <font>
      <b/>
      <sz val="20"/>
      <color theme="0"/>
      <name val="Arial Narrow"/>
      <family val="2"/>
    </font>
    <font>
      <b/>
      <sz val="14"/>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sz val="10"/>
      <name val="Arial"/>
      <family val="2"/>
    </font>
    <font>
      <b/>
      <sz val="16"/>
      <color theme="1"/>
      <name val="Arial"/>
      <family val="2"/>
    </font>
    <font>
      <sz val="12"/>
      <color theme="1"/>
      <name val="Arial Narrow"/>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name val="Arial"/>
      <family val="2"/>
    </font>
    <font>
      <sz val="11"/>
      <name val="Arial"/>
      <family val="2"/>
    </font>
    <font>
      <sz val="11"/>
      <color theme="1"/>
      <name val="Arial"/>
      <family val="2"/>
    </font>
    <font>
      <b/>
      <sz val="11"/>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7">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3" fillId="2" borderId="0" xfId="0" applyFont="1" applyFill="1" applyBorder="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Border="1" applyAlignment="1">
      <alignment horizontal="center"/>
    </xf>
    <xf numFmtId="0" fontId="4" fillId="2" borderId="0" xfId="0" applyFont="1" applyFill="1" applyBorder="1" applyAlignment="1">
      <alignment vertical="center"/>
    </xf>
    <xf numFmtId="9" fontId="6" fillId="3" borderId="15" xfId="0" applyNumberFormat="1" applyFont="1" applyFill="1" applyBorder="1" applyAlignment="1" applyProtection="1">
      <alignment horizontal="center" vertical="center"/>
      <protection hidden="1"/>
    </xf>
    <xf numFmtId="0" fontId="7" fillId="2" borderId="0" xfId="0" applyFont="1" applyFill="1" applyBorder="1" applyAlignment="1">
      <alignment horizontal="center" vertical="center"/>
    </xf>
    <xf numFmtId="0" fontId="8" fillId="2" borderId="0" xfId="0" applyFont="1" applyFill="1" applyBorder="1"/>
    <xf numFmtId="0" fontId="5" fillId="2" borderId="0"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0" xfId="0" applyFont="1" applyFill="1" applyBorder="1" applyAlignment="1">
      <alignment horizontal="center" vertical="center"/>
    </xf>
    <xf numFmtId="49" fontId="11" fillId="2" borderId="22" xfId="0" applyNumberFormat="1" applyFont="1" applyFill="1" applyBorder="1" applyAlignment="1" applyProtection="1">
      <alignment horizontal="center" vertical="center" wrapText="1"/>
      <protection locked="0"/>
    </xf>
    <xf numFmtId="49" fontId="0" fillId="2" borderId="0" xfId="0" applyNumberFormat="1" applyFill="1" applyBorder="1" applyAlignment="1">
      <alignment horizontal="left" vertical="top" wrapText="1"/>
    </xf>
    <xf numFmtId="0" fontId="13" fillId="2" borderId="0" xfId="0" applyFont="1" applyFill="1" applyBorder="1" applyAlignment="1">
      <alignment wrapText="1"/>
    </xf>
    <xf numFmtId="0" fontId="5" fillId="4" borderId="28"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4" fillId="4" borderId="28"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14" fillId="3" borderId="2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6" fillId="2" borderId="0" xfId="0" applyFont="1" applyFill="1" applyAlignment="1">
      <alignment wrapText="1"/>
    </xf>
    <xf numFmtId="0" fontId="17" fillId="0" borderId="0" xfId="0" applyFont="1" applyBorder="1" applyAlignment="1">
      <alignment horizontal="center" wrapText="1"/>
    </xf>
    <xf numFmtId="0" fontId="0" fillId="0" borderId="0" xfId="0" applyBorder="1"/>
    <xf numFmtId="0" fontId="0" fillId="0" borderId="30" xfId="0" applyBorder="1"/>
    <xf numFmtId="0" fontId="5" fillId="5" borderId="6" xfId="0" applyFont="1" applyFill="1" applyBorder="1" applyAlignment="1">
      <alignment horizontal="center" vertical="center" wrapText="1"/>
    </xf>
    <xf numFmtId="0" fontId="14" fillId="0" borderId="0" xfId="0" applyFont="1" applyFill="1" applyBorder="1" applyAlignment="1">
      <alignment vertical="center"/>
    </xf>
    <xf numFmtId="0" fontId="18" fillId="0" borderId="6" xfId="0" applyFont="1" applyFill="1" applyBorder="1" applyAlignment="1" applyProtection="1">
      <alignment horizontal="center" vertical="center"/>
      <protection hidden="1"/>
    </xf>
    <xf numFmtId="9" fontId="9" fillId="0" borderId="0" xfId="0" applyNumberFormat="1" applyFont="1" applyFill="1" applyBorder="1" applyAlignment="1">
      <alignment vertical="center"/>
    </xf>
    <xf numFmtId="9" fontId="11" fillId="6" borderId="6" xfId="0" applyNumberFormat="1" applyFont="1" applyFill="1" applyBorder="1" applyAlignment="1" applyProtection="1">
      <alignment horizontal="center" vertical="center"/>
      <protection hidden="1"/>
    </xf>
    <xf numFmtId="0" fontId="19" fillId="0" borderId="31" xfId="0" applyFont="1" applyFill="1" applyBorder="1" applyAlignment="1" applyProtection="1">
      <alignment horizontal="justify" vertical="center" wrapText="1"/>
      <protection locked="0"/>
    </xf>
    <xf numFmtId="0" fontId="9" fillId="0" borderId="0" xfId="0" applyFont="1" applyFill="1" applyBorder="1" applyAlignment="1">
      <alignment vertical="center"/>
    </xf>
    <xf numFmtId="9" fontId="11" fillId="6" borderId="6" xfId="0" applyNumberFormat="1" applyFont="1" applyFill="1" applyBorder="1" applyAlignment="1" applyProtection="1">
      <alignment horizontal="center" vertical="center"/>
      <protection locked="0"/>
    </xf>
    <xf numFmtId="0" fontId="9" fillId="0" borderId="11" xfId="0" applyFont="1" applyFill="1" applyBorder="1" applyAlignment="1">
      <alignment vertical="center"/>
    </xf>
    <xf numFmtId="0" fontId="0" fillId="0" borderId="31" xfId="0" applyBorder="1" applyAlignment="1" applyProtection="1">
      <alignment horizontal="justify" vertical="center" wrapText="1"/>
      <protection locked="0"/>
    </xf>
    <xf numFmtId="0" fontId="9" fillId="0" borderId="0" xfId="0" applyFont="1" applyFill="1" applyBorder="1" applyAlignment="1">
      <alignment horizontal="left" vertical="center"/>
    </xf>
    <xf numFmtId="9" fontId="9" fillId="0" borderId="6" xfId="0" applyNumberFormat="1" applyFont="1" applyFill="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20" fillId="0" borderId="31" xfId="0" applyFont="1" applyBorder="1"/>
    <xf numFmtId="0" fontId="0" fillId="0" borderId="0" xfId="0" applyBorder="1" applyAlignment="1">
      <alignment horizontal="justify" vertical="center" wrapText="1"/>
    </xf>
    <xf numFmtId="0" fontId="0" fillId="0" borderId="0" xfId="0" applyBorder="1"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20" fillId="0" borderId="31" xfId="0" applyFont="1" applyBorder="1" applyAlignment="1" applyProtection="1">
      <alignment horizontal="justify" vertical="center" wrapText="1"/>
      <protection locked="0"/>
    </xf>
    <xf numFmtId="0" fontId="0" fillId="0" borderId="11" xfId="0" applyBorder="1"/>
    <xf numFmtId="0" fontId="5" fillId="3" borderId="6"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0" fillId="0" borderId="32" xfId="0" applyFont="1" applyBorder="1" applyAlignment="1" applyProtection="1">
      <alignment horizontal="justify" vertical="center" wrapText="1"/>
      <protection locked="0"/>
    </xf>
    <xf numFmtId="0" fontId="14" fillId="2" borderId="0" xfId="0" applyFont="1" applyFill="1" applyBorder="1" applyAlignment="1">
      <alignment vertical="center"/>
    </xf>
    <xf numFmtId="0" fontId="9" fillId="2" borderId="0" xfId="0" applyFont="1" applyFill="1" applyBorder="1" applyAlignment="1">
      <alignment horizontal="left" vertical="center"/>
    </xf>
    <xf numFmtId="0" fontId="22" fillId="2" borderId="0" xfId="0" applyFont="1" applyFill="1" applyBorder="1" applyAlignment="1">
      <alignment vertical="center"/>
    </xf>
    <xf numFmtId="0" fontId="23" fillId="2" borderId="0" xfId="0" applyFont="1" applyFill="1" applyBorder="1"/>
    <xf numFmtId="0" fontId="0" fillId="2" borderId="33" xfId="0" applyFill="1" applyBorder="1"/>
    <xf numFmtId="0" fontId="0" fillId="2" borderId="34" xfId="0" applyFill="1" applyBorder="1"/>
    <xf numFmtId="0" fontId="0" fillId="2" borderId="35" xfId="0" applyFill="1" applyBorder="1"/>
    <xf numFmtId="49" fontId="10" fillId="2" borderId="20" xfId="0" applyNumberFormat="1" applyFont="1" applyFill="1" applyBorder="1" applyAlignment="1">
      <alignment horizontal="justify" vertical="center" wrapText="1"/>
    </xf>
    <xf numFmtId="49" fontId="10" fillId="2" borderId="21" xfId="0" applyNumberFormat="1" applyFont="1" applyFill="1" applyBorder="1" applyAlignment="1">
      <alignment horizontal="justify" vertical="center" wrapText="1"/>
    </xf>
    <xf numFmtId="49" fontId="12" fillId="2" borderId="23" xfId="0" applyNumberFormat="1" applyFont="1" applyFill="1" applyBorder="1" applyAlignment="1" applyProtection="1">
      <alignment horizontal="justify" vertical="center" wrapText="1"/>
      <protection locked="0"/>
    </xf>
    <xf numFmtId="49" fontId="12" fillId="2" borderId="24" xfId="0" applyNumberFormat="1" applyFont="1" applyFill="1" applyBorder="1" applyAlignment="1" applyProtection="1">
      <alignment horizontal="justify" vertical="center" wrapText="1"/>
      <protection locked="0"/>
    </xf>
    <xf numFmtId="49" fontId="12" fillId="2" borderId="25" xfId="0" applyNumberFormat="1" applyFont="1" applyFill="1" applyBorder="1" applyAlignment="1" applyProtection="1">
      <alignment horizontal="justify" vertical="center" wrapText="1"/>
      <protection locked="0"/>
    </xf>
    <xf numFmtId="49" fontId="10" fillId="2" borderId="26" xfId="0" applyNumberFormat="1" applyFont="1" applyFill="1" applyBorder="1" applyAlignment="1">
      <alignment horizontal="justify" vertical="center" wrapText="1"/>
    </xf>
    <xf numFmtId="49" fontId="10" fillId="2" borderId="27" xfId="0" applyNumberFormat="1" applyFont="1" applyFill="1" applyBorder="1" applyAlignment="1">
      <alignment horizontal="justify"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164" fontId="2" fillId="2" borderId="9" xfId="0" applyNumberFormat="1" applyFont="1" applyFill="1" applyBorder="1" applyAlignment="1" applyProtection="1">
      <alignment horizontal="center" vertical="center"/>
      <protection locked="0"/>
    </xf>
    <xf numFmtId="164" fontId="2" fillId="2" borderId="10" xfId="0" applyNumberFormat="1" applyFont="1" applyFill="1" applyBorder="1" applyAlignment="1" applyProtection="1">
      <alignment horizontal="center" vertical="center"/>
      <protection locked="0"/>
    </xf>
    <xf numFmtId="164" fontId="2" fillId="2" borderId="11" xfId="0" applyNumberFormat="1" applyFont="1" applyFill="1" applyBorder="1" applyAlignment="1" applyProtection="1">
      <alignment horizontal="center" vertical="center"/>
      <protection locked="0"/>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896709</xdr:colOff>
      <xdr:row>14</xdr:row>
      <xdr:rowOff>34633</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367642" y="1883943"/>
          <a:ext cx="4415517"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SACHI\Desktop\2020%20CONTROL%20INTERNO%20CASA\MACROPROCESO%20CONTROL%20INTERNO\2020%20INFORME%20SCI%20EVALUACI&#211;N%20INDEPENDIENTE\2020%201S%20EVALUACI&#211;N%20INDEPENDIENTE\CONSOLIDADO%20INFORME%20DE%20EVAL.%20INDEPENDIEN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0.96875</v>
          </cell>
        </row>
        <row r="26">
          <cell r="N26">
            <v>0.97058823529411764</v>
          </cell>
        </row>
        <row r="43">
          <cell r="N43">
            <v>0.95833333333333337</v>
          </cell>
        </row>
        <row r="55">
          <cell r="N55">
            <v>0.9642857142857143</v>
          </cell>
        </row>
        <row r="69">
          <cell r="N69">
            <v>0.9642857142857143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97pbth.xls]_tmp__2"/>
      <sheetName val="97pbth.xls"/>
      <sheetName val="[97pbth.xls][97pbth.xls]_E_tm_2"/>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38"/>
  <sheetViews>
    <sheetView tabSelected="1" zoomScale="70" zoomScaleNormal="70" workbookViewId="0">
      <selection activeCell="F22" sqref="F22"/>
    </sheetView>
  </sheetViews>
  <sheetFormatPr baseColWidth="10" defaultColWidth="11.42578125" defaultRowHeight="12.75" x14ac:dyDescent="0.2"/>
  <cols>
    <col min="1" max="1" width="3.140625" style="1" customWidth="1"/>
    <col min="2" max="2" width="3.42578125" style="1" customWidth="1"/>
    <col min="3" max="3" width="29" style="1" customWidth="1"/>
    <col min="4" max="4" width="2.5703125" style="1" customWidth="1"/>
    <col min="5" max="5" width="47.5703125" style="1" customWidth="1"/>
    <col min="6" max="6" width="2.5703125" style="1" customWidth="1"/>
    <col min="7" max="7" width="20.5703125" style="1" customWidth="1"/>
    <col min="8" max="8" width="2.85546875" style="1" customWidth="1"/>
    <col min="9" max="9" width="171.42578125" style="1" customWidth="1"/>
    <col min="10" max="10" width="2.7109375" style="1" customWidth="1"/>
    <col min="11" max="11" width="21.28515625" style="1" customWidth="1"/>
    <col min="12" max="12" width="2.42578125" style="1" customWidth="1"/>
    <col min="13" max="13" width="44" style="1" customWidth="1"/>
    <col min="14" max="14" width="2.5703125" style="1" customWidth="1"/>
    <col min="15" max="15" width="19.14062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75" t="s">
        <v>0</v>
      </c>
      <c r="F3" s="77" t="s">
        <v>1</v>
      </c>
      <c r="G3" s="77"/>
      <c r="H3" s="77"/>
      <c r="I3" s="77"/>
      <c r="J3" s="77"/>
      <c r="K3" s="77"/>
      <c r="L3" s="77"/>
      <c r="M3" s="77"/>
      <c r="N3" s="7"/>
      <c r="O3" s="7"/>
      <c r="P3" s="8"/>
    </row>
    <row r="4" spans="2:16" ht="32.25" customHeight="1" x14ac:dyDescent="0.3">
      <c r="B4" s="5"/>
      <c r="C4" s="6"/>
      <c r="D4" s="6"/>
      <c r="E4" s="76"/>
      <c r="F4" s="77"/>
      <c r="G4" s="77"/>
      <c r="H4" s="77"/>
      <c r="I4" s="77"/>
      <c r="J4" s="77"/>
      <c r="K4" s="77"/>
      <c r="L4" s="77"/>
      <c r="M4" s="77"/>
      <c r="N4" s="7"/>
      <c r="O4" s="7"/>
      <c r="P4" s="8"/>
    </row>
    <row r="5" spans="2:16" ht="41.25" customHeight="1" x14ac:dyDescent="0.3">
      <c r="B5" s="5"/>
      <c r="C5" s="6"/>
      <c r="D5" s="6"/>
      <c r="E5" s="9" t="s">
        <v>2</v>
      </c>
      <c r="F5" s="78" t="s">
        <v>3</v>
      </c>
      <c r="G5" s="79"/>
      <c r="H5" s="79"/>
      <c r="I5" s="79"/>
      <c r="J5" s="79"/>
      <c r="K5" s="79"/>
      <c r="L5" s="79"/>
      <c r="M5" s="80"/>
      <c r="N5" s="10"/>
      <c r="O5" s="10"/>
      <c r="P5" s="8"/>
    </row>
    <row r="6" spans="2:16" ht="18" customHeight="1" thickBot="1" x14ac:dyDescent="0.35">
      <c r="B6" s="5"/>
      <c r="C6" s="6"/>
      <c r="D6" s="6"/>
      <c r="E6" s="11"/>
      <c r="F6" s="10"/>
      <c r="G6" s="10"/>
      <c r="H6" s="10"/>
      <c r="I6" s="10"/>
      <c r="J6" s="10"/>
      <c r="K6" s="10"/>
      <c r="L6" s="10"/>
      <c r="M6" s="6"/>
      <c r="N6" s="6"/>
      <c r="O6" s="6"/>
      <c r="P6" s="8"/>
    </row>
    <row r="7" spans="2:16" ht="93" customHeight="1" thickBot="1" x14ac:dyDescent="0.25">
      <c r="B7" s="5"/>
      <c r="C7" s="6"/>
      <c r="D7" s="6"/>
      <c r="E7" s="6"/>
      <c r="F7" s="6"/>
      <c r="G7" s="6"/>
      <c r="H7" s="6"/>
      <c r="I7" s="81" t="s">
        <v>4</v>
      </c>
      <c r="J7" s="82"/>
      <c r="K7" s="83"/>
      <c r="L7" s="6"/>
      <c r="M7" s="12">
        <f>+AVERAGE(G25,G27,G29,G31,G33)</f>
        <v>0.96524859943977592</v>
      </c>
      <c r="N7" s="13"/>
      <c r="O7" s="13"/>
      <c r="P7" s="8"/>
    </row>
    <row r="8" spans="2:16" ht="18" customHeight="1" x14ac:dyDescent="0.25">
      <c r="B8" s="5"/>
      <c r="C8" s="6"/>
      <c r="D8" s="6"/>
      <c r="E8" s="6"/>
      <c r="F8" s="6"/>
      <c r="G8" s="6"/>
      <c r="H8" s="6"/>
      <c r="I8" s="6"/>
      <c r="J8" s="6"/>
      <c r="K8" s="6"/>
      <c r="L8" s="6"/>
      <c r="M8" s="14"/>
      <c r="N8" s="14"/>
      <c r="O8" s="14"/>
      <c r="P8" s="8"/>
    </row>
    <row r="9" spans="2:16" ht="18" customHeight="1" x14ac:dyDescent="0.2">
      <c r="B9" s="5"/>
      <c r="C9" s="6"/>
      <c r="D9" s="6"/>
      <c r="E9" s="6"/>
      <c r="F9" s="6"/>
      <c r="G9" s="6"/>
      <c r="H9" s="6"/>
      <c r="I9" s="6"/>
      <c r="J9" s="6"/>
      <c r="K9" s="6"/>
      <c r="L9" s="6"/>
      <c r="M9" s="6"/>
      <c r="N9" s="6"/>
      <c r="O9" s="6"/>
      <c r="P9" s="8"/>
    </row>
    <row r="10" spans="2:16" x14ac:dyDescent="0.2">
      <c r="B10" s="5"/>
      <c r="C10" s="6"/>
      <c r="D10" s="6"/>
      <c r="E10" s="6"/>
      <c r="F10" s="6"/>
      <c r="G10" s="6"/>
      <c r="H10" s="6"/>
      <c r="I10" s="6"/>
      <c r="J10" s="6"/>
      <c r="K10" s="6"/>
      <c r="L10" s="6"/>
      <c r="M10" s="6"/>
      <c r="N10" s="6"/>
      <c r="O10" s="6"/>
      <c r="P10" s="8"/>
    </row>
    <row r="11" spans="2:16" x14ac:dyDescent="0.2">
      <c r="B11" s="5"/>
      <c r="C11" s="6"/>
      <c r="D11" s="6"/>
      <c r="E11" s="6"/>
      <c r="F11" s="6"/>
      <c r="G11" s="6"/>
      <c r="H11" s="6"/>
      <c r="I11" s="6"/>
      <c r="J11" s="6"/>
      <c r="K11" s="6"/>
      <c r="L11" s="6"/>
      <c r="M11" s="6"/>
      <c r="N11" s="6"/>
      <c r="O11" s="6"/>
      <c r="P11" s="8"/>
    </row>
    <row r="12" spans="2:16" x14ac:dyDescent="0.2">
      <c r="B12" s="5"/>
      <c r="C12" s="6"/>
      <c r="D12" s="6"/>
      <c r="E12" s="6"/>
      <c r="F12" s="6"/>
      <c r="G12" s="6"/>
      <c r="H12" s="6"/>
      <c r="I12" s="6"/>
      <c r="J12" s="6"/>
      <c r="K12" s="6"/>
      <c r="L12" s="6"/>
      <c r="M12" s="6"/>
      <c r="N12" s="6"/>
      <c r="O12" s="6"/>
      <c r="P12" s="8"/>
    </row>
    <row r="13" spans="2:16" x14ac:dyDescent="0.2">
      <c r="B13" s="5"/>
      <c r="C13" s="6"/>
      <c r="D13" s="6"/>
      <c r="E13" s="6"/>
      <c r="F13" s="6"/>
      <c r="G13" s="6"/>
      <c r="H13" s="6"/>
      <c r="I13" s="6"/>
      <c r="J13" s="6"/>
      <c r="K13" s="6"/>
      <c r="L13" s="6"/>
      <c r="M13" s="6"/>
      <c r="N13" s="6"/>
      <c r="O13" s="6"/>
      <c r="P13" s="8"/>
    </row>
    <row r="14" spans="2:16" x14ac:dyDescent="0.2">
      <c r="B14" s="5"/>
      <c r="C14" s="6"/>
      <c r="D14" s="6"/>
      <c r="E14" s="6"/>
      <c r="F14" s="6"/>
      <c r="G14" s="6"/>
      <c r="H14" s="6"/>
      <c r="I14" s="6"/>
      <c r="J14" s="6"/>
      <c r="K14" s="6"/>
      <c r="L14" s="6"/>
      <c r="M14" s="6"/>
      <c r="N14" s="6"/>
      <c r="O14" s="6"/>
      <c r="P14" s="8"/>
    </row>
    <row r="15" spans="2:16" x14ac:dyDescent="0.2">
      <c r="B15" s="5"/>
      <c r="C15" s="6"/>
      <c r="D15" s="6"/>
      <c r="E15" s="6"/>
      <c r="F15" s="6"/>
      <c r="G15" s="6"/>
      <c r="H15" s="6"/>
      <c r="I15" s="6"/>
      <c r="J15" s="6"/>
      <c r="K15" s="6"/>
      <c r="L15" s="6"/>
      <c r="M15" s="6"/>
      <c r="N15" s="6"/>
      <c r="O15" s="6"/>
      <c r="P15" s="8"/>
    </row>
    <row r="16" spans="2:16" x14ac:dyDescent="0.2">
      <c r="B16" s="5"/>
      <c r="C16" s="6"/>
      <c r="D16" s="6"/>
      <c r="E16" s="6"/>
      <c r="F16" s="6"/>
      <c r="G16" s="6"/>
      <c r="H16" s="6"/>
      <c r="I16" s="6"/>
      <c r="J16" s="6"/>
      <c r="K16" s="6"/>
      <c r="L16" s="6"/>
      <c r="M16" s="6"/>
      <c r="N16" s="6"/>
      <c r="O16" s="6"/>
      <c r="P16" s="8"/>
    </row>
    <row r="17" spans="2:22" ht="23.25" x14ac:dyDescent="0.2">
      <c r="B17" s="5"/>
      <c r="C17" s="84" t="s">
        <v>5</v>
      </c>
      <c r="D17" s="85"/>
      <c r="E17" s="85"/>
      <c r="F17" s="85"/>
      <c r="G17" s="85"/>
      <c r="H17" s="85"/>
      <c r="I17" s="85"/>
      <c r="J17" s="85"/>
      <c r="K17" s="85"/>
      <c r="L17" s="85"/>
      <c r="M17" s="86"/>
      <c r="N17" s="15"/>
      <c r="O17" s="15"/>
      <c r="P17" s="8"/>
    </row>
    <row r="18" spans="2:22" ht="15.75" customHeight="1" x14ac:dyDescent="0.2">
      <c r="B18" s="5"/>
      <c r="C18" s="16"/>
      <c r="D18" s="16"/>
      <c r="E18" s="16"/>
      <c r="F18" s="16"/>
      <c r="G18" s="16"/>
      <c r="H18" s="16"/>
      <c r="I18" s="16"/>
      <c r="J18" s="16"/>
      <c r="K18" s="16"/>
      <c r="L18" s="16"/>
      <c r="M18" s="16"/>
      <c r="N18" s="17"/>
      <c r="O18" s="17"/>
      <c r="P18" s="8"/>
    </row>
    <row r="19" spans="2:22" ht="93.75" customHeight="1" x14ac:dyDescent="0.2">
      <c r="B19" s="5"/>
      <c r="C19" s="68" t="s">
        <v>6</v>
      </c>
      <c r="D19" s="69"/>
      <c r="E19" s="18" t="s">
        <v>7</v>
      </c>
      <c r="F19" s="70" t="s">
        <v>8</v>
      </c>
      <c r="G19" s="71"/>
      <c r="H19" s="71"/>
      <c r="I19" s="71"/>
      <c r="J19" s="71"/>
      <c r="K19" s="71"/>
      <c r="L19" s="71"/>
      <c r="M19" s="72"/>
      <c r="N19" s="19"/>
      <c r="O19" s="19"/>
      <c r="P19" s="8"/>
    </row>
    <row r="20" spans="2:22" ht="51" customHeight="1" x14ac:dyDescent="0.2">
      <c r="B20" s="5"/>
      <c r="C20" s="68" t="s">
        <v>9</v>
      </c>
      <c r="D20" s="69"/>
      <c r="E20" s="18" t="s">
        <v>7</v>
      </c>
      <c r="F20" s="70" t="s">
        <v>10</v>
      </c>
      <c r="G20" s="71"/>
      <c r="H20" s="71"/>
      <c r="I20" s="71"/>
      <c r="J20" s="71"/>
      <c r="K20" s="71"/>
      <c r="L20" s="71"/>
      <c r="M20" s="72"/>
      <c r="N20" s="19"/>
      <c r="O20" s="19"/>
      <c r="P20" s="8"/>
    </row>
    <row r="21" spans="2:22" ht="63" customHeight="1" x14ac:dyDescent="0.2">
      <c r="B21" s="5"/>
      <c r="C21" s="73" t="s">
        <v>11</v>
      </c>
      <c r="D21" s="74"/>
      <c r="E21" s="18" t="s">
        <v>7</v>
      </c>
      <c r="F21" s="70" t="s">
        <v>12</v>
      </c>
      <c r="G21" s="71"/>
      <c r="H21" s="71"/>
      <c r="I21" s="71"/>
      <c r="J21" s="71"/>
      <c r="K21" s="71"/>
      <c r="L21" s="71"/>
      <c r="M21" s="72"/>
      <c r="N21" s="19"/>
      <c r="O21" s="19"/>
      <c r="P21" s="8"/>
    </row>
    <row r="22" spans="2:22" ht="66" customHeight="1" thickBot="1" x14ac:dyDescent="0.25">
      <c r="B22" s="5"/>
      <c r="C22" s="6"/>
      <c r="D22" s="6"/>
      <c r="E22" s="6"/>
      <c r="F22" s="6"/>
      <c r="G22" s="20"/>
      <c r="H22" s="6"/>
      <c r="I22" s="6"/>
      <c r="J22" s="6"/>
      <c r="K22" s="6"/>
      <c r="L22" s="6"/>
      <c r="M22" s="6"/>
      <c r="N22" s="6"/>
      <c r="O22" s="6"/>
      <c r="P22" s="8"/>
    </row>
    <row r="23" spans="2:22" ht="102.75" customHeight="1" thickBot="1" x14ac:dyDescent="0.25">
      <c r="B23" s="5"/>
      <c r="C23" s="21" t="s">
        <v>13</v>
      </c>
      <c r="D23" s="22"/>
      <c r="E23" s="23" t="s">
        <v>14</v>
      </c>
      <c r="F23" s="22"/>
      <c r="G23" s="23" t="s">
        <v>15</v>
      </c>
      <c r="H23" s="22"/>
      <c r="I23" s="24" t="s">
        <v>16</v>
      </c>
      <c r="J23" s="25"/>
      <c r="K23" s="26" t="s">
        <v>17</v>
      </c>
      <c r="L23" s="25"/>
      <c r="M23" s="27" t="s">
        <v>18</v>
      </c>
      <c r="N23" s="25"/>
      <c r="O23" s="28" t="s">
        <v>19</v>
      </c>
      <c r="P23" s="8"/>
      <c r="Q23" s="29"/>
    </row>
    <row r="24" spans="2:22" ht="6.75" customHeight="1" x14ac:dyDescent="0.35">
      <c r="B24" s="5"/>
      <c r="C24" s="30"/>
      <c r="D24" s="31"/>
      <c r="E24" s="31"/>
      <c r="F24" s="31"/>
      <c r="G24" s="31"/>
      <c r="H24" s="31"/>
      <c r="I24" s="32"/>
      <c r="J24" s="31"/>
      <c r="K24" s="32"/>
      <c r="L24" s="31"/>
      <c r="M24" s="31"/>
      <c r="N24" s="31"/>
      <c r="O24" s="31"/>
      <c r="P24" s="8"/>
    </row>
    <row r="25" spans="2:22" ht="357" customHeight="1" x14ac:dyDescent="0.2">
      <c r="B25" s="5"/>
      <c r="C25" s="33" t="s">
        <v>20</v>
      </c>
      <c r="D25" s="34"/>
      <c r="E25" s="35" t="str">
        <f>+IF([23]Hoja1!$N$2&gt;=0.5,"Si","No")</f>
        <v>Si</v>
      </c>
      <c r="F25" s="36"/>
      <c r="G25" s="37">
        <f>+[23]Hoja1!N2</f>
        <v>0.96875</v>
      </c>
      <c r="H25" s="36"/>
      <c r="I25" s="38" t="s">
        <v>21</v>
      </c>
      <c r="J25" s="39"/>
      <c r="K25" s="40">
        <v>1</v>
      </c>
      <c r="L25" s="41"/>
      <c r="M25" s="42" t="s">
        <v>22</v>
      </c>
      <c r="N25" s="43"/>
      <c r="O25" s="44">
        <f>G25-K25</f>
        <v>-3.125E-2</v>
      </c>
      <c r="P25" s="45"/>
      <c r="Q25" s="46"/>
      <c r="R25" s="46"/>
      <c r="S25" s="46"/>
      <c r="T25" s="46"/>
      <c r="U25" s="46"/>
      <c r="V25" s="46"/>
    </row>
    <row r="26" spans="2:22" ht="6.75" customHeight="1" x14ac:dyDescent="0.35">
      <c r="B26" s="5"/>
      <c r="C26" s="30"/>
      <c r="D26" s="47"/>
      <c r="E26" s="48"/>
      <c r="F26" s="31"/>
      <c r="G26" s="49"/>
      <c r="H26" s="31"/>
      <c r="I26" s="50"/>
      <c r="J26" s="31"/>
      <c r="K26" s="32"/>
      <c r="L26" s="31"/>
      <c r="M26" s="51"/>
      <c r="N26" s="52"/>
      <c r="O26" s="53"/>
      <c r="P26" s="8"/>
    </row>
    <row r="27" spans="2:22" ht="409.6" customHeight="1" x14ac:dyDescent="0.2">
      <c r="B27" s="5"/>
      <c r="C27" s="54" t="s">
        <v>23</v>
      </c>
      <c r="D27" s="34"/>
      <c r="E27" s="35" t="str">
        <f>+IF([23]Hoja1!$N$26&gt;=0.5,"Si","No")</f>
        <v>Si</v>
      </c>
      <c r="F27" s="31"/>
      <c r="G27" s="37">
        <f>+[23]Hoja1!N26</f>
        <v>0.97058823529411764</v>
      </c>
      <c r="H27" s="31"/>
      <c r="I27" s="55" t="s">
        <v>24</v>
      </c>
      <c r="J27" s="31"/>
      <c r="K27" s="40">
        <v>1</v>
      </c>
      <c r="L27" s="56"/>
      <c r="M27" s="42" t="s">
        <v>22</v>
      </c>
      <c r="N27" s="43"/>
      <c r="O27" s="44">
        <f>G27-K27</f>
        <v>-2.9411764705882359E-2</v>
      </c>
      <c r="P27" s="8"/>
    </row>
    <row r="28" spans="2:22" ht="6.75" customHeight="1" x14ac:dyDescent="0.35">
      <c r="B28" s="5"/>
      <c r="C28" s="30"/>
      <c r="D28" s="47"/>
      <c r="E28" s="48"/>
      <c r="F28" s="31"/>
      <c r="G28" s="49"/>
      <c r="H28" s="31"/>
      <c r="I28" s="50"/>
      <c r="J28" s="31"/>
      <c r="K28" s="32"/>
      <c r="L28" s="31"/>
      <c r="M28" s="51"/>
      <c r="N28" s="52"/>
      <c r="O28" s="53"/>
      <c r="P28" s="8"/>
    </row>
    <row r="29" spans="2:22" ht="337.5" customHeight="1" x14ac:dyDescent="0.2">
      <c r="B29" s="5"/>
      <c r="C29" s="57" t="s">
        <v>25</v>
      </c>
      <c r="D29" s="34"/>
      <c r="E29" s="35" t="str">
        <f>+IF([23]Hoja1!$N$43&gt;=0.5,"Si","No")</f>
        <v>Si</v>
      </c>
      <c r="F29" s="31"/>
      <c r="G29" s="37">
        <f>+[23]Hoja1!N43</f>
        <v>0.95833333333333337</v>
      </c>
      <c r="H29" s="31"/>
      <c r="I29" s="55" t="s">
        <v>26</v>
      </c>
      <c r="J29" s="31"/>
      <c r="K29" s="40">
        <v>1</v>
      </c>
      <c r="L29" s="56"/>
      <c r="M29" s="42" t="s">
        <v>22</v>
      </c>
      <c r="N29" s="43"/>
      <c r="O29" s="44">
        <f>G29-K29</f>
        <v>-4.166666666666663E-2</v>
      </c>
      <c r="P29" s="8"/>
    </row>
    <row r="30" spans="2:22" ht="6.75" customHeight="1" x14ac:dyDescent="0.35">
      <c r="B30" s="5"/>
      <c r="C30" s="30"/>
      <c r="D30" s="47"/>
      <c r="E30" s="48"/>
      <c r="F30" s="31"/>
      <c r="G30" s="49"/>
      <c r="H30" s="31"/>
      <c r="I30" s="50"/>
      <c r="J30" s="31"/>
      <c r="K30" s="32"/>
      <c r="L30" s="31"/>
      <c r="M30" s="51"/>
      <c r="N30" s="52"/>
      <c r="O30" s="53"/>
      <c r="P30" s="8"/>
    </row>
    <row r="31" spans="2:22" ht="183.75" customHeight="1" x14ac:dyDescent="0.2">
      <c r="B31" s="5"/>
      <c r="C31" s="58" t="s">
        <v>27</v>
      </c>
      <c r="D31" s="34"/>
      <c r="E31" s="35" t="str">
        <f>+IF([23]Hoja1!$N$55&gt;=0.5,"Si","No")</f>
        <v>Si</v>
      </c>
      <c r="F31" s="31"/>
      <c r="G31" s="37">
        <f>+[23]Hoja1!N55</f>
        <v>0.9642857142857143</v>
      </c>
      <c r="H31" s="31"/>
      <c r="I31" s="55" t="s">
        <v>28</v>
      </c>
      <c r="J31" s="31"/>
      <c r="K31" s="40">
        <v>1</v>
      </c>
      <c r="L31" s="56"/>
      <c r="M31" s="42" t="s">
        <v>22</v>
      </c>
      <c r="N31" s="43"/>
      <c r="O31" s="44">
        <f>G31-K31</f>
        <v>-3.5714285714285698E-2</v>
      </c>
      <c r="P31" s="8"/>
    </row>
    <row r="32" spans="2:22" ht="6.75" customHeight="1" x14ac:dyDescent="0.35">
      <c r="B32" s="5"/>
      <c r="C32" s="30"/>
      <c r="D32" s="47"/>
      <c r="E32" s="48"/>
      <c r="F32" s="31"/>
      <c r="G32" s="49"/>
      <c r="H32" s="31"/>
      <c r="I32" s="50"/>
      <c r="J32" s="31"/>
      <c r="K32" s="32"/>
      <c r="L32" s="31"/>
      <c r="M32" s="51"/>
      <c r="N32" s="52"/>
      <c r="O32" s="53"/>
      <c r="P32" s="8"/>
    </row>
    <row r="33" spans="2:16" ht="409.6" customHeight="1" thickBot="1" x14ac:dyDescent="0.25">
      <c r="B33" s="5"/>
      <c r="C33" s="59" t="s">
        <v>29</v>
      </c>
      <c r="D33" s="34"/>
      <c r="E33" s="35" t="str">
        <f>+IF([23]Hoja1!$N$69&gt;=0.5,"Si","No")</f>
        <v>Si</v>
      </c>
      <c r="F33" s="31"/>
      <c r="G33" s="37">
        <f>+[23]Hoja1!N69</f>
        <v>0.9642857142857143</v>
      </c>
      <c r="H33" s="31"/>
      <c r="I33" s="60" t="s">
        <v>30</v>
      </c>
      <c r="J33" s="31"/>
      <c r="K33" s="40">
        <v>1</v>
      </c>
      <c r="L33" s="56"/>
      <c r="M33" s="42" t="s">
        <v>22</v>
      </c>
      <c r="N33" s="43"/>
      <c r="O33" s="44">
        <f>G33-K33</f>
        <v>-3.5714285714285698E-2</v>
      </c>
      <c r="P33" s="8"/>
    </row>
    <row r="34" spans="2:16" ht="15.75" x14ac:dyDescent="0.2">
      <c r="B34" s="5"/>
      <c r="C34" s="61"/>
      <c r="D34" s="61"/>
      <c r="E34" s="17"/>
      <c r="F34" s="6"/>
      <c r="G34" s="6"/>
      <c r="H34" s="6"/>
      <c r="I34" s="6"/>
      <c r="J34" s="6"/>
      <c r="K34" s="6"/>
      <c r="L34" s="6"/>
      <c r="M34" s="62"/>
      <c r="N34" s="62"/>
      <c r="O34" s="62"/>
      <c r="P34" s="8"/>
    </row>
    <row r="35" spans="2:16" ht="15.75" x14ac:dyDescent="0.2">
      <c r="B35" s="5"/>
      <c r="C35" s="63"/>
      <c r="D35" s="61"/>
      <c r="E35" s="17"/>
      <c r="F35" s="6"/>
      <c r="G35" s="6"/>
      <c r="H35" s="6"/>
      <c r="I35" s="6"/>
      <c r="J35" s="6"/>
      <c r="K35" s="6"/>
      <c r="L35" s="6"/>
      <c r="M35" s="62"/>
      <c r="N35" s="62"/>
      <c r="O35" s="62"/>
      <c r="P35" s="8"/>
    </row>
    <row r="36" spans="2:16" x14ac:dyDescent="0.2">
      <c r="B36" s="5"/>
      <c r="C36" s="64"/>
      <c r="D36" s="6"/>
      <c r="E36" s="6"/>
      <c r="F36" s="6"/>
      <c r="G36" s="6"/>
      <c r="H36" s="6"/>
      <c r="I36" s="6"/>
      <c r="J36" s="6"/>
      <c r="K36" s="6"/>
      <c r="L36" s="6"/>
      <c r="M36" s="6"/>
      <c r="N36" s="6"/>
      <c r="O36" s="6"/>
      <c r="P36" s="8"/>
    </row>
    <row r="37" spans="2:16" ht="13.5" thickBot="1" x14ac:dyDescent="0.25">
      <c r="B37" s="65"/>
      <c r="C37" s="66"/>
      <c r="D37" s="66"/>
      <c r="E37" s="66"/>
      <c r="F37" s="66"/>
      <c r="G37" s="66"/>
      <c r="H37" s="66"/>
      <c r="I37" s="66"/>
      <c r="J37" s="66"/>
      <c r="K37" s="66"/>
      <c r="L37" s="66"/>
      <c r="M37" s="66"/>
      <c r="N37" s="66"/>
      <c r="O37" s="66"/>
      <c r="P37" s="67"/>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xr:uid="{00000000-0002-0000-0000-000000000000}">
      <formula1>"Si,No,En proceso"</formula1>
    </dataValidation>
    <dataValidation type="list" allowBlank="1" showInputMessage="1" showErrorMessage="1" sqref="N20:O20 E20:E21" xr:uid="{00000000-0002-0000-0000-000001000000}">
      <formula1>"Si, No"</formula1>
    </dataValidation>
    <dataValidation type="list" allowBlank="1" showInputMessage="1" showErrorMessage="1" sqref="N19:O19" xr:uid="{00000000-0002-0000-0000-000002000000}">
      <formula1>"Si,No"</formula1>
    </dataValidation>
    <dataValidation allowBlank="1" showInputMessage="1" showErrorMessage="1" prompt="Celda formulada, información proveniente de la pestaña de deficiencias." sqref="E23" xr:uid="{00000000-0002-0000-0000-000003000000}"/>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39BC351F-71C8-4553-A8AB-09A44480203D}">
            <xm:f>0</xm:f>
            <xm:f>'C:\Users\SACHI\Desktop\2020 CONTROL INTERNO CASA\MACROPROCESO CONTROL INTERNO\2020 INFORME SCI EVALUACIÓN INDEPENDIENTE\2020 1S EVALUACIÓN INDEPENDIENTE\[CONSOLIDADO INFORME DE EVAL. INDEPENDIENTE.xlsx]Analisis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74ACA546-EFEB-4CCB-8A5A-74433F064C89}">
            <xm:f>0</xm:f>
            <xm:f>'C:\Users\SACHI\Desktop\2020 CONTROL INTERNO CASA\MACROPROCESO CONTROL INTERNO\2020 INFORME SCI EVALUACIÓN INDEPENDIENTE\2020 1S EVALUACIÓN INDEPENDIENTE\[CONSOLIDADO INFORME DE EVAL. INDEPENDIENTE.xlsx]Analisis de Resultados'!#REF!</xm:f>
            <x14:dxf>
              <fill>
                <patternFill>
                  <bgColor rgb="FFFF0000"/>
                </patternFill>
              </fill>
            </x14:dxf>
          </x14:cfRule>
          <xm:sqref>K25</xm:sqref>
        </x14:conditionalFormatting>
        <x14:conditionalFormatting xmlns:xm="http://schemas.microsoft.com/office/excel/2006/main">
          <x14:cfRule type="cellIs" priority="16" operator="between" id="{C3023178-7E00-4221-8619-CFBCFDB58F3B}">
            <xm:f>0</xm:f>
            <xm:f>'C:\Users\SACHI\Desktop\2020 CONTROL INTERNO CASA\MACROPROCESO CONTROL INTERNO\2020 INFORME SCI EVALUACIÓN INDEPENDIENTE\2020 1S EVALUACIÓN INDEPENDIENTE\[CONSOLIDADO INFORME DE EVAL. INDEPENDIENTE.xlsx]Analisis de Resultados'!#REF!</xm:f>
            <x14:dxf>
              <fill>
                <patternFill>
                  <bgColor rgb="FFFF0000"/>
                </patternFill>
              </fill>
            </x14:dxf>
          </x14:cfRule>
          <xm:sqref>K27</xm:sqref>
        </x14:conditionalFormatting>
        <x14:conditionalFormatting xmlns:xm="http://schemas.microsoft.com/office/excel/2006/main">
          <x14:cfRule type="cellIs" priority="12" operator="between" id="{1AAA095F-A88C-4E84-9D59-1611D956CF15}">
            <xm:f>0</xm:f>
            <xm:f>'C:\Users\SACHI\Desktop\2020 CONTROL INTERNO CASA\MACROPROCESO CONTROL INTERNO\2020 INFORME SCI EVALUACIÓN INDEPENDIENTE\2020 1S EVALUACIÓN INDEPENDIENTE\[CONSOLIDADO INFORME DE EVAL. INDEPENDIENTE.xlsx]Analisis de Resultados'!#REF!</xm:f>
            <x14:dxf>
              <fill>
                <patternFill>
                  <bgColor rgb="FFFF0000"/>
                </patternFill>
              </fill>
            </x14:dxf>
          </x14:cfRule>
          <xm:sqref>K29</xm:sqref>
        </x14:conditionalFormatting>
        <x14:conditionalFormatting xmlns:xm="http://schemas.microsoft.com/office/excel/2006/main">
          <x14:cfRule type="cellIs" priority="8" operator="between" id="{441B1DBE-D3EF-4858-B6DE-6A21C9C110AB}">
            <xm:f>0</xm:f>
            <xm:f>'C:\Users\SACHI\Desktop\2020 CONTROL INTERNO CASA\MACROPROCESO CONTROL INTERNO\2020 INFORME SCI EVALUACIÓN INDEPENDIENTE\2020 1S EVALUACIÓN INDEPENDIENTE\[CONSOLIDADO INFORME DE EVAL. INDEPENDIENTE.xlsx]Analisis de Resultados'!#REF!</xm:f>
            <x14:dxf>
              <fill>
                <patternFill>
                  <bgColor rgb="FFFF0000"/>
                </patternFill>
              </fill>
            </x14:dxf>
          </x14:cfRule>
          <xm:sqref>K31</xm:sqref>
        </x14:conditionalFormatting>
        <x14:conditionalFormatting xmlns:xm="http://schemas.microsoft.com/office/excel/2006/main">
          <x14:cfRule type="cellIs" priority="4" operator="between" id="{B0D27216-0ABD-4DB4-AEF4-56A525283407}">
            <xm:f>0</xm:f>
            <xm:f>'C:\Users\SACHI\Desktop\2020 CONTROL INTERNO CASA\MACROPROCESO CONTROL INTERNO\2020 INFORME SCI EVALUACIÓN INDEPENDIENTE\2020 1S EVALUACIÓN INDEPENDIENTE\[CONSOLIDADO INFORME DE EVAL. INDEPENDIENTE.xlsx]Analisis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SACHI</dc:creator>
  <cp:lastModifiedBy>Yolanda Patricia Peña Hernandez</cp:lastModifiedBy>
  <dcterms:created xsi:type="dcterms:W3CDTF">2020-07-30T03:30:37Z</dcterms:created>
  <dcterms:modified xsi:type="dcterms:W3CDTF">2021-06-03T20:32:34Z</dcterms:modified>
</cp:coreProperties>
</file>