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ICHY 2021\PAA 2021\ACTUALIZACION PAA\29 DE MARZO DE 2021\"/>
    </mc:Choice>
  </mc:AlternateContent>
  <bookViews>
    <workbookView xWindow="-120" yWindow="-120" windowWidth="24240" windowHeight="13140"/>
  </bookViews>
  <sheets>
    <sheet name="PAA RNEC" sheetId="4" r:id="rId1"/>
    <sheet name="PAA FRR" sheetId="2" r:id="rId2"/>
  </sheets>
  <definedNames>
    <definedName name="_xlnm._FilterDatabase" localSheetId="1" hidden="1">'PAA FRR'!$A$4:$L$104</definedName>
    <definedName name="_xlnm._FilterDatabase" localSheetId="0" hidden="1">'PAA RNEC'!$A$5:$L$78</definedName>
    <definedName name="_xlnm.Print_Area" localSheetId="1">'PAA FRR'!$A$1:$L$104</definedName>
    <definedName name="_xlnm.Print_Area" localSheetId="0">'PAA RNEC'!$A$1:$L$78</definedName>
    <definedName name="_xlnm.Print_Titles" localSheetId="1">'PAA FRR'!$1:$4</definedName>
    <definedName name="_xlnm.Print_Titles" localSheetId="0">'PAA RNEC'!$1:$5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4" i="2" l="1"/>
  <c r="H104" i="2"/>
  <c r="I86" i="2"/>
  <c r="I8" i="2" l="1"/>
  <c r="I67" i="4"/>
  <c r="I21" i="4"/>
  <c r="I15" i="4"/>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8" i="4" l="1"/>
  <c r="H76" i="4" l="1"/>
  <c r="I74" i="4"/>
  <c r="I72" i="4"/>
  <c r="H11" i="4" l="1"/>
  <c r="H78" i="4" s="1"/>
  <c r="I55" i="4" l="1"/>
  <c r="I54" i="4"/>
  <c r="I52" i="4"/>
  <c r="I51" i="4"/>
  <c r="I46" i="4"/>
  <c r="I13" i="4" l="1"/>
  <c r="I16" i="4"/>
  <c r="I71" i="4" l="1"/>
  <c r="I70" i="4"/>
  <c r="I66" i="4"/>
  <c r="I65" i="4"/>
  <c r="I58" i="4"/>
  <c r="I45" i="4"/>
  <c r="I6" i="4"/>
  <c r="I43" i="4"/>
  <c r="I41" i="4"/>
  <c r="I40" i="4"/>
  <c r="I39" i="4"/>
  <c r="I38" i="4"/>
  <c r="I37" i="4"/>
  <c r="I36" i="4"/>
  <c r="I35" i="4"/>
  <c r="I34" i="4"/>
  <c r="I33" i="4"/>
  <c r="I32" i="4"/>
  <c r="I31" i="4"/>
  <c r="I30" i="4"/>
  <c r="I29" i="4"/>
  <c r="I28" i="4"/>
  <c r="I27" i="4"/>
  <c r="I24" i="4"/>
  <c r="I23" i="4"/>
  <c r="I17" i="4"/>
  <c r="I12" i="4"/>
  <c r="I11" i="4"/>
  <c r="I10" i="4"/>
  <c r="I9" i="4"/>
  <c r="I8" i="4"/>
  <c r="I78" i="4" l="1"/>
  <c r="I7" i="2"/>
  <c r="I85" i="2" l="1"/>
  <c r="I6" i="2" l="1"/>
  <c r="I87" i="2" l="1"/>
  <c r="I81" i="2" l="1"/>
  <c r="I80" i="2"/>
</calcChain>
</file>

<file path=xl/sharedStrings.xml><?xml version="1.0" encoding="utf-8"?>
<sst xmlns="http://schemas.openxmlformats.org/spreadsheetml/2006/main" count="1723" uniqueCount="340">
  <si>
    <t>FORMATO PLAN ANUAL DE ADQUISICIONES</t>
  </si>
  <si>
    <t>A.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</si>
  <si>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</si>
  <si>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</si>
  <si>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</si>
  <si>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</si>
  <si>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</si>
  <si>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</si>
  <si>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</si>
  <si>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</si>
  <si>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</si>
  <si>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</si>
  <si>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</si>
  <si>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REGISTRADURÍA NACIONAL DEL ESTADO CIVIL</t>
  </si>
  <si>
    <t>RNEC</t>
  </si>
  <si>
    <t>CONTRATAR EL SUMINISTRO DE COMBUSTIBLE DEL PARQUE AUTOMOTOR DE LA ENTIDAD</t>
  </si>
  <si>
    <t>ENERO</t>
  </si>
  <si>
    <t>ADQUISICION DE S.O.A.T. PARA LOS VEHICULOS OFICIALES DE LA ENTIDAD</t>
  </si>
  <si>
    <t>MARZO</t>
  </si>
  <si>
    <t>MANTENIMIENTO CORRECTIVO Y PREVENTIVO DEL PARQUE AUTOMOTOR DE LA ENTIDAD</t>
  </si>
  <si>
    <t>JULIO</t>
  </si>
  <si>
    <t>Si</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</si>
  <si>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</si>
  <si>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DEMAS QUE REQUIERA LA ORGANIZACIÓN ELECTORAL</t>
  </si>
  <si>
    <t>FEBRERO</t>
  </si>
  <si>
    <t>ABRIL</t>
  </si>
  <si>
    <t>SOFTWARE DE MANEJO DE PROYECTOS. IMPLEMENTACIÓN DE SOFTWARE APLICATIVO</t>
  </si>
  <si>
    <t>CONTRATAR LA ADQUISICIÓN DE DESHUMIDIFICADORES PARA ARCHIVOS CENTRALES DE SEDE PRINCIPAL, REGISTRADURÍA DISTRITAL Y DELEGACIONES DEPARTAMENTALES.</t>
  </si>
  <si>
    <t>CONTRATAR LA PRESTACIÓN DE SERVICIOS PARA DESARROLLAR ACTIVIDADES DE INVENTARIO EN ESTADO NATURAL, ORGANIZACIÓN DE FONDOS DOCUMENTALES ACUMULADOS Y DIGITALIZACIÓN, EN EL MARCO DEL PROYECTO DE IMPLEMENTACIÓN DEL SISTEMA DE GESTIÓN DOCUMENTAL DE LA REGISTRADURIA NACIONAL DEL ESTADO CIVIL.</t>
  </si>
  <si>
    <t>MANTENIMIENTO DEL APLICATIVO SEVEN CONTROL DE INVENTARIOS</t>
  </si>
  <si>
    <t>FRR</t>
  </si>
  <si>
    <t>12 MESES</t>
  </si>
  <si>
    <t xml:space="preserve">RNEC </t>
  </si>
  <si>
    <t>No se ha tramitado</t>
  </si>
  <si>
    <t>84131501
84131503
84131511
84131512
84131507
84131516
84131601</t>
  </si>
  <si>
    <t>ARRENDAMIENTO BIENES INMUEBLES POR FUENTE DE FINANCIACIÓN DE LA REGISTRADURIA NACIONAL DEL ESTADO CIVIL  VIGENCIA 2021 PARA EL FUNCIONAMIENTO DE LAS SEDES DE LA REGISTRADURÍA NACIONAL DEL ESTADO CIVIL EN EL TERRITORIO NACIONAL.</t>
  </si>
  <si>
    <t>MAYO</t>
  </si>
  <si>
    <t>JUNIO</t>
  </si>
  <si>
    <t>MIGUEL ANGEL DIAZ MORENO
Coordinador Grupo Mantenimiento y Construcciones ( E )
Ext. 1308</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</si>
  <si>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</si>
  <si>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</si>
  <si>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</si>
  <si>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</si>
  <si>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</si>
  <si>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</si>
  <si>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</si>
  <si>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</si>
  <si>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OCTUBRE</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</si>
  <si>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</si>
  <si>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</si>
  <si>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</si>
  <si>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MODERNIZACION DE 06 GABINETES DE DISTRIBUCIÓN  Y  MANTENIMIENTO PREVENTIVO DE LA SUBESTACIÓN ELÉCTRICA DE LA RNEC</t>
  </si>
  <si>
    <t>MANTENIMIENTO PREVENTIVO Y CORRECTIVO DEL SISTEMA DEL CONTROL DE ACCESO DE LA SEDE CAN</t>
  </si>
  <si>
    <t>CONTRATAR LA CERTIFICACIÓN DE LOS ASCENSORES EN LA NORMA NTC- 5622.</t>
  </si>
  <si>
    <t>MANTENIMIENTO PREVENTIVO Y CORRECTIVO DE MANTO IMPERMEABILIZANTE PARA LAS TERRAZAS DE LA SEDE CAN</t>
  </si>
  <si>
    <t>ADQUISICIÓN E INSTALACIÓN DE CORTINAS EN DIFERENTES ÁREAS DE LA SEDE DE OFICINAS CENTRALES</t>
  </si>
  <si>
    <t>ADECUACIÓN  Y REFORZAMIENTO DE LAS ESCALERAS METÁLICAS DE EMERGENCIAS</t>
  </si>
  <si>
    <t>MANTENIMIENTO DE LOS DOMOS DE LA SEDE CAN</t>
  </si>
  <si>
    <t>MANTENIMIENTO E IMPERMEABILIZACIÓN TERRAZA SEXTO PISO</t>
  </si>
  <si>
    <t>MANTENIMIENTO DE ILUMINACIÓN Y REJAS PERIMETRALES</t>
  </si>
  <si>
    <t>ADECUACIÓN VENTANILLA DE CORRESPONDENCIA</t>
  </si>
  <si>
    <t>MANTENIMIENTO DIVISIONES DE BATERÍAS DE BAÑO EN ACERO INOXIDABLE</t>
  </si>
  <si>
    <t>IMPERMEABILIZACIÓN TANQUE DE RESERVA DE AGUA POTABLE</t>
  </si>
  <si>
    <t>ADECUACIÓN SISTEMA DE EVACUACIÓN DE EFLUENTES CONTAMINADOS EN EL TALLER DE PUBLICACIONES</t>
  </si>
  <si>
    <t>MANTENIMIENTO SUMIDEROS Y REJILLAS DE AGUAS LLUVIAS</t>
  </si>
  <si>
    <t>ADECUACIÓN BAÑO SECRETARIA GENERAL</t>
  </si>
  <si>
    <t>MANTENIMIENTO EXTRACTOR RESTAURANTE</t>
  </si>
  <si>
    <t>ADQUISICIÓN DE ESCALERAS Y ANDAMIOS CERTIFICADOS</t>
  </si>
  <si>
    <t xml:space="preserve">INSTALACIÓN DE PUNTOS DE ANCLAJE EN TERRAZAS </t>
  </si>
  <si>
    <t>ADQUISICIÓN MOBILIARIO Y ADECUACIÓN DE LA GERENCIA DEL TALENTO HUMANO</t>
  </si>
  <si>
    <t>AGOSTO</t>
  </si>
  <si>
    <t>81111500
81111800
81111800
81111800
81111800
81112000
81141900</t>
  </si>
  <si>
    <t>TIPO DE PROCESO</t>
  </si>
  <si>
    <t xml:space="preserve">NUEVO </t>
  </si>
  <si>
    <t>NORMAL FUNCIONAMIENTO</t>
  </si>
  <si>
    <t>10 MESES</t>
  </si>
  <si>
    <t>CONTRATACIÓN DIRECTA</t>
  </si>
  <si>
    <t>NUEVO</t>
  </si>
  <si>
    <t>LICITACIÓN PÚBLICA</t>
  </si>
  <si>
    <t>3 MESES</t>
  </si>
  <si>
    <t>6 MESES</t>
  </si>
  <si>
    <t>SELECCIÓN ABREVIADA</t>
  </si>
  <si>
    <t>2 MESES</t>
  </si>
  <si>
    <t>2 MES</t>
  </si>
  <si>
    <t>SELECCIÓN ABREVIADA MENOR CUANTÍA</t>
  </si>
  <si>
    <t>11 MESES</t>
  </si>
  <si>
    <t>INVITACIÓN PÚBLICA</t>
  </si>
  <si>
    <t>1 MES</t>
  </si>
  <si>
    <t>4 MESES</t>
  </si>
  <si>
    <t>JUAN CARLOS DIAZ VILLALBA
COORDINADOR GESTION DE CORRESPONDENCIA
Ext. 1048</t>
  </si>
  <si>
    <t>NATALIA RODRIGUEZ DELGADILLO
COORDINADORA GESTION DOCUMENTAL Y ARCHIVOS
Ext. 1184</t>
  </si>
  <si>
    <t>ALEXANDER GAVIRIA SANDOVAL
COORDINADOR GRUPO TRANSPORTES
Ext. 1026</t>
  </si>
  <si>
    <t>LEYLA BOTIVA 
COORDINADORA GRUPO DE COMPRAS
 EXT 1409-1431</t>
  </si>
  <si>
    <t>MIGUEL ANGEL DIAZ MORENO
COORDINADOR GRUPO MANTENIMIENTO Y CONSTRUCCIONES ( E )
Ext. 1308</t>
  </si>
  <si>
    <t>RICARDO RINCON
COORDINADOR GRUPO DE RECURSOS FISICOS
Ext. 1197</t>
  </si>
  <si>
    <t>N/A</t>
  </si>
  <si>
    <t>NOVIEMBRE</t>
  </si>
  <si>
    <t>15 DIAS</t>
  </si>
  <si>
    <t>SONIA FAJARDO MEDINA - DIRECTORA FINANCIERA -  Tel:2202880 Ext. 1360</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</si>
  <si>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</si>
  <si>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 xml:space="preserve">ENERO </t>
  </si>
  <si>
    <t>ONCE MESES</t>
  </si>
  <si>
    <t>GERENCIA ADMINISTRATIVA Y FINANCIERA - COORDINACION GRUPO DE COMPRAS / TEL: 2202880 EXT 1409-1487</t>
  </si>
  <si>
    <t>CONTRATOS DE PRESTACION DE SERVICIOS PROFESIONALES A DIFERENTES DEPENDENCIAS DE LA REGISTRADURIA NACIONAL DEL ESTADO CIVIL</t>
  </si>
  <si>
    <t>REALIZAR INVESTIGACIONES POR DEMANDA</t>
  </si>
  <si>
    <t>NO</t>
  </si>
  <si>
    <t>FONDO ROTATORIO DE LA REGISTRADURÍA NACIONAL DEL ESTADO CIVIL</t>
  </si>
  <si>
    <t>OFICINA JURIDICA -GRUPO CONTRATOS 
 EXT 1509</t>
  </si>
  <si>
    <t>CONTRATAR LA SUSCRIPCIÓN A LA PLATAFORMA MULTILEGIS, EL CUAL INCLUYE OBRAS IMPRESAS, PARA DOTAR DE INFORMACIÓN ÁGIL, ACTUALIZADA Y CONFIABLE A LAS DEPENDENCIAS DE LA REGISTRADURÍA NACIONAL DEL ESTADO CIVIL.</t>
  </si>
  <si>
    <t>8 MESES</t>
  </si>
  <si>
    <t>9 MESES</t>
  </si>
  <si>
    <t>SI</t>
  </si>
  <si>
    <t>MEJORAMIENTO Y RENOVACIÓN DE LA INFRAESTRUCTURA TECNOLÓGICA PARA REGISTRADURIA NACIONAL DEL ESTADO CIVIL.</t>
  </si>
  <si>
    <t>5 MESES</t>
  </si>
  <si>
    <t>SUBASTA INVERSA ELECTRONICA</t>
  </si>
  <si>
    <t>FORTALECIMIENTO DEL SERVICIO DEL ARCHIVO NACIONAL DE IDENTIFICACIÓN ANI</t>
  </si>
  <si>
    <t>ALEJANDRO ALBERTO CAMPO VALERO - GERENTE DE INFORMATICA - EXT 1525</t>
  </si>
  <si>
    <t xml:space="preserve">43211507
43211503
43212110
43231513
81112501 </t>
  </si>
  <si>
    <t>COMPRA DE ESCÁNER SCANPRO 3000 – LECTOR  DE IMÁGENES MICROFILMADAS, PARA REALIZAR CONSULTAS DE REGISTROS CIVILES DE NACIMIENTO EN LOS ROLLOS DE MICROFILMACIÓN, CON EL FIN DE DAR RESPUESTA OPORTUNA A LAS SOLICITUDES DE CIUDADANOS Y ENTIDADES.</t>
  </si>
  <si>
    <t>MANTENIMIENTO DEL DIGITURNO (TRES (3) MONITORES INDUSTRIALES, ATRIL DISPENSADOR DE TURNOS Y SERVIDOR) UBICADO EN EL CENTRO DE ATENCIÓN E INFORMACIÓN AL CIUDADANO.</t>
  </si>
  <si>
    <t>HASTA 31 DE DICIEMBRE</t>
  </si>
  <si>
    <t>INSUMOS PARA LA PRODUCCIÓN DE CEDULA DE CIUDADANÍA Y TARJETA DE IDENTIDAD EN CUMPLIMIENTO DE LA MISIÓN DE LA REGISTRADURÍA NACIONAL DEL ESTADO CIVIL. - PROYECTO DE INVERSIÓN “FORTALECIMIENTO DE LA PLATAFORMA QUE SOPORTA EL SISTEMA DE IDENTIFICACIÓN Y REGISTRO CIVIL PMT II"</t>
  </si>
  <si>
    <t>CONTRATAR EL FORTALECIMIENTO, MANTENIMIENTO Y SOSTENIBILIDAD DE LA PLATAFORMA TECNOLÓGICA PMT II DEL SISTEMA DE REGISTRO CIVIL E IDENTIFICACIÓN A NIVEL NACIONAL. - - PROYECTO DE INVERSIÓN “FORTALECIMIENTO DE LA PLATAFORMA QUE SOPORTA EL SISTEMA DE IDENTIFICACIÓN Y REGISTRO CIVIL PMT II"</t>
  </si>
  <si>
    <t>REGISTRADURIA DELEGADA PARA EL REGSITRO CIVIL Y LA IDENTIFICACIÓN - TEL: 
2202880 EXT: 1200 
GERENTE DE INFORMATICA -  TEL: 2202880 EXT: 1525</t>
  </si>
  <si>
    <t xml:space="preserve">DISPONER  DE UN SERVICIO TÉCNICO (MESA DE AYUDA) QUE SE ENCARGUE DE DAR ATENCIÓN DIRECTA A LOS USUARIOS DE SRCWEB Y LA RNEC, QUE INCORPORAN  REGISTRO CIVIL A TRAVÉS DE UNA HERRAMIENTA TECNOLÓGICA  POR PARTE DE OFICINAS CON FUNCIÓN REGISTRAL Y AUTORIZADAS DIFERENTES A LA REGISTRADURIA NACIONAL DEL ESTADO CIVIL. </t>
  </si>
  <si>
    <t xml:space="preserve">FORTALECER LA HERRAMIENTA TECNOLÓGICA MEDIANTE LA IMPLEMENTACIÓN Y DESARROLLOS DISEÑADOS PARA EL MEJORAMIENTO DE LA FUNCIONALIDAD DEL  SISTEMA DE REGISTRO CIVIL </t>
  </si>
  <si>
    <t>REALIZAR CAPACITACIONES CON ENFOQUE DIFERENCIAL, SOBRE LA IMPORTANCIA DE REGISTRO CIVIL</t>
  </si>
  <si>
    <t>ADQUISICIÓN DE FORMAS IMPRESAS CON INDICATIVO SERIAL DE REGISTRO CIVIL DE NACIMIENTO, MATRIMONIO Y DEFUNCIÓN PARA SER DISTRIBUIDAS A NIVEL NACIONAL EN LAS DELEGACIONES DEPARTAMENTALES</t>
  </si>
  <si>
    <t>43211500
43211900
45121500
39111500</t>
  </si>
  <si>
    <t>ESTACIONES INTEGRADAS DE SERVICIO - PROYECTO DE INVERSIÓN "FORTALECIMIENTO DE LA CAPACIDAD DE ATENCIÓN EN IDENTIFICACIÓN PARA LA POBLACIÓN EN CONDICIÓN DE VULNERABILIDAD, APD"</t>
  </si>
  <si>
    <t>COORDINACIÓN UDAPV - TEL: 2202880 EXT 1234</t>
  </si>
  <si>
    <t>DIRECTOR NACIONAL DE REGISTRO CIVIL Y EL GERENTE DE INFORMÁTICA TEL: 2202880 - Ext.: 1269 o 1526.</t>
  </si>
  <si>
    <t>80141902
90111501
90111601
90111801</t>
  </si>
  <si>
    <t>81111500
81111800
81112000
81141900
81111805
81111811</t>
  </si>
  <si>
    <t xml:space="preserve">REGISTRADURIA DELEGADA PARA EL REGSITRO CIVIL Y LA IDENTIFICACIÓN - TEL: 
2202880 EXT: 1200 </t>
  </si>
  <si>
    <t>13102000
14111500
14111800
55121800</t>
  </si>
  <si>
    <t>43232300
43232400
81111800
81112200
81112300
43211500</t>
  </si>
  <si>
    <t>ROQUE MOLINA APONTE
COORDINADOR DE ALMACEN E INVENTARIOS
Ext. 1040</t>
  </si>
  <si>
    <t>RICARDO RINCON
COORDINADOR GRUPO RECURSOS FISICOS
Ext. 1197</t>
  </si>
  <si>
    <t>DIRECCIÓN NACIONAL DE IDENTIFICACIÓN – COORDINACIÓN CAIC - TEL: 1269</t>
  </si>
  <si>
    <t xml:space="preserve">ONCE MES </t>
  </si>
  <si>
    <t xml:space="preserve">RENDICIÓN DE CUENTAS </t>
  </si>
  <si>
    <t xml:space="preserve">DOS MESES </t>
  </si>
  <si>
    <t>DIEZ MESES</t>
  </si>
  <si>
    <t xml:space="preserve">
SUSCRIPCIÓN A PERIÓDICOS Y REVISTAS
</t>
  </si>
  <si>
    <t>COMPRA EQUIPO FOTOGRÁFICO</t>
  </si>
  <si>
    <t>DOS MESES</t>
  </si>
  <si>
    <t>72154500
72151800</t>
  </si>
  <si>
    <t>MANTENIMIENTO MAQUINAS TALLER DE PUBLICACIONES</t>
  </si>
  <si>
    <t>SEIS MESES</t>
  </si>
  <si>
    <t>SELECCIÓN 
ABREVIADA</t>
  </si>
  <si>
    <t>CONTRATAR EL SERVICIO DE CTP O NEGATIVOS PARA EL TALLER DE PUBLICACIONES</t>
  </si>
  <si>
    <t>JAVIER FELIPE SANCHEZ IREGUI - OFICINA DE COMUNICACIONES Y PRENSA - TEL: 2202880</t>
  </si>
  <si>
    <t>OK PRESUPUESTO</t>
  </si>
  <si>
    <t xml:space="preserve"> ADQUISICIÓN Y/O ACTUALIZACIÓN DE CERTIFICADOS DE FIRMA DIGITAL DE FUNCIÓN PÚBLICA CON ESTAMPADO CRONOLÓGICO, PARA RENOVAR LAS VIGENCIAS DE LAS FIRMAS DIGITALES EN MEDIO ELECTRÓNICO, QUE GARANTICE LA AUTORIZACIÓN DE LAS INSCRIPCIONES DE REGISTRO CIVIL.</t>
  </si>
  <si>
    <t xml:space="preserve">ADQUISICIÓN DE BIENES Y SERVICIOS CON DESTINO A LAS DELEGACIONES DEPARTAMENTALES Y REGISTRADURIA DISTRITAL. </t>
  </si>
  <si>
    <t>40101701
46191601
50202301
56101500
56101700
72101506
72101507
72101511
72101516
72154066
12352100
42132200
14111700
53131600
42295101
56122004
47131702
47131704
47131711
78181701
72101509
78181507
41112224
42131606
72102103
72153500</t>
  </si>
  <si>
    <t>COORDINADOR GRUPO DE COMPRAS - TEL: 2202880 EXT 1400 - 1409</t>
  </si>
  <si>
    <t xml:space="preserve">A-02-02-02-008-003 </t>
  </si>
  <si>
    <t>OTROS SERVICIOS PROFESIONALES, CIENTÍFICOS Y TÉCNICOS</t>
  </si>
  <si>
    <t>CODIGO RUBRO</t>
  </si>
  <si>
    <t>DESCRIPCION RUBRO</t>
  </si>
  <si>
    <t>PROYECTO DE INVERSION</t>
  </si>
  <si>
    <t xml:space="preserve">A-02-02-02-008-007 </t>
  </si>
  <si>
    <t>SERVICIOS DE MANTENIMIENTO, REPARACIÓN E INSTALACIÓN (EXCEPTO SERVICIOS DE CONSTRUCCIÓN)</t>
  </si>
  <si>
    <t xml:space="preserve">A-02-02-02-006-005 </t>
  </si>
  <si>
    <t>SERVICIOS DE TRANSPORTE DE CARGA</t>
  </si>
  <si>
    <t xml:space="preserve">A-02-02-02-007-002 </t>
  </si>
  <si>
    <t>SERVICIOS INMOBILIARIOS</t>
  </si>
  <si>
    <t xml:space="preserve">A-02-02-02-007-001 </t>
  </si>
  <si>
    <t>SERVICIOS FINANCIEROS Y SERVICIOS CONEXOS</t>
  </si>
  <si>
    <t xml:space="preserve">A-02-02-01-002-007 </t>
  </si>
  <si>
    <t>ARTÍCULOS TEXTILES (EXCEPTO PRENDAS DE VESTIR)</t>
  </si>
  <si>
    <t>A-02-02-02-005-004</t>
  </si>
  <si>
    <t>SERVICIOS DE CONSTRUCCIÓN</t>
  </si>
  <si>
    <t xml:space="preserve">A-02-02-01-004-002 </t>
  </si>
  <si>
    <t>PRODUCTOS METÁLICOS ELABORADOS (EXCEPTO MAQUINARIA Y EQUIPO)</t>
  </si>
  <si>
    <t>A-02-02-01-004-007</t>
  </si>
  <si>
    <t>EQUIPO Y APARATOS DE RADIO, TELEVISIÓN Y COMUNICACIONES</t>
  </si>
  <si>
    <t>44121500
44121700
82121500</t>
  </si>
  <si>
    <t>CONTRATAR LOS BIENES Y SERVICIOS NECESARIOS PARA LLEVAR A CABO LAS ELECCIONES NUEVAS Y COMPLEMENTARIAS Y LOS DIFERENTES MECANISMOS DE PARTICIPACIÓN CIUDADANA QUE SE PROMUEVAN.</t>
  </si>
  <si>
    <t>LUDIS EMILSE CAMPO 
DIRECTORA DE GESTION ELECTORAL - tel: 2202880 EXT 1301</t>
  </si>
  <si>
    <t>90111501
90101501
86101802
86101808</t>
  </si>
  <si>
    <t xml:space="preserve">CONTRATAR LA ASISTENCIA TÉCNICA CON APOYO LOGÍSTICO, ASISTENCIAL Y OPERACIONAL PARA LA REALIZACIÓN DE ACTIVIDADES DE FORTALECIMIENTO DE COMPETENCIAS LABORALES, ACTIVIDADES DE BIENESTAR Y CALIDAD DE VIDA, DENTRO DEL MARCO DEL PROGRAMA DE BIENESTAR SOCIAL,  DIRIGIDAS A LOS SERVIDORES PÚBLICOS DE LA REGISTRADURÍA NACIONAL DEL ESTADO CIVIL Y EL CONSEJO NACIONAL ELECTORAL A NIVEL NACIONAL. </t>
  </si>
  <si>
    <t>CONTRATAR EL SUMINISTRO DE BONOS DE DOTACIÓN, CANJEABLES EXCLUSIVAMENTE PARA CALZADO Y VESTIDO DE LABOR PARA LOS SERVIDORES PÚBLICOS DE LA ORGANIZACIÓN ELECTORAL QUE TIENEN DERECHO DE ACUERDO CON LA LEY 70 DE 1988 Y EL DECRETO 1978 DE 1989.</t>
  </si>
  <si>
    <t xml:space="preserve">42172000
42192200
42312400
</t>
  </si>
  <si>
    <t>46181501
46181504
46181528
46181533
46181604
46181704
46181804
46181902
46182002
46182201</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</si>
  <si>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</si>
  <si>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CONTRATAR LA ADQUISICIÓN DE INSUMOS PARA LOS BOTIQUINES DE LAS REGISTRADURÍAS MUNICIPALES DE LA ENTIDAD A NIVEL NACIONAL, ASÍ COMO SUSTANCIAS ANTISÉPTICAS, MATERIAL DE CURACIÓN Y DEMÁS ELEMENTOS PARA EL SERVICIO DE PRIMEROS AUXILIOS DE LA SEDE CENTRAL.</t>
  </si>
  <si>
    <t xml:space="preserve">CONTRATAR LA ADQUISICIÓN DE ELEMENTOS DE PROTECCIÓN PERSONAL PARA LOS SERVIDORES DE LA ORGANIZACIÓN ELECTORAL </t>
  </si>
  <si>
    <t xml:space="preserve">CONTRATAR LOS SERVICIOS DE CAPACITACIÓN QUE POR DEMANDA SE REQUIERAN PARA LOS SERVIDORES DE LA REGISTRADURÍA NACIONAL DEL ESTADO CIVIL, DEL NIVEL CENTRAL Y DESCONCENTRADO..  </t>
  </si>
  <si>
    <t xml:space="preserve">CONTRATAR LA ASISTENCIA TÉCNICA CON APOYO LOGÍSTICO, ASISTENCIAL Y OPERACIONAL PARA IMPULSAR EL PROGRAMA DE GESTIÓN ÉTICA DE LA REGISTRADURÍA NACIONAL DEL ESTADO CIVIL. </t>
  </si>
  <si>
    <t>CONTRATAR EL SUMINISTRO DE TIQUETES AÉREOS NACIONALES E INTERNACIONALES QUE GARANTICE EL DESPLAZAMIENTO DE LOS SERVIDORES PÚBLICOS, CONTRATISTAS Y/O DEMÁS PERSONAL QUE PRESTE SUS SERVICIOS A LA ORGANIZACIÓN ELECTORAL.</t>
  </si>
  <si>
    <t>CONTRATAR EL SERVICIO DE MANTENIMIENTO Y SOPORTE DEL SISTEMA DE KACTUS DE LA GERENCIA DEL TALENTO HUMANO.</t>
  </si>
  <si>
    <t xml:space="preserve">
A-02-02-01-004-003 / 2500000
A-02-02-02-008-007 / 5000000</t>
  </si>
  <si>
    <r>
      <t xml:space="preserve">A-02-01-01-003-008 / 70000000
A-02-02-01-004-003 / 20000000
A-02-01-01-004-003 / 60000000
A-02-02-02-005-004 / 280000000
A-02-02-02-008-007 / 230000000
A-02-02-02-008-009 / 30000000
</t>
    </r>
    <r>
      <rPr>
        <b/>
        <sz val="11"/>
        <color theme="1"/>
        <rFont val="Calibri"/>
        <family val="2"/>
        <scheme val="minor"/>
      </rPr>
      <t>TOTAL $690.000.000</t>
    </r>
  </si>
  <si>
    <r>
      <t>PRESTAR EL SERVICIO DE</t>
    </r>
    <r>
      <rPr>
        <sz val="11"/>
        <color indexed="8"/>
        <rFont val="Calibri"/>
        <family val="2"/>
        <scheme val="minor"/>
      </rPr>
      <t xml:space="preserve"> MONITOREO Y SEGUIMIENTO AL REGISTRO PERIODISTICO QUE SOBRE LA REGISTRADURIA NACIONAL HACEN LOS MEDIOS DE COMUNICACIÓN NACIONAL Y REGIONAL DEL PAIS</t>
    </r>
  </si>
  <si>
    <t>CONTRATAR EL DISEÑO DEL CENTRO DE CONTACTO CALL CENTER AL COLOMBIANO DE LA RNEC</t>
  </si>
  <si>
    <t>JEFE DE LA OFICINA DE PLANEACIÓN
2202880 EXT 1353</t>
  </si>
  <si>
    <t>CONTRATAR LA IMPLEMENTACIÓN O PUESTA EN OPERACIÓN, CAPACITACIONES, ASISTENCIA TÉCNICA Y SOPORTE TÉCNICO Y SEGUIMIENTO A LA OPERACIÓN DEL CENTRO DE CONTACTO CALL CENTER AL COLOMBIANO DE LA RNEC</t>
  </si>
  <si>
    <t>JEFE DE LA OFICINA DE PLANEACIÓN
2202880 EXT 1354</t>
  </si>
  <si>
    <t>CONTRATAR EL DISEÑO, LA IMPLEMENTACIÓN O PUESTA EN OPERACIÓN, CAPACITACIÓN Y ASISTENCIA TÉCNICA DE UNA SOLUCIÓN TECNOLÓGICA INTEGRADA A LA OPERACIÓN DEL CENTRO DE ATENCIÓN E INFORMACIÓN CIUDADANA (CAIC)</t>
  </si>
  <si>
    <t>JEFE DE LA OFICINA DE PLANEACIÓN
2202880 EXT 1355</t>
  </si>
  <si>
    <t>DOTAR DE EQUIPAMIENTO Y SOLUCIONES TECNOLÓGICAS INTEGRADAS A TRES REGISTRADURÍAS AUXILIARES DE BOGOTÁ</t>
  </si>
  <si>
    <t>JEFE DE LA OFICINA DE PLANEACIÓN
2202880 EXT 1356</t>
  </si>
  <si>
    <t>CONTRATAR UNA SOLUCIÓN TECNOLÓGICA PARA CAPTURAR LA SATISFACCIÓN DEL USUARIO Y MEDIR LA CALIDAD DEL SERVICIO EN 200 SEDES DE LA REGISTRADURÍA Y 575 VENTANILLAS DE ATENCIÓN</t>
  </si>
  <si>
    <t>JEFE DE LA OFICINA DE PLANEACIÓN
2202880 EXT 1357</t>
  </si>
  <si>
    <t>CONTRATAR EL REDISEÑO Y ACTUALIZACIÓN DEL SERVICIO DE DATOS ABIERTOS DE LA REGISTRADURÍA NACIONAL DEL ESTADO CIVIL</t>
  </si>
  <si>
    <t>JEFE DE LA OFICINA DE PLANEACIÓN
2202880 EXT 1358</t>
  </si>
  <si>
    <t>CONTRATAR EL REDISEÑO Y ACTUALIZACIÓN DEL PORTAL WEB LA REGISTRADURÍA NACIONAL DEL ESTADO CIVIL</t>
  </si>
  <si>
    <t>JEFE DE LA OFICINA DE PLANEACIÓN
2202880 EXT 1359</t>
  </si>
  <si>
    <t>TRAER LA PLATA DE FRR</t>
  </si>
  <si>
    <t>FALTAN 60 MILLONES PRESUPUESTALMENTE</t>
  </si>
  <si>
    <t>PRESTACIÓN DE LOS SERVICIOS DE PREPRODUCCIÓN, PRODUCCIÓN, POSPRODUCCIÓN Y EMISIÓN DEL PROGRAMA INSTITUCIONAL DE LA REGISTRADURÍA NACIONAL DEL ESTADO CIVIL.</t>
  </si>
  <si>
    <t xml:space="preserve">EL AREA DEBE AJUSTAR  EL VALOR </t>
  </si>
  <si>
    <t>REPARACIÓN Y ADECUACIÓN DE LA FACHADA LATERAL POSTERIOR DEL EDIFICIO DONDE FUNCIONA LA SEDE DE LA DELEGACIÓN DEPARTAMENTAL DE QUINDÍO Y REGISTRADURÍA ESPECIAL DE ARMENIA</t>
  </si>
  <si>
    <t>REALIZAR INVESTIGACION SOBRE LA DIVULGACIÓN DE ESTADISTICA MISIONAL DE RESULTADOS ELECTORALES: ELECCIONES NACIONALES, REGIONALES Y LOCALES</t>
  </si>
  <si>
    <t>REALIZAR INVESTIGACION CON ENFOQUE COMPARATIVO SOBRE LA RELACIÓN ENTRE SISTEMAS POLITICOS Y REGULACION ELECTORAL LATINOAMERICA</t>
  </si>
  <si>
    <t>REALIZAR INVESTIGACION SOBRE IDENTIFICACION DE PERSONAS, NUEVAS TECNOLOGÍAS DE LA INFORMACIÓN Y DERECHOS HUMANOS</t>
  </si>
  <si>
    <t>REALIZAR INVESTIGACION SOBRE EL HISTORICO DE PARTICIPACION POLITICA DE MOVIMIENTOS INDIGENAS EN COLOMBIA</t>
  </si>
  <si>
    <t>DISEÑAR PROCESOS DE FORMACION ENFOCADO EN OVAS SOBRE TEMAS MISIONALES</t>
  </si>
  <si>
    <t>DISEÑAR PROCESOS DE FORMACION ENFOCADOS EN DERECHO ELECTORAL Y DERECHO ADMINISTRATIVO</t>
  </si>
  <si>
    <t>DISEÑAR PROCESOS DE FORMACION POR DEMANDA</t>
  </si>
  <si>
    <t>DISEÑAR PROCESOS DE FORMACION ENFOCADOS EN EL NUEVO CODIGO ELECTORAL</t>
  </si>
  <si>
    <t>COORDINACIÓN DEL CEDAE - TEL: 2202880</t>
  </si>
  <si>
    <t>80141600           80141700
80151500
84121800</t>
  </si>
  <si>
    <t>CONTRATAR EL ALQUILER DE UN SISTEMA DE MEDICIÓN DE TEMPERATURA EN TIEMPO REAL ENFOCADO COMO ESTRATEGIA DE PREVENCIÓN AL CONTAGIO DE COVID -19 EN FUNCIONARIOS Y VISITANTES DE LA SEDE CENTRAL</t>
  </si>
  <si>
    <t xml:space="preserve">CONTRATAR LOS SERVICIOS NECESARIOS PARA LA MEDICIÓN DEL CLIMA LABORAL Y LA IMPLEMENTACIÓN DE LA BATERÍA DE RIESGO PSICOSOCIAL DE LA REGISTRADURÍA NACIONAL DEL ESTADO CIVIL, DEL NIVEL CENTRAL Y DESCONCENTRADO..  </t>
  </si>
  <si>
    <t>CONTRATAR LOS SERVICIOS DE EDUCACIÓN INFORMAL EN LAS NORMAS NTC ISO 45001:2018, ISO 37001:2016 E ISO 27001, PARA LOS SERVIDORES DE LA REGISTRADURÍA NACIONAL DEL ESTADO CIVIL, DEL NIVEL CENTRAL Y DESCONCENTRADO.”</t>
  </si>
  <si>
    <t>SELECCIÓN ABREVIADA DE MENOR CUANTIA</t>
  </si>
  <si>
    <t>GERENTE TALENTO HUMANO: EXT. 1467 
COORDINADORA DESARROLLO INTEGRAL: EXT. 1469</t>
  </si>
  <si>
    <t xml:space="preserve">GERENTE DEL TALENTO HUMANO: Ext. 1467 
PROFESIONAL VIATICOS Ext. 1924.                        
</t>
  </si>
  <si>
    <t>GERENTE DE INFORMATICA /  - TEL: 2202880 EXT 1525</t>
  </si>
  <si>
    <t>Marzo</t>
  </si>
  <si>
    <t xml:space="preserve">Gerente Talento Humano: ext. 1467 
Coordinadora Desarrollo Integral: ext. 1469 </t>
  </si>
  <si>
    <t>Abril</t>
  </si>
  <si>
    <t>CONTRATACIÓN PROGRAMA DE SEGUROS  "SEGUROS PARA ESTRUCTURAS Y PROPIEDADES Y  POSESIONES"   Y "SEGUROS DE VIDA, SALUD Y ACCIDENTES" CUYA VIGENCIA FINALIZA EL 11/12/2021 (VIGENCIA POR 365 DÍAS).</t>
  </si>
  <si>
    <t>VALOR TOTAL</t>
  </si>
  <si>
    <t>43233203
72151605
81112003
81112003</t>
  </si>
  <si>
    <t>CONTRATAR UNA SOLUCIÓN INTEGRAL QUE COMPRENDA LA PRESTACIÓN DE SERVICIOS DE LOS COMPONENTES: DATA CENTER, LAS REDES WAN Y LAN, DEMÁS SERVICIOS Y BIENES CONEXOS Y COMPLEMENTARIOS PARA LA REGISTRADURÍA NACIONAL DEL ESTADO CIVIL.</t>
  </si>
  <si>
    <t>CONTRATAR LOS SERVICIOS PROFESIONALES Y ESPECIALIZADOS, ASÍ COMO LA LOGÍSTICA NECESARIA PARA LA REALIZACIÓN DE EVALUACIONES MÉDICO OCUPACIONALES, PRUEBAS COMPLEMENTARIAS, PRUEBAS COVID-19, EVALUACIÓN PSICOLÓGICA, ANÁLISIS DE PUESTO DE TRABAJO, EXAMENES PSICOSENSOMÉTRICOS  Y CURSO DE MANIPULACIÓN DE ALIMENTOS A LOS SERVIDORES DE LA ORGANIZACIÓN ELECTORAL.</t>
  </si>
  <si>
    <t>LICITACIÓN PUBLICA</t>
  </si>
  <si>
    <t>43233203
72151605
81112101
81112107
81112202
81112203
81112204
81112205
81112208
81112220
81112301
81112003
81112004</t>
  </si>
  <si>
    <t>Arrendamiento sede</t>
  </si>
  <si>
    <t>Hasta el 31 de diciembre de 2021</t>
  </si>
  <si>
    <t>Asesoría Administrativa</t>
  </si>
  <si>
    <t xml:space="preserve">43210000
811122099
</t>
  </si>
  <si>
    <t>Optimización de sistema de información CNE</t>
  </si>
  <si>
    <t>Asesoría de Sistemas</t>
  </si>
  <si>
    <t>Servicio Internet nueva sede</t>
  </si>
  <si>
    <t>Tiquetes aereos</t>
  </si>
  <si>
    <t>SELECCIÓN ABREVIADA ACUERDO MARCO DE PRECIOS</t>
  </si>
  <si>
    <t xml:space="preserve">92121700
92121800
</t>
  </si>
  <si>
    <t xml:space="preserve">Contrato Interadministrativo UNP </t>
  </si>
  <si>
    <t>Hasta el 30 de septiembre de 2022</t>
  </si>
  <si>
    <t>CCE-16</t>
  </si>
  <si>
    <t>CODIGO</t>
  </si>
  <si>
    <t>CCE-10</t>
  </si>
  <si>
    <t>CCE-99</t>
  </si>
  <si>
    <t>CCE-06</t>
  </si>
  <si>
    <t>SELECCIÓN ABREVIADA - ACUERDO MARCO DE PRECIOS</t>
  </si>
  <si>
    <t>CCE-02</t>
  </si>
  <si>
    <t>7 MESES</t>
  </si>
  <si>
    <t xml:space="preserve">CONTRATAR LA ASISTENCIA TÉCNICA CON APOYO LOGÍSTICO, ASISTENCIAL Y OPERACIONAL PARA LA REALIZACIÓN DE ACTIVIDADES DE EDUCACIÓN INFORMAL PARA LA GESTIÓN ADMINISTRATIVA, DIRIGIDAS A LOS SERVIDORES DEL NIVEL CENTRAL Y DESCONCENTRADO DE LA REGISTRADURÍA NACIONAL DEL ESTADO CIVIL. </t>
  </si>
  <si>
    <t>PRESTAR LOS SERVICIOS DE EDUCACIÓN INFORMAL PARA LA GESTIÓN ADMINISTRATIVA DIRIGIDA A LOS SERVIDORES PÚBLICOS DE LA REGISTRADURÍA NACIONAL DEL ESTADO CIVIL DEL NIVEL CENTRAL Y DESCONCENTRADO, PARA LA GESTIÓN DEL CONOCIMIENTO Y LA TRANSMISIÓN DE SABERES.</t>
  </si>
  <si>
    <t>PRESTAR LOS SERVICIOS DE EDUCACIÓN INFORMAL PARA LA GESTIÓN ADMINISTRATIVA DIRIGIDA A  LOS SERVIDORES PÚBLICOS DE LA REGISTRADURÍA NACIONAL DEL ESTADO CIVIL DEL NIVEL CENTRAL Y DESCONCENTRADO.</t>
  </si>
  <si>
    <t>PRESTAR LOS SERVICIOS DE EDUCACIÓN INFORMAL PARA LA GESTIÓN ADMINISTRATIVA DIRIGIDA A LOS SERVIDORES PÚBLICOS DE LA REGISTRADURÍA NACIONAL DEL ESTADO CIVIL, A TRAVÉS DE CURSOS, SEMINARIOS, CONGRESOS, DIPLOMADOS U OTROS, QUE DEMANDEN LAS DIFERENTES DEPENDENCIAS DE LA REGISTRADURÍA NACIONAL DEL ESTADO CIVIL.</t>
  </si>
  <si>
    <t>350 DIAS</t>
  </si>
  <si>
    <t>3,5 MESES</t>
  </si>
  <si>
    <t>MEJORAMIENTO Y MANTENIMIENTO EN LA SEDE DE LA REGISTRADURÍA MUNICIPAL DE CAREPA - ANTIOQUIA.</t>
  </si>
  <si>
    <t>INTERVENTORIA AL MEJORAMIENTO Y MANTENIMIENTO EN LA SEDE DE LA REGISTRADURÍA MUNICIPAL DE CAREPA - ANTIOQUIA.</t>
  </si>
  <si>
    <t>MEJORAMIENTO Y MANTENIMIENTO EN LA SEDE DE LA REGISTRADURÍA MUNICIPAL DE TURBO - ANTIOQUIA.</t>
  </si>
  <si>
    <t>INTERVENTORIA AL MEJORAMIENTO Y MANTENIMIENTO EN LA SEDE DE LA REGISTRADURÍA MUNICIPAL DE TURBO - ANTIOQUIA.</t>
  </si>
  <si>
    <t>MEJORAMIENTO Y MANTENIMIENTO EN LA SEDE DE LA DELEGACIÓN DEPARTAMENTAL DE AMAZONAS Y REGISTRADURIA ESPECIAL DE LETICIA</t>
  </si>
  <si>
    <t>INTERVENTORIA AL MEJORAMIENTO Y MANTENIMIENTO EN LA SEDE DE LA DELEGACIÓN DEPARTAMENTAL DE AMAZONAS Y REGISTRADURIA ESPECIAL DE LETICIA</t>
  </si>
  <si>
    <t>MEJORAMIENTO Y MANTENIMIENTO EN LA SEDE DE LA REGISTRADURÍA ESPECIAL DE BARRANQUILLA</t>
  </si>
  <si>
    <t>INTERVENTORIA AL MEJORAMIENTO Y MANTENIMIENTO EN LA SEDE DE LA REGISTRADURÍA ESPECIAL DE BARRANQUILLA</t>
  </si>
  <si>
    <t>MEJORAMIENTO Y MANTENIMIENTO EN LA SEDE DE LA REGISTRADURÍA MUNICIPAL DE SABANALARGA - ATLÁNTICO</t>
  </si>
  <si>
    <t>INTERVENTORIA AL MEJORAMIENTO Y MANTENIMIENTO EN LA SEDE DE LA REGISTRADURÍA MUNICIPAL DE SABANALARGA - ATLÁNTICO</t>
  </si>
  <si>
    <t>MEJORAMIENTO Y MANTENIMIENTO EN LA SEDE DE LA REGISTRADURÍA MUNICIPAL DE SOLEDAD - ATLÁNTICO</t>
  </si>
  <si>
    <t>INTERVENTORIA AL MEJORAMIENTO Y MANTENIMIENTO EN LA SEDE DE LA REGISTRADURÍA MUNICIPAL DE SOLEDAD - ATLÁNTICO</t>
  </si>
  <si>
    <t>MEJORAMIENTO Y MANTENIMIENTO EN LA SEDE DE LA REGISTRADURÍA MUNICIPAL DE SAN ESTANISLAO - BOLIVAR.</t>
  </si>
  <si>
    <t>INTERVENTORIA AL MEJORAMIENTO Y MANTENIMIENTO EN LA SEDE DE LA REGISTRADURÍA MUNICIPAL DE SAN ESTANISLAO - BOLIVAR.</t>
  </si>
  <si>
    <t>MEJORAMIENTO Y MANTENIMIENTO EN LA SEDE DE LA REGISTRADURÍA MUNICIPAL DE TIBANA - BOYACA.</t>
  </si>
  <si>
    <t>INTERVENTORIA AL MEJORAMIENTO Y MANTENIMIENTO EN LA SEDE DE LA REGISTRADURÍA MUNICIPAL DE TIBANA - BOYACA.</t>
  </si>
  <si>
    <t>MEJORAMIENTO Y MANTENIMIENTO EN LA SEDE DE LA REGISTRADURÍA MUNICIPAL DE TURMEQUE - BOYACA.</t>
  </si>
  <si>
    <t>INTERVENTORIA AL MEJORAMIENTO Y MANTENIMIENTO EN LA SEDE DE LA REGISTRADURÍA MUNICIPAL DE TURMEQUE - BOYACA.</t>
  </si>
  <si>
    <t>MEJORAMIENTO Y MANTENIMIENTO EN LA SEDE DE LA REGISTRADURÍA MUNICIPAL DE LA DORADA - CALDAS</t>
  </si>
  <si>
    <t>INTERVENTORIA AL MEJORAMIENTO Y MANTENIMIENTO EN LA SEDE DE LA REGISTRADURÍA MUNICIPAL DE LA DORADA - CALDAS</t>
  </si>
  <si>
    <t>MEJORAMIENTO Y MANTENIMIENTO EN LA SEDE DE LA REGISTRADURÍA MUNICIPAL DE TAURAMENA - CASANARE</t>
  </si>
  <si>
    <t>INTERVENTORIA AL MEJORAMIENTO Y MANTENIMIENTO EN LA SEDE DE LA REGISTRADURÍA MUNICIPAL DE TAURAMENA - CASANARE</t>
  </si>
  <si>
    <t>MEJORAMIENTO Y MANTENIMIENTO EN LA SEDE DE LA REGISTRADURÍA MUNICIPAL DE SANTANDER DE QUILICHAO</t>
  </si>
  <si>
    <t>INTERVENTORIA AL MEJORAMIENTO Y MANTENIMIENTO EN LA SEDE DE LA REGISTRADURÍA MUNICIPAL DE SANTANDER DE QUILICHAO</t>
  </si>
  <si>
    <t>MEJORAMIENTO Y MANTENIMIENTO EN LA SEDE DE LA REGISTRADURÍA MUNICIPAL DE AGUACHICA - CESAR</t>
  </si>
  <si>
    <t>INTERVENTORIA AL MEJORAMIENTO Y MANTENIMIENTO EN LA SEDE DE LA REGISTRADURÍA MUNICIPAL DE AGUACHICA - CESAR</t>
  </si>
  <si>
    <t>MEJORAMIENTO Y MANTENIMIENTO EN LA SEDE DE LA REGISTRADURÍA MUNICIPAL DE AGUSTIN CODAZZI - CESAR</t>
  </si>
  <si>
    <t>INTERVENTORIA AL MEJORAMIENTO Y MANTENIMIENTO EN LA SEDE DE LA REGISTRADURÍA MUNICIPAL DE AGUSTIN CODAZZI - CESAR</t>
  </si>
  <si>
    <t>MEJORAMIENTO Y MANTENIMIENTO EN LA SEDE DE LA DELEGACIÓN DEPARTAMENTAL DE CESAR Y REGISTRADURIA ESPECIAL DE VALLEDUPAR</t>
  </si>
  <si>
    <t>INTERVENTORIA AL MEJORAMIENTO Y MANTENIMIENTO EN LA SEDE DE LA DELEGACIÓN DEPARTAMENTAL DE CESAR Y REGISTRADURIA ESPECIAL DE VALLEDUPAR</t>
  </si>
  <si>
    <t>MEJORAMIENTO Y MANTENIMIENTO EN LA SEDE DE LA DELEGACIÓN DEPARTAMENTAL DEL CHOCÓ Y REGISTRADURIA ESPECIAL DE QUIBDÓ</t>
  </si>
  <si>
    <t>INTERVENTORIA AL MEJORAMIENTO Y MANTENIMIENTO EN LA SEDE DE LA DELEGACIÓN DEPARTAMENTAL DEL CHOCÓ Y REGISTRADURIA ESPECIAL DE QUIBDÓ</t>
  </si>
  <si>
    <t>MEJORAMIENTO Y MANTENIMIENTO EN LA SEDE DE LA REGISTRADURÍA MUNICIPAL DE CARMEN DE ATRATO - CHOCO</t>
  </si>
  <si>
    <t>INTERVENTORIA AL MEJORAMIENTO Y MANTENIMIENTO EN LA SEDE DE LA REGISTRADURÍA MUNICIPAL DE CARMEN DE ATRATO - CHOCO</t>
  </si>
  <si>
    <t>MEJORAMIENTO Y MANTENIMIENTO EN LA SEDE DE LA REGISTRADURÍA MUNICIPAL DE SAN CARLOS - CORDOBA</t>
  </si>
  <si>
    <t>INTERVENTORIA AL MEJORAMIENTO Y MANTENIMIENTO EN LA SEDE DE LA REGISTRADURÍA MUNICIPAL DE SAN CARLOS - CORDOBA</t>
  </si>
  <si>
    <t>MEJORAMIENTO Y MANTENIMIENTO EN LA SEDE DE LA DELEGACIÓN DEPARTAMENTAL DE GUAVIARE Y REGISTRADURIA ESPECIAL DE SAN JOSE DEL GUAVIARE</t>
  </si>
  <si>
    <t>INTERVENTORIA MEJORAMIENTO Y MANTENIMIENTO EN LA SEDE DE LA DELEGACIÓN DEPARTAMENTAL DE GUAVIARE Y REGISTRADURIA ESPECIAL DE SAN JOSE DEL GUAVIARE</t>
  </si>
  <si>
    <t>MEJORAMIENTO Y MANTENIMIENTO EN LA SEDE DE LA REGISTRADURÍA MUNICIPAL DE GARZON - HUILA</t>
  </si>
  <si>
    <t>INTERVENTORIA AL MEJORAMIENTO Y MANTENIMIENTO EN LA SEDE DE LA REGISTRADURÍA MUNICIPAL DE GARZON - HUILA</t>
  </si>
  <si>
    <t>MEJORAMIENTO Y MANTENIMIENTO EN LA SEDE DE LA DELEGACIÓN DEPARTAMENTAL DE LA GUAJIRA Y REGISTRADURÍA ESPECIAL DE RIOHACHA - LA GUAJIRA.</t>
  </si>
  <si>
    <t>INTERVENTORIA AL MEJORAMIENTO Y MANTENIMIENTO EN LA SEDE DE LA DELEGACIÓN DEPARTAMENTAL DE LA GUAJIRA Y REGISTRADURÍA ESPECIAL DE RIOHACHA - LA GUAJIRA.</t>
  </si>
  <si>
    <t>MEJORAMIENTO Y MANTENIMIENTO EN LA SEDE DE LA REGISTRADURÍA MUNICIPAL DE GUAMAL - MAGDALENA</t>
  </si>
  <si>
    <t>INTERVENTORIA AL MEJORAMIENTO Y MANTENIMIENTO EN LA SEDE DE LA REGISTRADURÍA MUNICIPAL DE GUAMAL - MAGDALENA.</t>
  </si>
  <si>
    <t>MEJORAMIENTO Y MANTENIMIENTO EN LA SEDE DE LA DELEGACIÓN DE PUTUMAYO Y REGISTRADURIA ESPECIAL DE MOCOA.</t>
  </si>
  <si>
    <t>INTERVENTORIA AL MEJORAMIENTO Y MANTENIMIENTO EN LA SEDE DE LA DELEGACIÓN DE PUTUMAYO Y REGISTRADURIA ESPECIAL DE MOCOA.</t>
  </si>
  <si>
    <t xml:space="preserve">MEJORAMIENTO Y MANTENIMIENTO EN LA SEDE DE LA REGISTRADURÍA ESPECIAL DE BARRANCABERMEJA - SANTANDER </t>
  </si>
  <si>
    <t>INTERVENTORIA AL MEJORAMIENTO Y MANTENIMIENTO EN LA SEDE DE LA REGISTRADURÍA ESPECIAL DE BARRANCABERMEJA - SANTANDER</t>
  </si>
  <si>
    <t>MEJORAMIENTO Y MANTENIMIENTO EN LA SEDE DE LA REGISTRADURÍA MUNICIPAL DE MALAGA - SANTANDER.</t>
  </si>
  <si>
    <t>INTERVENTORIA AL MEJORAMIENTO Y MANTENIMIENTO EN LA SEDE DE LA REGISTRADURÍA MUNICIPAL DE MALAGA - SANTANDER.</t>
  </si>
  <si>
    <t>MEJORAMIENTO Y MANTENIMIENTO EN LA SEDE DE LA DELEGACIÓN DE SUCRE Y REGISTRADURIA ESPECIAL DE SINCELEJO.</t>
  </si>
  <si>
    <t>INTERVENTORIA AL MEJORAMIENTO Y MANTENIMIENTO EN LA SEDE DELEGACIÓN DE SUCRE Y REGISTRADURIA ESPECIAL DE SINCELEJO.</t>
  </si>
  <si>
    <t>MEJORAMIENTO Y MANTENIMIENTO EN LA SEDE DE LA REGISTRADURÍA MUNICIPAL DE MAJAGUAL - SUCRE.</t>
  </si>
  <si>
    <t>INTERVENTORIA AL MEJORAMIENTO Y MANTENIMIENTO EN LA SEDE DE LA REGISTRADURÍA MUNICIPAL DE MAJAGUAL - SUCRE</t>
  </si>
  <si>
    <t>MEJORAMIENTO Y MANTENIMIENTO EN LA SEDE DE LA DELEGACIÓN DE VICHADA Y REGISTRADURIA ESPECIAL DE PUERTO CARREÑO</t>
  </si>
  <si>
    <t>INTERVENTORIA MEJORAMIENTO Y MANTENIMIENTO EN LA SEDE DE LA DELEGACIÓN DE VICHADA Y REGISTRADURIA ESPECIAL DE PUERTO CARREÑO</t>
  </si>
  <si>
    <t>MEJORAMIENTO Y MANTENIMIENTO EN EL EDIFICIO DE LA REGISTRADURÍA NACIONAL SEDE CAN</t>
  </si>
  <si>
    <t>INTERVENTORÍA REGISTRADURÍA NACIONAL SEDE CAN</t>
  </si>
  <si>
    <t>ADECUACIONES CON SUMINISTRO DE MOBILIARIO EN DIFERENTES ÁREAS DE LA REGISTRADURÍA NACIONAL SEDE CAN</t>
  </si>
  <si>
    <t>CONTRATAR LOS SERVICIOS PROFESIONALES DE UN ARQUITECTO ENCAMINADOS A APOYAR TÉCNICAMENTE A LA COORDINACIÓN DE MANTENIMIENTO Y CONSTRUCCIONES EN EL MARCO DEL PROYECTO</t>
  </si>
  <si>
    <t>SUMINISTRO DE TIQUETES AEREOS</t>
  </si>
  <si>
    <t>MODALIDAD DE SELECCIÓN</t>
  </si>
  <si>
    <t>CCE-07</t>
  </si>
  <si>
    <t>DIRECTOR NACIONAL DE REGISTRO CIVILTEL: 2202880 - Ext.: 1269 o 1526.</t>
  </si>
  <si>
    <t>AUNAR ESFUERZOS ENTRE LA REGISTRADURÍA NACIONAL DEL ESTADO CIVIL Y LA POLICÍA NACIONAL, PARA ATENDER LOS REQUERIMIENTOS BÁSICOS QUE DEMANDE EL DESPLAZAMIENTO AÉREO DEL REGISTRADOR NACIONAL, ASÍ COMO FUNCIONARIOS, COLABORADORES Y DEMÁS PERSONAS DESIGNADAS POR ÉSTE, DENTRO DEL TERRITORIO NACIONAL EN EJERCICIO DE LAS FUNCIONES OFICIALES A SU CARGO.</t>
  </si>
  <si>
    <t>MIGUEL SANTIAGO GARCÍA BUSTOS
SECRETARIO PRIVADO – DESPACHO REGISTRADOR NACIONAL DEL ESTADO CIVIL - TEL: 2202880 ETX 1557</t>
  </si>
  <si>
    <t>EN TRAMITE
$19.127.233.092</t>
  </si>
  <si>
    <t>COMUNICACIÓN SATELITAL - PROYECTO DE INVERSION: "FORTALECIMIENTO DE LA CAPACIDAD DE ATENCIÓN EN IDENTIFICACIÓN PARA LA POBLACIÓN EN CONDICIÓN DE VULNERABILIDAD, APD"</t>
  </si>
  <si>
    <t>Coordinación UDAPV - TEL: 2202880 EXT 1234</t>
  </si>
  <si>
    <t>ADQUISICIÓN DE INSUMOS DE FERRETERÍA, HERRAMIENTAS DE ELECTRICIDAD, MATERIALES Y ELEMENTOS DE CONSTRUCCIÓN, NECESARIOS PARA EL MANTENIMIENTO Y LAS REPARACIONES LOCATIVAS DE LA REGISTRADURÍA NACIONAL DEL ESTADO CIVIL SEDE CAN, EN LA CIUDAD DE BOGOTÁ D.C.</t>
  </si>
  <si>
    <t>ACTUALIZACIÓN 29 DE 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</si>
</sst>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 #,##0_-;\-&quot;$&quot;\ * #,##0_-;_-&quot;$&quot;\ * &quot;-&quot;_-;_-@_-"/>
    <numFmt numFmtId="164" formatCode="_(&quot;$&quot;\ * #,##0.00_);_(&quot;$&quot;\ * \(#,##0.00\);_(&quot;$&quot;\ * &quot;-&quot;??_);_(@_)"/>
    <numFmt numFmtId="165" formatCode="_(&quot;$&quot;\ * #,##0_);_(&quot;$&quot;\ * \(#,##0\);_(&quot;$&quot;\ * &quot;-&quot;??_);_(@_)"/>
    <numFmt numFmtId="166" formatCode="_-&quot;$&quot;* #,##0_-;\-&quot;$&quot;* #,##0_-;_-&quot;$&quot;* &quot;-&quot;??_-;_-@_-"/>
    <numFmt numFmtId="167" formatCode="_-[$$-2C0A]\ * #,##0_-;\-[$$-2C0A]\ * #,##0_-;_-[$$-2C0A]\ *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1"/>
      <name val="Arial"/>
      <family val="2"/>
    </font>
    <font>
      <b/>
      <sz val="11"/>
      <name val="Calibri"/>
      <family val="2"/>
      <scheme val="minor"/>
    </font>
    <font>
      <sz val="11"/>
      <name val="Calibri"/>
      <family val="2"/>
      <scheme val="minor"/>
    </font>
    <font>
      <sz val="11"/>
      <color rgb="FF000000"/>
      <name val="Calibri"/>
      <family val="2"/>
      <scheme val="minor"/>
    </font>
    <font>
      <sz val="10"/>
      <name val="Calibri"/>
      <family val="2"/>
      <scheme val="minor"/>
    </font>
    <font>
      <sz val="11"/>
      <color indexed="8"/>
      <name val="Calibri"/>
      <family val="2"/>
      <scheme val="minor"/>
    </font>
    <font>
      <sz val="11"/>
      <color theme="1"/>
      <name val="Arial Narrow"/>
      <family val="2"/>
    </font>
    <font>
      <b/>
      <sz val="14"/>
      <color theme="1"/>
      <name val="Calibri"/>
      <family val="2"/>
      <scheme val="minor"/>
    </font>
    <font>
      <sz val="11"/>
      <color theme="1"/>
      <name val="Arial"/>
      <family val="2"/>
    </font>
    <font>
      <sz val="10"/>
      <name val="Arial"/>
      <family val="2"/>
    </font>
    <font>
      <sz val="11"/>
      <color rgb="FF000000"/>
      <name val="Arial"/>
      <family val="2"/>
    </font>
    <font>
      <b/>
      <sz val="11"/>
      <color rgb="FF000000"/>
      <name val="Calibri"/>
      <family val="2"/>
      <scheme val="minor"/>
    </font>
    <font>
      <sz val="8"/>
      <name val="Calibri"/>
      <family val="2"/>
      <scheme val="minor"/>
    </font>
    <font>
      <b/>
      <sz val="11"/>
      <color theme="1"/>
      <name val="Arial Narrow"/>
      <family val="2"/>
    </font>
  </fonts>
  <fills count="10">
    <fill>
      <patternFill patternType="none"/>
    </fill>
    <fill>
      <patternFill patternType="gray125"/>
    </fill>
    <fill>
      <patternFill patternType="solid">
        <fgColor theme="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2" borderId="0" applyNumberFormat="0" applyBorder="0" applyAlignment="0" applyProtection="0"/>
    <xf numFmtId="42" fontId="1" fillId="0" borderId="0" applyFont="0" applyFill="0" applyBorder="0" applyAlignment="0" applyProtection="0"/>
    <xf numFmtId="0" fontId="13" fillId="0" borderId="0"/>
  </cellStyleXfs>
  <cellXfs count="111">
    <xf numFmtId="0" fontId="0" fillId="0" borderId="0" xfId="0"/>
    <xf numFmtId="0" fontId="0" fillId="0" borderId="0" xfId="0" applyAlignment="1">
      <alignment wrapText="1"/>
    </xf>
    <xf numFmtId="0" fontId="2" fillId="0" borderId="0" xfId="0" applyFont="1" applyAlignment="1">
      <alignment wrapText="1"/>
    </xf>
    <xf numFmtId="0" fontId="0" fillId="4" borderId="1" xfId="0"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166" fontId="6" fillId="4" borderId="1" xfId="1" applyNumberFormat="1" applyFont="1" applyFill="1" applyBorder="1" applyAlignment="1">
      <alignment horizontal="center" vertical="center" wrapText="1"/>
    </xf>
    <xf numFmtId="0" fontId="0" fillId="0" borderId="0" xfId="0" applyAlignment="1">
      <alignment horizontal="center" wrapText="1"/>
    </xf>
    <xf numFmtId="42" fontId="6" fillId="4" borderId="1" xfId="3" applyFont="1" applyFill="1" applyBorder="1" applyAlignment="1">
      <alignment horizontal="center" vertical="center" wrapText="1"/>
    </xf>
    <xf numFmtId="0" fontId="0" fillId="4" borderId="1" xfId="0" applyFill="1" applyBorder="1" applyAlignment="1">
      <alignment horizontal="center" vertical="center" wrapText="1"/>
    </xf>
    <xf numFmtId="0" fontId="5" fillId="3" borderId="1" xfId="2" applyFont="1" applyFill="1" applyBorder="1" applyAlignment="1">
      <alignment horizontal="center" vertical="center" wrapText="1"/>
    </xf>
    <xf numFmtId="0" fontId="8" fillId="4" borderId="1" xfId="2" applyFont="1" applyFill="1" applyBorder="1" applyAlignment="1">
      <alignment horizontal="center" vertical="center" wrapText="1"/>
    </xf>
    <xf numFmtId="0" fontId="0" fillId="0" borderId="0" xfId="0" applyAlignment="1">
      <alignment horizontal="center" vertical="center" wrapText="1"/>
    </xf>
    <xf numFmtId="0" fontId="0" fillId="4" borderId="0" xfId="0" applyFill="1" applyAlignment="1">
      <alignment wrapText="1"/>
    </xf>
    <xf numFmtId="0" fontId="0" fillId="4" borderId="1" xfId="0" applyFill="1" applyBorder="1" applyAlignment="1">
      <alignment wrapText="1"/>
    </xf>
    <xf numFmtId="42" fontId="2" fillId="0" borderId="0" xfId="0" applyNumberFormat="1" applyFont="1" applyAlignment="1">
      <alignment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14" fontId="1" fillId="4" borderId="1" xfId="0" applyNumberFormat="1" applyFont="1" applyFill="1" applyBorder="1" applyAlignment="1">
      <alignment horizontal="center" vertical="center" wrapText="1"/>
    </xf>
    <xf numFmtId="42" fontId="7" fillId="4" borderId="1" xfId="3" applyFont="1" applyFill="1" applyBorder="1" applyAlignment="1">
      <alignment horizontal="left" vertical="center" wrapText="1"/>
    </xf>
    <xf numFmtId="0" fontId="6" fillId="4" borderId="1" xfId="2" applyFont="1" applyFill="1" applyBorder="1" applyAlignment="1">
      <alignment horizontal="justify" vertical="center" wrapText="1"/>
    </xf>
    <xf numFmtId="14" fontId="6" fillId="4" borderId="1" xfId="2" applyNumberFormat="1" applyFont="1" applyFill="1" applyBorder="1" applyAlignment="1">
      <alignment horizontal="center" vertical="center" wrapText="1"/>
    </xf>
    <xf numFmtId="42" fontId="1" fillId="4" borderId="1" xfId="3" applyFont="1" applyFill="1" applyBorder="1" applyAlignment="1">
      <alignment horizontal="center" vertical="center" wrapText="1"/>
    </xf>
    <xf numFmtId="0" fontId="6" fillId="4" borderId="1" xfId="2" applyFont="1" applyFill="1" applyBorder="1" applyAlignment="1">
      <alignment horizontal="left" vertical="center" wrapText="1"/>
    </xf>
    <xf numFmtId="0" fontId="7" fillId="4" borderId="1" xfId="0" applyFont="1" applyFill="1" applyBorder="1" applyAlignment="1">
      <alignment horizontal="justify" vertical="center" wrapText="1"/>
    </xf>
    <xf numFmtId="166" fontId="1" fillId="4" borderId="1" xfId="0" applyNumberFormat="1" applyFont="1" applyFill="1" applyBorder="1" applyAlignment="1">
      <alignment horizontal="center" vertical="center" wrapText="1"/>
    </xf>
    <xf numFmtId="49" fontId="6" fillId="4" borderId="1" xfId="2" applyNumberFormat="1" applyFont="1" applyFill="1" applyBorder="1" applyAlignment="1">
      <alignment horizontal="center" vertical="center" wrapText="1"/>
    </xf>
    <xf numFmtId="42" fontId="6" fillId="4" borderId="1" xfId="3" applyNumberFormat="1" applyFont="1" applyFill="1" applyBorder="1" applyAlignment="1">
      <alignment horizontal="center" vertical="center" wrapText="1"/>
    </xf>
    <xf numFmtId="0" fontId="1"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5" fillId="7" borderId="1" xfId="2" applyFont="1" applyFill="1" applyBorder="1" applyAlignment="1">
      <alignment horizontal="center" vertical="center" wrapText="1"/>
    </xf>
    <xf numFmtId="0" fontId="1" fillId="7" borderId="1" xfId="0" applyFont="1" applyFill="1" applyBorder="1" applyAlignment="1">
      <alignment vertical="center" wrapText="1"/>
    </xf>
    <xf numFmtId="0" fontId="7" fillId="7" borderId="1" xfId="0" applyNumberFormat="1" applyFont="1" applyFill="1" applyBorder="1" applyAlignment="1">
      <alignment vertical="center" wrapText="1"/>
    </xf>
    <xf numFmtId="0" fontId="0" fillId="7" borderId="1" xfId="0" applyFont="1" applyFill="1" applyBorder="1" applyAlignment="1">
      <alignment vertical="center" wrapText="1"/>
    </xf>
    <xf numFmtId="167" fontId="6" fillId="4" borderId="1" xfId="1"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wrapText="1"/>
    </xf>
    <xf numFmtId="0" fontId="6" fillId="4" borderId="0" xfId="0" applyFont="1" applyFill="1" applyAlignment="1">
      <alignment wrapText="1"/>
    </xf>
    <xf numFmtId="0" fontId="6" fillId="6" borderId="1" xfId="0" applyFont="1" applyFill="1" applyBorder="1" applyAlignment="1">
      <alignment horizontal="center" vertical="center" wrapText="1"/>
    </xf>
    <xf numFmtId="0" fontId="6" fillId="7" borderId="1" xfId="0" applyNumberFormat="1" applyFont="1" applyFill="1" applyBorder="1" applyAlignment="1">
      <alignment vertical="center" wrapText="1"/>
    </xf>
    <xf numFmtId="0" fontId="6" fillId="7" borderId="1" xfId="0" applyFont="1" applyFill="1" applyBorder="1" applyAlignment="1">
      <alignment vertical="center" wrapText="1"/>
    </xf>
    <xf numFmtId="0" fontId="0" fillId="4" borderId="1" xfId="0" applyFont="1" applyFill="1" applyBorder="1" applyAlignment="1">
      <alignment vertical="center" wrapText="1"/>
    </xf>
    <xf numFmtId="0" fontId="8" fillId="4" borderId="1" xfId="2" applyFont="1" applyFill="1" applyBorder="1" applyAlignment="1">
      <alignment horizontal="left" vertical="center" wrapText="1"/>
    </xf>
    <xf numFmtId="0" fontId="6" fillId="4" borderId="1" xfId="0" applyFont="1" applyFill="1" applyBorder="1" applyAlignment="1">
      <alignment horizontal="justify" vertical="center" wrapText="1"/>
    </xf>
    <xf numFmtId="0" fontId="8" fillId="4" borderId="1" xfId="0"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0" fontId="8" fillId="4" borderId="1" xfId="0" applyNumberFormat="1" applyFont="1" applyFill="1" applyBorder="1" applyAlignment="1">
      <alignment vertical="center" wrapText="1"/>
    </xf>
    <xf numFmtId="0" fontId="7" fillId="8" borderId="1" xfId="0" applyNumberFormat="1" applyFont="1" applyFill="1" applyBorder="1" applyAlignment="1">
      <alignment vertical="center" wrapText="1"/>
    </xf>
    <xf numFmtId="42" fontId="0" fillId="0" borderId="0" xfId="0" applyNumberFormat="1" applyAlignment="1">
      <alignment wrapText="1"/>
    </xf>
    <xf numFmtId="42" fontId="7" fillId="4" borderId="1" xfId="3" applyFont="1" applyFill="1" applyBorder="1" applyAlignment="1">
      <alignment horizontal="center" vertical="center" wrapText="1"/>
    </xf>
    <xf numFmtId="165" fontId="1" fillId="4" borderId="1" xfId="1" applyNumberFormat="1" applyFont="1" applyFill="1" applyBorder="1" applyAlignment="1">
      <alignment horizontal="center" vertical="center" wrapText="1"/>
    </xf>
    <xf numFmtId="42" fontId="0" fillId="4" borderId="1" xfId="3"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1" xfId="0" applyFill="1" applyBorder="1" applyAlignment="1">
      <alignment vertical="center" wrapText="1"/>
    </xf>
    <xf numFmtId="0" fontId="1" fillId="4" borderId="4"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6" fillId="4" borderId="4" xfId="2" applyFont="1" applyFill="1" applyBorder="1" applyAlignment="1">
      <alignment horizontal="center" vertical="center" wrapText="1"/>
    </xf>
    <xf numFmtId="0" fontId="6" fillId="4" borderId="0" xfId="2" applyFont="1" applyFill="1" applyBorder="1" applyAlignment="1">
      <alignment horizontal="center" vertical="center" wrapText="1"/>
    </xf>
    <xf numFmtId="0" fontId="1" fillId="4" borderId="0" xfId="0" applyFont="1" applyFill="1" applyBorder="1" applyAlignment="1">
      <alignment horizontal="center" vertical="center" wrapText="1"/>
    </xf>
    <xf numFmtId="42" fontId="6" fillId="4" borderId="0" xfId="3" applyNumberFormat="1" applyFont="1" applyFill="1" applyBorder="1" applyAlignment="1">
      <alignment horizontal="center" vertical="center" wrapText="1"/>
    </xf>
    <xf numFmtId="42" fontId="1" fillId="4" borderId="0" xfId="3" applyFont="1" applyFill="1" applyBorder="1" applyAlignment="1">
      <alignment horizontal="center" vertical="center" wrapText="1"/>
    </xf>
    <xf numFmtId="0" fontId="2" fillId="9" borderId="1" xfId="0" applyFont="1" applyFill="1" applyBorder="1" applyAlignment="1">
      <alignment horizontal="center" wrapText="1"/>
    </xf>
    <xf numFmtId="0" fontId="0" fillId="9" borderId="1" xfId="0" applyFill="1" applyBorder="1" applyAlignment="1">
      <alignment wrapText="1"/>
    </xf>
    <xf numFmtId="165" fontId="11" fillId="9" borderId="1" xfId="0" applyNumberFormat="1" applyFont="1" applyFill="1" applyBorder="1" applyAlignment="1">
      <alignment wrapText="1"/>
    </xf>
    <xf numFmtId="0" fontId="0" fillId="4" borderId="5" xfId="0" applyFill="1" applyBorder="1" applyAlignment="1">
      <alignment horizontal="center" vertical="center" wrapText="1"/>
    </xf>
    <xf numFmtId="0" fontId="0" fillId="4" borderId="3" xfId="0" applyFont="1" applyFill="1" applyBorder="1" applyAlignment="1">
      <alignment horizontal="center" vertical="center" wrapText="1"/>
    </xf>
    <xf numFmtId="0" fontId="7" fillId="4" borderId="6" xfId="0" applyFont="1" applyFill="1" applyBorder="1" applyAlignment="1">
      <alignment horizontal="justify" vertical="center" wrapText="1"/>
    </xf>
    <xf numFmtId="0" fontId="0" fillId="4" borderId="2" xfId="0" applyFill="1" applyBorder="1" applyAlignment="1">
      <alignment vertical="center" wrapText="1"/>
    </xf>
    <xf numFmtId="3" fontId="12" fillId="4" borderId="1" xfId="1"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2" xfId="0" applyFont="1" applyFill="1" applyBorder="1" applyAlignment="1">
      <alignment horizontal="center" vertical="center" wrapText="1"/>
    </xf>
    <xf numFmtId="0" fontId="2" fillId="0" borderId="0" xfId="0" applyFont="1" applyAlignment="1">
      <alignment horizontal="center"/>
    </xf>
    <xf numFmtId="0" fontId="5" fillId="4" borderId="1" xfId="2" applyFont="1" applyFill="1" applyBorder="1" applyAlignment="1">
      <alignment horizontal="center" vertical="center" wrapText="1"/>
    </xf>
    <xf numFmtId="0" fontId="15" fillId="4" borderId="1" xfId="0" applyFont="1" applyFill="1" applyBorder="1" applyAlignment="1">
      <alignment horizontal="justify" vertical="center" wrapText="1"/>
    </xf>
    <xf numFmtId="0" fontId="2"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0" fillId="4" borderId="0" xfId="0" applyFont="1" applyFill="1" applyAlignment="1">
      <alignment wrapText="1"/>
    </xf>
    <xf numFmtId="0" fontId="5" fillId="4" borderId="1" xfId="0" applyFont="1" applyFill="1" applyBorder="1" applyAlignment="1">
      <alignment horizontal="center" vertical="center" wrapText="1"/>
    </xf>
    <xf numFmtId="166" fontId="5" fillId="4" borderId="1" xfId="1" applyNumberFormat="1" applyFont="1" applyFill="1" applyBorder="1" applyAlignment="1">
      <alignment horizontal="center" vertical="center" wrapText="1"/>
    </xf>
    <xf numFmtId="0" fontId="12" fillId="4" borderId="0" xfId="0" applyFont="1" applyFill="1" applyAlignment="1">
      <alignment horizontal="center" vertical="center"/>
    </xf>
    <xf numFmtId="0" fontId="12" fillId="4" borderId="1" xfId="0" applyFont="1" applyFill="1" applyBorder="1" applyAlignment="1">
      <alignment vertical="center" wrapText="1"/>
    </xf>
    <xf numFmtId="0" fontId="12"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3" fontId="12" fillId="4" borderId="1" xfId="0" applyNumberFormat="1" applyFont="1" applyFill="1" applyBorder="1" applyAlignment="1">
      <alignment horizontal="right" vertical="center" wrapText="1"/>
    </xf>
    <xf numFmtId="0" fontId="12" fillId="4" borderId="5"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4" fillId="4" borderId="1" xfId="0" applyFont="1" applyFill="1" applyBorder="1" applyAlignment="1">
      <alignment vertical="center" wrapText="1"/>
    </xf>
    <xf numFmtId="0" fontId="7" fillId="4" borderId="2" xfId="0" applyFont="1" applyFill="1" applyBorder="1" applyAlignment="1">
      <alignment horizontal="justify" vertical="center" wrapText="1"/>
    </xf>
    <xf numFmtId="3" fontId="10" fillId="4" borderId="1" xfId="0" applyNumberFormat="1" applyFont="1" applyFill="1" applyBorder="1" applyAlignment="1">
      <alignment vertical="center"/>
    </xf>
    <xf numFmtId="0" fontId="2" fillId="4" borderId="1" xfId="0" applyFont="1" applyFill="1" applyBorder="1" applyAlignment="1">
      <alignment vertical="center" wrapText="1"/>
    </xf>
    <xf numFmtId="0" fontId="2" fillId="4" borderId="3" xfId="0" applyFont="1" applyFill="1" applyBorder="1" applyAlignment="1">
      <alignment horizontal="center" vertical="center" wrapText="1"/>
    </xf>
    <xf numFmtId="3" fontId="17" fillId="4" borderId="1" xfId="0" applyNumberFormat="1" applyFont="1" applyFill="1" applyBorder="1" applyAlignment="1">
      <alignment vertical="center"/>
    </xf>
    <xf numFmtId="0" fontId="7" fillId="4" borderId="1" xfId="0" applyFont="1" applyFill="1" applyBorder="1" applyAlignment="1">
      <alignment horizontal="left" vertical="center" wrapText="1"/>
    </xf>
    <xf numFmtId="0" fontId="2" fillId="4" borderId="1" xfId="0" applyFont="1" applyFill="1" applyBorder="1" applyAlignment="1">
      <alignment horizontal="center" vertical="center"/>
    </xf>
    <xf numFmtId="0" fontId="15" fillId="4" borderId="1" xfId="0" applyFont="1" applyFill="1" applyBorder="1" applyAlignment="1">
      <alignment horizontal="left" vertical="center" wrapText="1"/>
    </xf>
    <xf numFmtId="165" fontId="5" fillId="4" borderId="1" xfId="2" applyNumberFormat="1" applyFont="1" applyFill="1" applyBorder="1" applyAlignment="1">
      <alignment horizontal="center" vertical="center" wrapText="1"/>
    </xf>
    <xf numFmtId="42" fontId="2" fillId="4" borderId="1" xfId="3" applyFont="1" applyFill="1" applyBorder="1" applyAlignment="1">
      <alignment vertical="center" wrapText="1"/>
    </xf>
    <xf numFmtId="0" fontId="1" fillId="4" borderId="1" xfId="0" applyFont="1" applyFill="1" applyBorder="1" applyAlignment="1">
      <alignment horizontal="justify" vertical="center" wrapText="1"/>
    </xf>
    <xf numFmtId="4" fontId="1" fillId="4"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4" fillId="0" borderId="0" xfId="0" applyFont="1" applyAlignment="1">
      <alignment horizontal="center" wrapText="1"/>
    </xf>
    <xf numFmtId="0" fontId="2" fillId="9" borderId="1" xfId="0" applyFont="1" applyFill="1" applyBorder="1" applyAlignment="1">
      <alignment horizontal="center" wrapText="1"/>
    </xf>
    <xf numFmtId="0" fontId="2" fillId="3" borderId="1" xfId="0" applyFont="1" applyFill="1" applyBorder="1" applyAlignment="1">
      <alignment horizontal="center" vertical="center" wrapText="1"/>
    </xf>
    <xf numFmtId="0" fontId="15" fillId="3" borderId="1" xfId="0" applyFont="1" applyFill="1" applyBorder="1" applyAlignment="1">
      <alignment horizontal="justify" vertical="center" wrapText="1"/>
    </xf>
    <xf numFmtId="0" fontId="15" fillId="3" borderId="1" xfId="0" applyFont="1" applyFill="1" applyBorder="1" applyAlignment="1">
      <alignment horizontal="center" vertical="center" wrapText="1"/>
    </xf>
    <xf numFmtId="42" fontId="2" fillId="3" borderId="1" xfId="3" applyFont="1" applyFill="1" applyBorder="1" applyAlignment="1">
      <alignment horizontal="center" vertical="center" wrapText="1"/>
    </xf>
  </cellXfs>
  <cellStyles count="5">
    <cellStyle name="Énfasis1" xfId="2" builtinId="29"/>
    <cellStyle name="Moneda" xfId="1" builtinId="4"/>
    <cellStyle name="Moneda [0]" xfId="3" builtinId="7"/>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
  <sheetViews>
    <sheetView tabSelected="1" zoomScale="90" zoomScaleNormal="90" zoomScalePageLayoutView="80" workbookViewId="0">
      <selection activeCell="A3" sqref="A3:L3"/>
    </sheetView>
  </sheetViews>
  <sheetFormatPr baseColWidth="10" defaultColWidth="10.85546875" defaultRowHeight="15" x14ac:dyDescent="0.25"/>
  <cols>
    <col min="1" max="1" width="22" style="1" customWidth="1"/>
    <col min="2" max="2" width="49.42578125" style="1" customWidth="1"/>
    <col min="3" max="3" width="17.7109375" style="1" customWidth="1"/>
    <col min="4" max="4" width="17.5703125" style="8" customWidth="1"/>
    <col min="5" max="5" width="21.28515625" style="8" bestFit="1" customWidth="1"/>
    <col min="6" max="6" width="21.28515625" style="8" hidden="1" customWidth="1"/>
    <col min="7" max="7" width="13.42578125" style="8" bestFit="1" customWidth="1"/>
    <col min="8" max="8" width="25.28515625" style="1" customWidth="1"/>
    <col min="9" max="9" width="27.28515625" style="1" customWidth="1"/>
    <col min="10" max="10" width="15.42578125" style="1" hidden="1" customWidth="1"/>
    <col min="11" max="11" width="16.85546875" style="1" hidden="1" customWidth="1"/>
    <col min="12" max="12" width="40.7109375" style="1" bestFit="1" customWidth="1"/>
    <col min="13" max="13" width="20.42578125" style="13" hidden="1" customWidth="1"/>
    <col min="14" max="14" width="36.28515625" style="14" hidden="1" customWidth="1"/>
    <col min="15" max="15" width="22.42578125" style="14" hidden="1" customWidth="1"/>
    <col min="16" max="16" width="0" style="1" hidden="1" customWidth="1"/>
    <col min="17" max="17" width="10.85546875" style="1"/>
    <col min="18" max="18" width="15.85546875" style="1" bestFit="1" customWidth="1"/>
    <col min="19" max="20" width="10.85546875" style="1"/>
    <col min="21" max="21" width="24.28515625" style="1" customWidth="1"/>
    <col min="22" max="22" width="28.85546875" style="1" customWidth="1"/>
    <col min="23" max="16384" width="10.85546875" style="1"/>
  </cols>
  <sheetData>
    <row r="1" spans="1:15" ht="20.25" x14ac:dyDescent="0.3">
      <c r="A1" s="105" t="s">
        <v>0</v>
      </c>
      <c r="B1" s="105"/>
      <c r="C1" s="105"/>
      <c r="D1" s="105"/>
      <c r="E1" s="105"/>
      <c r="F1" s="105"/>
      <c r="G1" s="105"/>
      <c r="H1" s="105"/>
      <c r="I1" s="105"/>
      <c r="J1" s="105"/>
      <c r="K1" s="105"/>
      <c r="L1" s="105"/>
    </row>
    <row r="2" spans="1:15" ht="20.25" x14ac:dyDescent="0.3">
      <c r="A2" s="105" t="s">
        <v>13</v>
      </c>
      <c r="B2" s="105"/>
      <c r="C2" s="105"/>
      <c r="D2" s="105"/>
      <c r="E2" s="105"/>
      <c r="F2" s="105"/>
      <c r="G2" s="105"/>
      <c r="H2" s="105"/>
      <c r="I2" s="105"/>
      <c r="J2" s="105"/>
      <c r="K2" s="105"/>
      <c r="L2" s="105"/>
    </row>
    <row r="3" spans="1:15" ht="20.25" x14ac:dyDescent="0.3">
      <c r="A3" s="105" t="s">
        <v>339</v>
      </c>
      <c r="B3" s="105"/>
      <c r="C3" s="105"/>
      <c r="D3" s="105"/>
      <c r="E3" s="105"/>
      <c r="F3" s="105"/>
      <c r="G3" s="105"/>
      <c r="H3" s="105"/>
      <c r="I3" s="105"/>
      <c r="J3" s="105"/>
      <c r="K3" s="105"/>
      <c r="L3" s="105"/>
    </row>
    <row r="4" spans="1:15" x14ac:dyDescent="0.25">
      <c r="A4" s="2"/>
    </row>
    <row r="5" spans="1:15" ht="45" x14ac:dyDescent="0.25">
      <c r="A5" s="11" t="s">
        <v>2</v>
      </c>
      <c r="B5" s="11" t="s">
        <v>3</v>
      </c>
      <c r="C5" s="11" t="s">
        <v>4</v>
      </c>
      <c r="D5" s="11" t="s">
        <v>5</v>
      </c>
      <c r="E5" s="11" t="s">
        <v>6</v>
      </c>
      <c r="F5" s="11" t="s">
        <v>256</v>
      </c>
      <c r="G5" s="11" t="s">
        <v>7</v>
      </c>
      <c r="H5" s="11" t="s">
        <v>8</v>
      </c>
      <c r="I5" s="11" t="s">
        <v>9</v>
      </c>
      <c r="J5" s="11" t="s">
        <v>10</v>
      </c>
      <c r="K5" s="11" t="s">
        <v>11</v>
      </c>
      <c r="L5" s="11" t="s">
        <v>12</v>
      </c>
      <c r="M5" s="11" t="s">
        <v>72</v>
      </c>
      <c r="N5" s="33" t="s">
        <v>160</v>
      </c>
      <c r="O5" s="33" t="s">
        <v>161</v>
      </c>
    </row>
    <row r="6" spans="1:15" ht="45" customHeight="1" x14ac:dyDescent="0.25">
      <c r="A6" s="4">
        <v>80111600</v>
      </c>
      <c r="B6" s="25" t="s">
        <v>103</v>
      </c>
      <c r="C6" s="23" t="s">
        <v>100</v>
      </c>
      <c r="D6" s="4" t="s">
        <v>101</v>
      </c>
      <c r="E6" s="4" t="s">
        <v>76</v>
      </c>
      <c r="F6" s="4" t="s">
        <v>255</v>
      </c>
      <c r="G6" s="4" t="s">
        <v>14</v>
      </c>
      <c r="H6" s="9">
        <v>2400000000</v>
      </c>
      <c r="I6" s="9">
        <f>(H6)</f>
        <v>2400000000</v>
      </c>
      <c r="J6" s="4" t="s">
        <v>95</v>
      </c>
      <c r="K6" s="4" t="s">
        <v>95</v>
      </c>
      <c r="L6" s="4" t="s">
        <v>102</v>
      </c>
      <c r="M6" s="17" t="s">
        <v>74</v>
      </c>
      <c r="N6" s="34" t="s">
        <v>158</v>
      </c>
      <c r="O6" s="35" t="s">
        <v>159</v>
      </c>
    </row>
    <row r="7" spans="1:15" ht="72.75" customHeight="1" x14ac:dyDescent="0.25">
      <c r="A7" s="17">
        <v>40101902</v>
      </c>
      <c r="B7" s="26" t="s">
        <v>27</v>
      </c>
      <c r="C7" s="20" t="s">
        <v>25</v>
      </c>
      <c r="D7" s="6" t="s">
        <v>79</v>
      </c>
      <c r="E7" s="6" t="s">
        <v>229</v>
      </c>
      <c r="F7" s="6" t="s">
        <v>259</v>
      </c>
      <c r="G7" s="6" t="s">
        <v>14</v>
      </c>
      <c r="H7" s="21">
        <v>109000000</v>
      </c>
      <c r="I7" s="21">
        <v>109000000</v>
      </c>
      <c r="J7" s="4" t="s">
        <v>95</v>
      </c>
      <c r="K7" s="4" t="s">
        <v>95</v>
      </c>
      <c r="L7" s="17" t="s">
        <v>90</v>
      </c>
      <c r="M7" s="31" t="s">
        <v>73</v>
      </c>
      <c r="N7" s="34"/>
      <c r="O7" s="34"/>
    </row>
    <row r="8" spans="1:15" ht="45" x14ac:dyDescent="0.25">
      <c r="A8" s="17">
        <v>84131603</v>
      </c>
      <c r="B8" s="102" t="s">
        <v>17</v>
      </c>
      <c r="C8" s="103" t="s">
        <v>18</v>
      </c>
      <c r="D8" s="6" t="s">
        <v>82</v>
      </c>
      <c r="E8" s="6" t="s">
        <v>86</v>
      </c>
      <c r="F8" s="6" t="s">
        <v>257</v>
      </c>
      <c r="G8" s="17" t="s">
        <v>14</v>
      </c>
      <c r="H8" s="9">
        <v>52325153</v>
      </c>
      <c r="I8" s="9">
        <f t="shared" ref="I8:I13" si="0">+H8</f>
        <v>52325153</v>
      </c>
      <c r="J8" s="4" t="s">
        <v>95</v>
      </c>
      <c r="K8" s="4" t="s">
        <v>95</v>
      </c>
      <c r="L8" s="17" t="s">
        <v>91</v>
      </c>
      <c r="M8" s="17" t="s">
        <v>74</v>
      </c>
      <c r="N8" s="34" t="s">
        <v>169</v>
      </c>
      <c r="O8" s="35" t="s">
        <v>170</v>
      </c>
    </row>
    <row r="9" spans="1:15" ht="104.25" customHeight="1" x14ac:dyDescent="0.25">
      <c r="A9" s="4">
        <v>82101504</v>
      </c>
      <c r="B9" s="22" t="s">
        <v>22</v>
      </c>
      <c r="C9" s="23" t="s">
        <v>18</v>
      </c>
      <c r="D9" s="3" t="s">
        <v>110</v>
      </c>
      <c r="E9" s="6" t="s">
        <v>76</v>
      </c>
      <c r="F9" s="4" t="s">
        <v>255</v>
      </c>
      <c r="G9" s="4" t="s">
        <v>14</v>
      </c>
      <c r="H9" s="9">
        <v>105000000</v>
      </c>
      <c r="I9" s="9">
        <f t="shared" si="0"/>
        <v>105000000</v>
      </c>
      <c r="J9" s="4" t="s">
        <v>95</v>
      </c>
      <c r="K9" s="4" t="s">
        <v>95</v>
      </c>
      <c r="L9" s="4" t="s">
        <v>92</v>
      </c>
      <c r="M9" s="19" t="s">
        <v>74</v>
      </c>
      <c r="N9" s="34" t="s">
        <v>158</v>
      </c>
      <c r="O9" s="35" t="s">
        <v>159</v>
      </c>
    </row>
    <row r="10" spans="1:15" ht="63.75" customHeight="1" x14ac:dyDescent="0.25">
      <c r="A10" s="4">
        <v>82101504</v>
      </c>
      <c r="B10" s="22" t="s">
        <v>23</v>
      </c>
      <c r="C10" s="23" t="s">
        <v>18</v>
      </c>
      <c r="D10" s="3" t="s">
        <v>110</v>
      </c>
      <c r="E10" s="6" t="s">
        <v>86</v>
      </c>
      <c r="F10" s="6" t="s">
        <v>257</v>
      </c>
      <c r="G10" s="4" t="s">
        <v>14</v>
      </c>
      <c r="H10" s="9">
        <v>15000000</v>
      </c>
      <c r="I10" s="9">
        <f t="shared" si="0"/>
        <v>15000000</v>
      </c>
      <c r="J10" s="4" t="s">
        <v>95</v>
      </c>
      <c r="K10" s="4" t="s">
        <v>95</v>
      </c>
      <c r="L10" s="4" t="s">
        <v>92</v>
      </c>
      <c r="M10" s="19" t="s">
        <v>74</v>
      </c>
      <c r="N10" s="34" t="s">
        <v>158</v>
      </c>
      <c r="O10" s="35" t="s">
        <v>159</v>
      </c>
    </row>
    <row r="11" spans="1:15" ht="141" customHeight="1" x14ac:dyDescent="0.25">
      <c r="A11" s="17">
        <v>72101509</v>
      </c>
      <c r="B11" s="26" t="s">
        <v>39</v>
      </c>
      <c r="C11" s="17" t="s">
        <v>16</v>
      </c>
      <c r="D11" s="17" t="s">
        <v>85</v>
      </c>
      <c r="E11" s="6" t="s">
        <v>86</v>
      </c>
      <c r="F11" s="6" t="s">
        <v>257</v>
      </c>
      <c r="G11" s="17" t="s">
        <v>14</v>
      </c>
      <c r="H11" s="24">
        <f>13600000+653843</f>
        <v>14253843</v>
      </c>
      <c r="I11" s="24">
        <f t="shared" si="0"/>
        <v>14253843</v>
      </c>
      <c r="J11" s="4" t="s">
        <v>95</v>
      </c>
      <c r="K11" s="4" t="s">
        <v>95</v>
      </c>
      <c r="L11" s="17" t="s">
        <v>93</v>
      </c>
      <c r="M11" s="19" t="s">
        <v>74</v>
      </c>
      <c r="N11" s="35" t="s">
        <v>163</v>
      </c>
      <c r="O11" s="35" t="s">
        <v>164</v>
      </c>
    </row>
    <row r="12" spans="1:15" ht="90" x14ac:dyDescent="0.25">
      <c r="A12" s="17">
        <v>72103302</v>
      </c>
      <c r="B12" s="26" t="s">
        <v>40</v>
      </c>
      <c r="C12" s="17" t="s">
        <v>16</v>
      </c>
      <c r="D12" s="17" t="s">
        <v>85</v>
      </c>
      <c r="E12" s="6" t="s">
        <v>86</v>
      </c>
      <c r="F12" s="6" t="s">
        <v>257</v>
      </c>
      <c r="G12" s="17" t="s">
        <v>14</v>
      </c>
      <c r="H12" s="24">
        <v>56800000</v>
      </c>
      <c r="I12" s="24">
        <f t="shared" si="0"/>
        <v>56800000</v>
      </c>
      <c r="J12" s="4" t="s">
        <v>95</v>
      </c>
      <c r="K12" s="4" t="s">
        <v>95</v>
      </c>
      <c r="L12" s="17" t="s">
        <v>93</v>
      </c>
      <c r="M12" s="19" t="s">
        <v>74</v>
      </c>
      <c r="N12" s="35" t="s">
        <v>163</v>
      </c>
      <c r="O12" s="35" t="s">
        <v>164</v>
      </c>
    </row>
    <row r="13" spans="1:15" ht="90" x14ac:dyDescent="0.25">
      <c r="A13" s="5">
        <v>72101506</v>
      </c>
      <c r="B13" s="46" t="s">
        <v>41</v>
      </c>
      <c r="C13" s="5" t="s">
        <v>16</v>
      </c>
      <c r="D13" s="5" t="s">
        <v>85</v>
      </c>
      <c r="E13" s="5" t="s">
        <v>76</v>
      </c>
      <c r="F13" s="4" t="s">
        <v>255</v>
      </c>
      <c r="G13" s="5" t="s">
        <v>14</v>
      </c>
      <c r="H13" s="9">
        <v>21448397</v>
      </c>
      <c r="I13" s="9">
        <f t="shared" si="0"/>
        <v>21448397</v>
      </c>
      <c r="J13" s="4" t="s">
        <v>95</v>
      </c>
      <c r="K13" s="4" t="s">
        <v>95</v>
      </c>
      <c r="L13" s="5" t="s">
        <v>93</v>
      </c>
      <c r="M13" s="38" t="s">
        <v>74</v>
      </c>
      <c r="N13" s="35" t="s">
        <v>163</v>
      </c>
      <c r="O13" s="35" t="s">
        <v>164</v>
      </c>
    </row>
    <row r="14" spans="1:15" ht="60" x14ac:dyDescent="0.25">
      <c r="A14" s="5">
        <v>72101507</v>
      </c>
      <c r="B14" s="46" t="s">
        <v>215</v>
      </c>
      <c r="C14" s="5" t="s">
        <v>16</v>
      </c>
      <c r="D14" s="5" t="s">
        <v>97</v>
      </c>
      <c r="E14" s="5" t="s">
        <v>86</v>
      </c>
      <c r="F14" s="6" t="s">
        <v>257</v>
      </c>
      <c r="G14" s="5"/>
      <c r="H14" s="9">
        <v>6700000</v>
      </c>
      <c r="I14" s="9">
        <v>6700000</v>
      </c>
      <c r="J14" s="4"/>
      <c r="K14" s="4"/>
      <c r="L14" s="5" t="s">
        <v>93</v>
      </c>
      <c r="M14" s="5" t="s">
        <v>74</v>
      </c>
      <c r="N14" s="50"/>
      <c r="O14" s="50"/>
    </row>
    <row r="15" spans="1:15" ht="90" x14ac:dyDescent="0.25">
      <c r="A15" s="5">
        <v>73152108</v>
      </c>
      <c r="B15" s="46" t="s">
        <v>42</v>
      </c>
      <c r="C15" s="5" t="s">
        <v>16</v>
      </c>
      <c r="D15" s="5" t="s">
        <v>85</v>
      </c>
      <c r="E15" s="5" t="s">
        <v>86</v>
      </c>
      <c r="F15" s="6" t="s">
        <v>257</v>
      </c>
      <c r="G15" s="5" t="s">
        <v>14</v>
      </c>
      <c r="H15" s="9">
        <v>47900000</v>
      </c>
      <c r="I15" s="9">
        <f>+H15</f>
        <v>47900000</v>
      </c>
      <c r="J15" s="4" t="s">
        <v>95</v>
      </c>
      <c r="K15" s="4" t="s">
        <v>95</v>
      </c>
      <c r="L15" s="5" t="s">
        <v>93</v>
      </c>
      <c r="M15" s="38" t="s">
        <v>74</v>
      </c>
      <c r="N15" s="35" t="s">
        <v>163</v>
      </c>
      <c r="O15" s="35" t="s">
        <v>164</v>
      </c>
    </row>
    <row r="16" spans="1:15" ht="90" x14ac:dyDescent="0.25">
      <c r="A16" s="5">
        <v>72102900</v>
      </c>
      <c r="B16" s="46" t="s">
        <v>43</v>
      </c>
      <c r="C16" s="5" t="s">
        <v>16</v>
      </c>
      <c r="D16" s="5" t="s">
        <v>85</v>
      </c>
      <c r="E16" s="5" t="s">
        <v>86</v>
      </c>
      <c r="F16" s="6" t="s">
        <v>257</v>
      </c>
      <c r="G16" s="5" t="s">
        <v>14</v>
      </c>
      <c r="H16" s="9">
        <v>37893384</v>
      </c>
      <c r="I16" s="9">
        <f>+H16</f>
        <v>37893384</v>
      </c>
      <c r="J16" s="4" t="s">
        <v>95</v>
      </c>
      <c r="K16" s="4" t="s">
        <v>95</v>
      </c>
      <c r="L16" s="5" t="s">
        <v>93</v>
      </c>
      <c r="M16" s="38" t="s">
        <v>74</v>
      </c>
      <c r="N16" s="35" t="s">
        <v>163</v>
      </c>
      <c r="O16" s="35" t="s">
        <v>164</v>
      </c>
    </row>
    <row r="17" spans="1:16" ht="90" x14ac:dyDescent="0.25">
      <c r="A17" s="17">
        <v>72101506</v>
      </c>
      <c r="B17" s="26" t="s">
        <v>44</v>
      </c>
      <c r="C17" s="17" t="s">
        <v>24</v>
      </c>
      <c r="D17" s="17" t="s">
        <v>75</v>
      </c>
      <c r="E17" s="6" t="s">
        <v>76</v>
      </c>
      <c r="F17" s="4" t="s">
        <v>255</v>
      </c>
      <c r="G17" s="17" t="s">
        <v>14</v>
      </c>
      <c r="H17" s="24">
        <v>30900000</v>
      </c>
      <c r="I17" s="24">
        <f>+H17</f>
        <v>30900000</v>
      </c>
      <c r="J17" s="4" t="s">
        <v>95</v>
      </c>
      <c r="K17" s="4" t="s">
        <v>95</v>
      </c>
      <c r="L17" s="17" t="s">
        <v>93</v>
      </c>
      <c r="M17" s="19" t="s">
        <v>74</v>
      </c>
      <c r="N17" s="35" t="s">
        <v>163</v>
      </c>
      <c r="O17" s="35" t="s">
        <v>164</v>
      </c>
    </row>
    <row r="18" spans="1:16" ht="90" x14ac:dyDescent="0.25">
      <c r="A18" s="17">
        <v>72101506</v>
      </c>
      <c r="B18" s="26" t="s">
        <v>45</v>
      </c>
      <c r="C18" s="17" t="s">
        <v>16</v>
      </c>
      <c r="D18" s="17" t="s">
        <v>85</v>
      </c>
      <c r="E18" s="6" t="s">
        <v>86</v>
      </c>
      <c r="F18" s="6" t="s">
        <v>257</v>
      </c>
      <c r="G18" s="17" t="s">
        <v>14</v>
      </c>
      <c r="H18" s="24">
        <v>8563512</v>
      </c>
      <c r="I18" s="24">
        <f>+H18</f>
        <v>8563512</v>
      </c>
      <c r="J18" s="4" t="s">
        <v>95</v>
      </c>
      <c r="K18" s="4" t="s">
        <v>95</v>
      </c>
      <c r="L18" s="17" t="s">
        <v>93</v>
      </c>
      <c r="M18" s="19" t="s">
        <v>74</v>
      </c>
      <c r="N18" s="35" t="s">
        <v>163</v>
      </c>
      <c r="O18" s="35" t="s">
        <v>164</v>
      </c>
    </row>
    <row r="19" spans="1:16" ht="90" x14ac:dyDescent="0.25">
      <c r="A19" s="17">
        <v>72101509</v>
      </c>
      <c r="B19" s="26" t="s">
        <v>46</v>
      </c>
      <c r="C19" s="17" t="s">
        <v>47</v>
      </c>
      <c r="D19" s="6" t="s">
        <v>87</v>
      </c>
      <c r="E19" s="6" t="s">
        <v>86</v>
      </c>
      <c r="F19" s="6" t="s">
        <v>257</v>
      </c>
      <c r="G19" s="17" t="s">
        <v>14</v>
      </c>
      <c r="H19" s="24">
        <v>7500000</v>
      </c>
      <c r="I19" s="24">
        <v>7500000</v>
      </c>
      <c r="J19" s="4" t="s">
        <v>95</v>
      </c>
      <c r="K19" s="4" t="s">
        <v>95</v>
      </c>
      <c r="L19" s="17" t="s">
        <v>93</v>
      </c>
      <c r="M19" s="19" t="s">
        <v>74</v>
      </c>
      <c r="N19" s="36" t="s">
        <v>194</v>
      </c>
      <c r="O19" s="34"/>
    </row>
    <row r="20" spans="1:16" ht="60" x14ac:dyDescent="0.25">
      <c r="A20" s="17">
        <v>55101504</v>
      </c>
      <c r="B20" s="26" t="s">
        <v>48</v>
      </c>
      <c r="C20" s="17" t="s">
        <v>25</v>
      </c>
      <c r="D20" s="6" t="s">
        <v>87</v>
      </c>
      <c r="E20" s="6" t="s">
        <v>76</v>
      </c>
      <c r="F20" s="4" t="s">
        <v>255</v>
      </c>
      <c r="G20" s="17" t="s">
        <v>14</v>
      </c>
      <c r="H20" s="24">
        <v>5900000</v>
      </c>
      <c r="I20" s="24">
        <v>5900000</v>
      </c>
      <c r="J20" s="4" t="s">
        <v>95</v>
      </c>
      <c r="K20" s="4" t="s">
        <v>95</v>
      </c>
      <c r="L20" s="17" t="s">
        <v>93</v>
      </c>
      <c r="M20" s="19" t="s">
        <v>74</v>
      </c>
      <c r="N20" s="36" t="s">
        <v>177</v>
      </c>
      <c r="O20" s="36" t="s">
        <v>178</v>
      </c>
    </row>
    <row r="21" spans="1:16" ht="60" x14ac:dyDescent="0.25">
      <c r="A21" s="3">
        <v>72151003</v>
      </c>
      <c r="B21" s="26" t="s">
        <v>49</v>
      </c>
      <c r="C21" s="3" t="s">
        <v>16</v>
      </c>
      <c r="D21" s="3" t="s">
        <v>85</v>
      </c>
      <c r="E21" s="6" t="s">
        <v>86</v>
      </c>
      <c r="F21" s="6" t="s">
        <v>257</v>
      </c>
      <c r="G21" s="3" t="s">
        <v>14</v>
      </c>
      <c r="H21" s="24">
        <v>32300000</v>
      </c>
      <c r="I21" s="24">
        <f>+H21</f>
        <v>32300000</v>
      </c>
      <c r="J21" s="4" t="s">
        <v>95</v>
      </c>
      <c r="K21" s="4" t="s">
        <v>95</v>
      </c>
      <c r="L21" s="3" t="s">
        <v>93</v>
      </c>
      <c r="M21" s="19" t="s">
        <v>74</v>
      </c>
      <c r="N21" s="34"/>
      <c r="O21" s="34"/>
    </row>
    <row r="22" spans="1:16" ht="60" x14ac:dyDescent="0.25">
      <c r="A22" s="17">
        <v>76121904</v>
      </c>
      <c r="B22" s="26" t="s">
        <v>50</v>
      </c>
      <c r="C22" s="17" t="s">
        <v>16</v>
      </c>
      <c r="D22" s="17" t="s">
        <v>85</v>
      </c>
      <c r="E22" s="6" t="s">
        <v>86</v>
      </c>
      <c r="F22" s="6" t="s">
        <v>257</v>
      </c>
      <c r="G22" s="17" t="s">
        <v>14</v>
      </c>
      <c r="H22" s="24">
        <v>6300000</v>
      </c>
      <c r="I22" s="24">
        <v>6300000</v>
      </c>
      <c r="J22" s="4" t="s">
        <v>95</v>
      </c>
      <c r="K22" s="4" t="s">
        <v>95</v>
      </c>
      <c r="L22" s="17" t="s">
        <v>93</v>
      </c>
      <c r="M22" s="19" t="s">
        <v>74</v>
      </c>
      <c r="N22" s="35" t="s">
        <v>165</v>
      </c>
      <c r="O22" s="35" t="s">
        <v>166</v>
      </c>
    </row>
    <row r="23" spans="1:16" ht="90" x14ac:dyDescent="0.25">
      <c r="A23" s="17">
        <v>73152108</v>
      </c>
      <c r="B23" s="26" t="s">
        <v>51</v>
      </c>
      <c r="C23" s="17" t="s">
        <v>37</v>
      </c>
      <c r="D23" s="6" t="s">
        <v>79</v>
      </c>
      <c r="E23" s="6" t="s">
        <v>76</v>
      </c>
      <c r="F23" s="4" t="s">
        <v>255</v>
      </c>
      <c r="G23" s="17" t="s">
        <v>14</v>
      </c>
      <c r="H23" s="24">
        <v>280000000</v>
      </c>
      <c r="I23" s="24">
        <f>+H23</f>
        <v>280000000</v>
      </c>
      <c r="J23" s="4" t="s">
        <v>95</v>
      </c>
      <c r="K23" s="4" t="s">
        <v>95</v>
      </c>
      <c r="L23" s="17" t="s">
        <v>93</v>
      </c>
      <c r="M23" s="19" t="s">
        <v>74</v>
      </c>
      <c r="N23" s="35" t="s">
        <v>163</v>
      </c>
      <c r="O23" s="35" t="s">
        <v>164</v>
      </c>
      <c r="P23" s="1" t="s">
        <v>212</v>
      </c>
    </row>
    <row r="24" spans="1:16" ht="90" x14ac:dyDescent="0.25">
      <c r="A24" s="17">
        <v>72101507</v>
      </c>
      <c r="B24" s="26" t="s">
        <v>52</v>
      </c>
      <c r="C24" s="17" t="s">
        <v>24</v>
      </c>
      <c r="D24" s="17" t="s">
        <v>75</v>
      </c>
      <c r="E24" s="6" t="s">
        <v>86</v>
      </c>
      <c r="F24" s="6" t="s">
        <v>257</v>
      </c>
      <c r="G24" s="17" t="s">
        <v>14</v>
      </c>
      <c r="H24" s="24">
        <v>56178318</v>
      </c>
      <c r="I24" s="24">
        <f>+H24</f>
        <v>56178318</v>
      </c>
      <c r="J24" s="4" t="s">
        <v>95</v>
      </c>
      <c r="K24" s="4" t="s">
        <v>95</v>
      </c>
      <c r="L24" s="17" t="s">
        <v>93</v>
      </c>
      <c r="M24" s="19" t="s">
        <v>74</v>
      </c>
      <c r="N24" s="35" t="s">
        <v>163</v>
      </c>
      <c r="O24" s="35" t="s">
        <v>164</v>
      </c>
    </row>
    <row r="25" spans="1:16" ht="90" x14ac:dyDescent="0.25">
      <c r="A25" s="17">
        <v>72101506</v>
      </c>
      <c r="B25" s="26" t="s">
        <v>53</v>
      </c>
      <c r="C25" s="17" t="s">
        <v>37</v>
      </c>
      <c r="D25" s="6" t="s">
        <v>82</v>
      </c>
      <c r="E25" s="6" t="s">
        <v>86</v>
      </c>
      <c r="F25" s="6" t="s">
        <v>257</v>
      </c>
      <c r="G25" s="17" t="s">
        <v>14</v>
      </c>
      <c r="H25" s="24">
        <v>2500000</v>
      </c>
      <c r="I25" s="24">
        <v>2500000</v>
      </c>
      <c r="J25" s="4" t="s">
        <v>95</v>
      </c>
      <c r="K25" s="4" t="s">
        <v>95</v>
      </c>
      <c r="L25" s="17" t="s">
        <v>93</v>
      </c>
      <c r="M25" s="19" t="s">
        <v>74</v>
      </c>
      <c r="N25" s="35" t="s">
        <v>163</v>
      </c>
      <c r="O25" s="35" t="s">
        <v>164</v>
      </c>
    </row>
    <row r="26" spans="1:16" ht="60" x14ac:dyDescent="0.25">
      <c r="A26" s="17">
        <v>72101507</v>
      </c>
      <c r="B26" s="26" t="s">
        <v>54</v>
      </c>
      <c r="C26" s="17" t="s">
        <v>36</v>
      </c>
      <c r="D26" s="6" t="s">
        <v>82</v>
      </c>
      <c r="E26" s="6" t="s">
        <v>86</v>
      </c>
      <c r="F26" s="6" t="s">
        <v>257</v>
      </c>
      <c r="G26" s="17" t="s">
        <v>14</v>
      </c>
      <c r="H26" s="24">
        <v>73000000</v>
      </c>
      <c r="I26" s="24">
        <v>73000000</v>
      </c>
      <c r="J26" s="4" t="s">
        <v>95</v>
      </c>
      <c r="K26" s="4" t="s">
        <v>95</v>
      </c>
      <c r="L26" s="17" t="s">
        <v>93</v>
      </c>
      <c r="M26" s="19" t="s">
        <v>74</v>
      </c>
      <c r="N26" s="34" t="s">
        <v>173</v>
      </c>
      <c r="O26" s="35" t="s">
        <v>174</v>
      </c>
    </row>
    <row r="27" spans="1:16" ht="60" x14ac:dyDescent="0.25">
      <c r="A27" s="17">
        <v>73152108</v>
      </c>
      <c r="B27" s="26" t="s">
        <v>55</v>
      </c>
      <c r="C27" s="17" t="s">
        <v>36</v>
      </c>
      <c r="D27" s="6" t="s">
        <v>82</v>
      </c>
      <c r="E27" s="6" t="s">
        <v>86</v>
      </c>
      <c r="F27" s="6" t="s">
        <v>257</v>
      </c>
      <c r="G27" s="17" t="s">
        <v>14</v>
      </c>
      <c r="H27" s="24">
        <v>30000000</v>
      </c>
      <c r="I27" s="24">
        <f t="shared" ref="I27:I43" si="1">+H27</f>
        <v>30000000</v>
      </c>
      <c r="J27" s="4" t="s">
        <v>95</v>
      </c>
      <c r="K27" s="4" t="s">
        <v>95</v>
      </c>
      <c r="L27" s="17" t="s">
        <v>93</v>
      </c>
      <c r="M27" s="19" t="s">
        <v>74</v>
      </c>
      <c r="N27" s="35" t="s">
        <v>171</v>
      </c>
      <c r="O27" s="35" t="s">
        <v>172</v>
      </c>
    </row>
    <row r="28" spans="1:16" ht="60" x14ac:dyDescent="0.25">
      <c r="A28" s="17">
        <v>72101507</v>
      </c>
      <c r="B28" s="26" t="s">
        <v>56</v>
      </c>
      <c r="C28" s="17" t="s">
        <v>20</v>
      </c>
      <c r="D28" s="6" t="s">
        <v>82</v>
      </c>
      <c r="E28" s="6" t="s">
        <v>86</v>
      </c>
      <c r="F28" s="6" t="s">
        <v>257</v>
      </c>
      <c r="G28" s="17" t="s">
        <v>14</v>
      </c>
      <c r="H28" s="24">
        <v>20000000</v>
      </c>
      <c r="I28" s="24">
        <f t="shared" si="1"/>
        <v>20000000</v>
      </c>
      <c r="J28" s="4" t="s">
        <v>95</v>
      </c>
      <c r="K28" s="4" t="s">
        <v>95</v>
      </c>
      <c r="L28" s="17" t="s">
        <v>93</v>
      </c>
      <c r="M28" s="19" t="s">
        <v>74</v>
      </c>
      <c r="N28" s="34" t="s">
        <v>173</v>
      </c>
      <c r="O28" s="35" t="s">
        <v>174</v>
      </c>
    </row>
    <row r="29" spans="1:16" ht="60" x14ac:dyDescent="0.25">
      <c r="A29" s="17">
        <v>72101507</v>
      </c>
      <c r="B29" s="102" t="s">
        <v>57</v>
      </c>
      <c r="C29" s="17" t="s">
        <v>37</v>
      </c>
      <c r="D29" s="6" t="s">
        <v>79</v>
      </c>
      <c r="E29" s="6" t="s">
        <v>86</v>
      </c>
      <c r="F29" s="6" t="s">
        <v>257</v>
      </c>
      <c r="G29" s="17" t="s">
        <v>14</v>
      </c>
      <c r="H29" s="24">
        <v>61800000</v>
      </c>
      <c r="I29" s="24">
        <f t="shared" si="1"/>
        <v>61800000</v>
      </c>
      <c r="J29" s="4" t="s">
        <v>95</v>
      </c>
      <c r="K29" s="4" t="s">
        <v>95</v>
      </c>
      <c r="L29" s="17" t="s">
        <v>93</v>
      </c>
      <c r="M29" s="19" t="s">
        <v>74</v>
      </c>
      <c r="N29" s="34" t="s">
        <v>173</v>
      </c>
      <c r="O29" s="35" t="s">
        <v>174</v>
      </c>
    </row>
    <row r="30" spans="1:16" ht="60" x14ac:dyDescent="0.25">
      <c r="A30" s="17">
        <v>72101507</v>
      </c>
      <c r="B30" s="26" t="s">
        <v>58</v>
      </c>
      <c r="C30" s="17" t="s">
        <v>37</v>
      </c>
      <c r="D30" s="6" t="s">
        <v>79</v>
      </c>
      <c r="E30" s="6" t="s">
        <v>86</v>
      </c>
      <c r="F30" s="6" t="s">
        <v>257</v>
      </c>
      <c r="G30" s="17" t="s">
        <v>14</v>
      </c>
      <c r="H30" s="24">
        <v>20000000</v>
      </c>
      <c r="I30" s="24">
        <f t="shared" si="1"/>
        <v>20000000</v>
      </c>
      <c r="J30" s="4" t="s">
        <v>95</v>
      </c>
      <c r="K30" s="4" t="s">
        <v>95</v>
      </c>
      <c r="L30" s="17" t="s">
        <v>93</v>
      </c>
      <c r="M30" s="19" t="s">
        <v>74</v>
      </c>
      <c r="N30" s="34" t="s">
        <v>173</v>
      </c>
      <c r="O30" s="35" t="s">
        <v>174</v>
      </c>
    </row>
    <row r="31" spans="1:16" ht="60" x14ac:dyDescent="0.25">
      <c r="A31" s="17">
        <v>72101507</v>
      </c>
      <c r="B31" s="26" t="s">
        <v>59</v>
      </c>
      <c r="C31" s="17" t="s">
        <v>36</v>
      </c>
      <c r="D31" s="6" t="s">
        <v>82</v>
      </c>
      <c r="E31" s="6" t="s">
        <v>86</v>
      </c>
      <c r="F31" s="6" t="s">
        <v>257</v>
      </c>
      <c r="G31" s="17" t="s">
        <v>14</v>
      </c>
      <c r="H31" s="24">
        <v>27500000</v>
      </c>
      <c r="I31" s="24">
        <f t="shared" si="1"/>
        <v>27500000</v>
      </c>
      <c r="J31" s="4" t="s">
        <v>95</v>
      </c>
      <c r="K31" s="4" t="s">
        <v>95</v>
      </c>
      <c r="L31" s="17" t="s">
        <v>93</v>
      </c>
      <c r="M31" s="31" t="s">
        <v>73</v>
      </c>
      <c r="N31" s="34" t="s">
        <v>173</v>
      </c>
      <c r="O31" s="35" t="s">
        <v>174</v>
      </c>
    </row>
    <row r="32" spans="1:16" ht="60" x14ac:dyDescent="0.25">
      <c r="A32" s="17">
        <v>72101507</v>
      </c>
      <c r="B32" s="26" t="s">
        <v>60</v>
      </c>
      <c r="C32" s="17" t="s">
        <v>18</v>
      </c>
      <c r="D32" s="6" t="s">
        <v>88</v>
      </c>
      <c r="E32" s="6" t="s">
        <v>229</v>
      </c>
      <c r="F32" s="6" t="s">
        <v>259</v>
      </c>
      <c r="G32" s="17" t="s">
        <v>14</v>
      </c>
      <c r="H32" s="24">
        <v>155000000</v>
      </c>
      <c r="I32" s="24">
        <f t="shared" si="1"/>
        <v>155000000</v>
      </c>
      <c r="J32" s="4" t="s">
        <v>95</v>
      </c>
      <c r="K32" s="4" t="s">
        <v>95</v>
      </c>
      <c r="L32" s="17" t="s">
        <v>93</v>
      </c>
      <c r="M32" s="31" t="s">
        <v>73</v>
      </c>
      <c r="N32" s="34" t="s">
        <v>173</v>
      </c>
      <c r="O32" s="35" t="s">
        <v>174</v>
      </c>
    </row>
    <row r="33" spans="1:16" ht="60" x14ac:dyDescent="0.25">
      <c r="A33" s="17">
        <v>72101507</v>
      </c>
      <c r="B33" s="26" t="s">
        <v>61</v>
      </c>
      <c r="C33" s="17" t="s">
        <v>36</v>
      </c>
      <c r="D33" s="6" t="s">
        <v>87</v>
      </c>
      <c r="E33" s="6" t="s">
        <v>86</v>
      </c>
      <c r="F33" s="6" t="s">
        <v>257</v>
      </c>
      <c r="G33" s="17" t="s">
        <v>14</v>
      </c>
      <c r="H33" s="24">
        <v>8400000</v>
      </c>
      <c r="I33" s="24">
        <f t="shared" si="1"/>
        <v>8400000</v>
      </c>
      <c r="J33" s="4" t="s">
        <v>95</v>
      </c>
      <c r="K33" s="4" t="s">
        <v>95</v>
      </c>
      <c r="L33" s="17" t="s">
        <v>93</v>
      </c>
      <c r="M33" s="31" t="s">
        <v>73</v>
      </c>
      <c r="N33" s="34" t="s">
        <v>173</v>
      </c>
      <c r="O33" s="35" t="s">
        <v>174</v>
      </c>
    </row>
    <row r="34" spans="1:16" ht="60" x14ac:dyDescent="0.25">
      <c r="A34" s="17">
        <v>72101507</v>
      </c>
      <c r="B34" s="26" t="s">
        <v>62</v>
      </c>
      <c r="C34" s="17" t="s">
        <v>18</v>
      </c>
      <c r="D34" s="6" t="s">
        <v>87</v>
      </c>
      <c r="E34" s="6" t="s">
        <v>86</v>
      </c>
      <c r="F34" s="6" t="s">
        <v>257</v>
      </c>
      <c r="G34" s="17" t="s">
        <v>14</v>
      </c>
      <c r="H34" s="24">
        <v>7000000</v>
      </c>
      <c r="I34" s="24">
        <f t="shared" si="1"/>
        <v>7000000</v>
      </c>
      <c r="J34" s="4" t="s">
        <v>95</v>
      </c>
      <c r="K34" s="4" t="s">
        <v>95</v>
      </c>
      <c r="L34" s="17" t="s">
        <v>93</v>
      </c>
      <c r="M34" s="31" t="s">
        <v>73</v>
      </c>
      <c r="N34" s="34" t="s">
        <v>173</v>
      </c>
      <c r="O34" s="35" t="s">
        <v>174</v>
      </c>
    </row>
    <row r="35" spans="1:16" ht="60" x14ac:dyDescent="0.25">
      <c r="A35" s="17">
        <v>72101507</v>
      </c>
      <c r="B35" s="26" t="s">
        <v>63</v>
      </c>
      <c r="C35" s="17" t="s">
        <v>36</v>
      </c>
      <c r="D35" s="6" t="s">
        <v>82</v>
      </c>
      <c r="E35" s="6" t="s">
        <v>86</v>
      </c>
      <c r="F35" s="6" t="s">
        <v>257</v>
      </c>
      <c r="G35" s="17" t="s">
        <v>14</v>
      </c>
      <c r="H35" s="24">
        <v>24000000</v>
      </c>
      <c r="I35" s="24">
        <f t="shared" si="1"/>
        <v>24000000</v>
      </c>
      <c r="J35" s="4" t="s">
        <v>95</v>
      </c>
      <c r="K35" s="4" t="s">
        <v>95</v>
      </c>
      <c r="L35" s="17" t="s">
        <v>93</v>
      </c>
      <c r="M35" s="31" t="s">
        <v>73</v>
      </c>
      <c r="N35" s="34" t="s">
        <v>173</v>
      </c>
      <c r="O35" s="35" t="s">
        <v>174</v>
      </c>
    </row>
    <row r="36" spans="1:16" ht="60" x14ac:dyDescent="0.25">
      <c r="A36" s="17">
        <v>72101507</v>
      </c>
      <c r="B36" s="26" t="s">
        <v>64</v>
      </c>
      <c r="C36" s="17" t="s">
        <v>36</v>
      </c>
      <c r="D36" s="6" t="s">
        <v>87</v>
      </c>
      <c r="E36" s="6" t="s">
        <v>86</v>
      </c>
      <c r="F36" s="6" t="s">
        <v>257</v>
      </c>
      <c r="G36" s="17" t="s">
        <v>14</v>
      </c>
      <c r="H36" s="24">
        <v>13800000</v>
      </c>
      <c r="I36" s="24">
        <f t="shared" si="1"/>
        <v>13800000</v>
      </c>
      <c r="J36" s="4" t="s">
        <v>95</v>
      </c>
      <c r="K36" s="4" t="s">
        <v>95</v>
      </c>
      <c r="L36" s="17" t="s">
        <v>93</v>
      </c>
      <c r="M36" s="31" t="s">
        <v>77</v>
      </c>
      <c r="N36" s="34" t="s">
        <v>173</v>
      </c>
      <c r="O36" s="35" t="s">
        <v>174</v>
      </c>
    </row>
    <row r="37" spans="1:16" ht="60" x14ac:dyDescent="0.25">
      <c r="A37" s="17">
        <v>72101507</v>
      </c>
      <c r="B37" s="26" t="s">
        <v>65</v>
      </c>
      <c r="C37" s="17" t="s">
        <v>24</v>
      </c>
      <c r="D37" s="6" t="s">
        <v>82</v>
      </c>
      <c r="E37" s="6" t="s">
        <v>86</v>
      </c>
      <c r="F37" s="6" t="s">
        <v>257</v>
      </c>
      <c r="G37" s="17" t="s">
        <v>14</v>
      </c>
      <c r="H37" s="24">
        <v>22000000</v>
      </c>
      <c r="I37" s="24">
        <f t="shared" si="1"/>
        <v>22000000</v>
      </c>
      <c r="J37" s="4" t="s">
        <v>95</v>
      </c>
      <c r="K37" s="4" t="s">
        <v>95</v>
      </c>
      <c r="L37" s="17" t="s">
        <v>93</v>
      </c>
      <c r="M37" s="31" t="s">
        <v>77</v>
      </c>
      <c r="N37" s="34" t="s">
        <v>173</v>
      </c>
      <c r="O37" s="35" t="s">
        <v>174</v>
      </c>
    </row>
    <row r="38" spans="1:16" s="39" customFormat="1" ht="90" x14ac:dyDescent="0.25">
      <c r="A38" s="5">
        <v>72101507</v>
      </c>
      <c r="B38" s="46" t="s">
        <v>66</v>
      </c>
      <c r="C38" s="5" t="s">
        <v>25</v>
      </c>
      <c r="D38" s="5" t="s">
        <v>87</v>
      </c>
      <c r="E38" s="5" t="s">
        <v>86</v>
      </c>
      <c r="F38" s="6" t="s">
        <v>257</v>
      </c>
      <c r="G38" s="5" t="s">
        <v>14</v>
      </c>
      <c r="H38" s="9">
        <v>15000000</v>
      </c>
      <c r="I38" s="9">
        <f t="shared" si="1"/>
        <v>15000000</v>
      </c>
      <c r="J38" s="4" t="s">
        <v>95</v>
      </c>
      <c r="K38" s="4" t="s">
        <v>95</v>
      </c>
      <c r="L38" s="5" t="s">
        <v>93</v>
      </c>
      <c r="M38" s="41" t="s">
        <v>77</v>
      </c>
      <c r="N38" s="42" t="s">
        <v>163</v>
      </c>
      <c r="O38" s="42" t="s">
        <v>164</v>
      </c>
    </row>
    <row r="39" spans="1:16" s="39" customFormat="1" ht="60" x14ac:dyDescent="0.25">
      <c r="A39" s="5">
        <v>72101507</v>
      </c>
      <c r="B39" s="46" t="s">
        <v>69</v>
      </c>
      <c r="C39" s="5" t="s">
        <v>18</v>
      </c>
      <c r="D39" s="5" t="s">
        <v>79</v>
      </c>
      <c r="E39" s="6" t="s">
        <v>229</v>
      </c>
      <c r="F39" s="6" t="s">
        <v>259</v>
      </c>
      <c r="G39" s="5" t="s">
        <v>14</v>
      </c>
      <c r="H39" s="9">
        <v>140000000</v>
      </c>
      <c r="I39" s="9">
        <f t="shared" si="1"/>
        <v>140000000</v>
      </c>
      <c r="J39" s="4" t="s">
        <v>95</v>
      </c>
      <c r="K39" s="4" t="s">
        <v>95</v>
      </c>
      <c r="L39" s="5" t="s">
        <v>93</v>
      </c>
      <c r="M39" s="41" t="s">
        <v>77</v>
      </c>
      <c r="N39" s="43"/>
      <c r="O39" s="42"/>
    </row>
    <row r="40" spans="1:16" ht="75" x14ac:dyDescent="0.25">
      <c r="A40" s="17">
        <v>31162800</v>
      </c>
      <c r="B40" s="26" t="s">
        <v>67</v>
      </c>
      <c r="C40" s="17" t="s">
        <v>24</v>
      </c>
      <c r="D40" s="6" t="s">
        <v>87</v>
      </c>
      <c r="E40" s="6" t="s">
        <v>86</v>
      </c>
      <c r="F40" s="6" t="s">
        <v>257</v>
      </c>
      <c r="G40" s="17" t="s">
        <v>14</v>
      </c>
      <c r="H40" s="24">
        <v>25000000</v>
      </c>
      <c r="I40" s="24">
        <f t="shared" si="1"/>
        <v>25000000</v>
      </c>
      <c r="J40" s="4" t="s">
        <v>95</v>
      </c>
      <c r="K40" s="4" t="s">
        <v>95</v>
      </c>
      <c r="L40" s="17" t="s">
        <v>93</v>
      </c>
      <c r="M40" s="31" t="s">
        <v>77</v>
      </c>
      <c r="N40" s="34" t="s">
        <v>175</v>
      </c>
      <c r="O40" s="35" t="s">
        <v>176</v>
      </c>
    </row>
    <row r="41" spans="1:16" ht="60" x14ac:dyDescent="0.25">
      <c r="A41" s="17">
        <v>72101507</v>
      </c>
      <c r="B41" s="26" t="s">
        <v>68</v>
      </c>
      <c r="C41" s="17" t="s">
        <v>25</v>
      </c>
      <c r="D41" s="6" t="s">
        <v>87</v>
      </c>
      <c r="E41" s="6" t="s">
        <v>86</v>
      </c>
      <c r="F41" s="6" t="s">
        <v>257</v>
      </c>
      <c r="G41" s="17" t="s">
        <v>14</v>
      </c>
      <c r="H41" s="24">
        <v>6000000</v>
      </c>
      <c r="I41" s="24">
        <f t="shared" si="1"/>
        <v>6000000</v>
      </c>
      <c r="J41" s="4" t="s">
        <v>95</v>
      </c>
      <c r="K41" s="4" t="s">
        <v>95</v>
      </c>
      <c r="L41" s="17" t="s">
        <v>93</v>
      </c>
      <c r="M41" s="32" t="s">
        <v>77</v>
      </c>
      <c r="N41" s="34" t="s">
        <v>173</v>
      </c>
      <c r="O41" s="35" t="s">
        <v>174</v>
      </c>
    </row>
    <row r="42" spans="1:16" ht="105" x14ac:dyDescent="0.25">
      <c r="A42" s="107">
        <v>31162800</v>
      </c>
      <c r="B42" s="108" t="s">
        <v>338</v>
      </c>
      <c r="C42" s="107" t="s">
        <v>25</v>
      </c>
      <c r="D42" s="109" t="s">
        <v>87</v>
      </c>
      <c r="E42" s="109" t="s">
        <v>86</v>
      </c>
      <c r="F42" s="109"/>
      <c r="G42" s="107" t="s">
        <v>14</v>
      </c>
      <c r="H42" s="110">
        <v>77222464</v>
      </c>
      <c r="I42" s="110">
        <v>77222464</v>
      </c>
      <c r="J42" s="11"/>
      <c r="K42" s="11"/>
      <c r="L42" s="107" t="s">
        <v>93</v>
      </c>
      <c r="M42" s="32"/>
      <c r="N42" s="34"/>
      <c r="O42" s="35"/>
    </row>
    <row r="43" spans="1:16" ht="90" x14ac:dyDescent="0.25">
      <c r="A43" s="17">
        <v>80131500</v>
      </c>
      <c r="B43" s="26" t="s">
        <v>35</v>
      </c>
      <c r="C43" s="17" t="s">
        <v>16</v>
      </c>
      <c r="D43" s="6" t="s">
        <v>31</v>
      </c>
      <c r="E43" s="6" t="s">
        <v>76</v>
      </c>
      <c r="F43" s="4" t="s">
        <v>255</v>
      </c>
      <c r="G43" s="5" t="s">
        <v>32</v>
      </c>
      <c r="H43" s="7">
        <v>11091555661</v>
      </c>
      <c r="I43" s="7">
        <f t="shared" si="1"/>
        <v>11091555661</v>
      </c>
      <c r="J43" s="103" t="s">
        <v>21</v>
      </c>
      <c r="K43" s="3" t="s">
        <v>33</v>
      </c>
      <c r="L43" s="17" t="s">
        <v>94</v>
      </c>
      <c r="M43" s="19" t="s">
        <v>74</v>
      </c>
      <c r="N43" s="34" t="s">
        <v>167</v>
      </c>
      <c r="O43" s="35" t="s">
        <v>168</v>
      </c>
    </row>
    <row r="44" spans="1:16" ht="105" x14ac:dyDescent="0.25">
      <c r="A44" s="5" t="s">
        <v>34</v>
      </c>
      <c r="B44" s="46" t="s">
        <v>236</v>
      </c>
      <c r="C44" s="48" t="s">
        <v>70</v>
      </c>
      <c r="D44" s="5" t="s">
        <v>31</v>
      </c>
      <c r="E44" s="4" t="s">
        <v>78</v>
      </c>
      <c r="F44" s="4" t="s">
        <v>261</v>
      </c>
      <c r="G44" s="5" t="s">
        <v>30</v>
      </c>
      <c r="H44" s="7">
        <v>3186064733.6963301</v>
      </c>
      <c r="I44" s="7">
        <v>3186064733.6963291</v>
      </c>
      <c r="J44" s="47" t="s">
        <v>95</v>
      </c>
      <c r="K44" s="12" t="s">
        <v>95</v>
      </c>
      <c r="L44" s="5" t="s">
        <v>138</v>
      </c>
      <c r="M44" s="5" t="s">
        <v>74</v>
      </c>
      <c r="N44" s="49" t="s">
        <v>169</v>
      </c>
      <c r="O44" s="45" t="s">
        <v>170</v>
      </c>
      <c r="P44" s="40" t="s">
        <v>211</v>
      </c>
    </row>
    <row r="45" spans="1:16" ht="165" x14ac:dyDescent="0.25">
      <c r="A45" s="4">
        <v>43233201</v>
      </c>
      <c r="B45" s="102" t="s">
        <v>99</v>
      </c>
      <c r="C45" s="23" t="s">
        <v>96</v>
      </c>
      <c r="D45" s="17" t="s">
        <v>97</v>
      </c>
      <c r="E45" s="6" t="s">
        <v>86</v>
      </c>
      <c r="F45" s="6" t="s">
        <v>257</v>
      </c>
      <c r="G45" s="4" t="s">
        <v>14</v>
      </c>
      <c r="H45" s="9">
        <v>15000000</v>
      </c>
      <c r="I45" s="9">
        <f>+H45</f>
        <v>15000000</v>
      </c>
      <c r="J45" s="17" t="s">
        <v>95</v>
      </c>
      <c r="K45" s="4" t="s">
        <v>95</v>
      </c>
      <c r="L45" s="4" t="s">
        <v>98</v>
      </c>
      <c r="M45" s="17" t="s">
        <v>74</v>
      </c>
      <c r="N45" s="34" t="s">
        <v>177</v>
      </c>
      <c r="O45" s="34" t="s">
        <v>178</v>
      </c>
    </row>
    <row r="46" spans="1:16" s="79" customFormat="1" ht="135" x14ac:dyDescent="0.25">
      <c r="A46" s="4">
        <v>93141506</v>
      </c>
      <c r="B46" s="26" t="s">
        <v>183</v>
      </c>
      <c r="C46" s="23" t="s">
        <v>18</v>
      </c>
      <c r="D46" s="3" t="s">
        <v>75</v>
      </c>
      <c r="E46" s="6" t="s">
        <v>76</v>
      </c>
      <c r="F46" s="4" t="s">
        <v>255</v>
      </c>
      <c r="G46" s="4" t="s">
        <v>14</v>
      </c>
      <c r="H46" s="9">
        <v>1076125000</v>
      </c>
      <c r="I46" s="9">
        <f>+H46</f>
        <v>1076125000</v>
      </c>
      <c r="J46" s="3" t="s">
        <v>105</v>
      </c>
      <c r="K46" s="3" t="s">
        <v>95</v>
      </c>
      <c r="L46" s="3" t="s">
        <v>230</v>
      </c>
      <c r="M46" s="3" t="s">
        <v>74</v>
      </c>
      <c r="N46" s="44"/>
      <c r="O46" s="44"/>
    </row>
    <row r="47" spans="1:16" s="14" customFormat="1" ht="90" x14ac:dyDescent="0.25">
      <c r="A47" s="4" t="s">
        <v>225</v>
      </c>
      <c r="B47" s="26" t="s">
        <v>184</v>
      </c>
      <c r="C47" s="23" t="s">
        <v>18</v>
      </c>
      <c r="D47" s="3" t="s">
        <v>110</v>
      </c>
      <c r="E47" s="6" t="s">
        <v>229</v>
      </c>
      <c r="F47" s="6" t="s">
        <v>259</v>
      </c>
      <c r="G47" s="4" t="s">
        <v>14</v>
      </c>
      <c r="H47" s="9">
        <v>90125000</v>
      </c>
      <c r="I47" s="9">
        <v>90125000</v>
      </c>
      <c r="J47" s="3" t="s">
        <v>105</v>
      </c>
      <c r="K47" s="3" t="s">
        <v>95</v>
      </c>
      <c r="L47" s="3" t="s">
        <v>230</v>
      </c>
      <c r="M47" s="17" t="s">
        <v>74</v>
      </c>
      <c r="N47" s="44"/>
      <c r="O47" s="30"/>
    </row>
    <row r="48" spans="1:16" s="14" customFormat="1" ht="105" x14ac:dyDescent="0.25">
      <c r="A48" s="4">
        <v>92101902</v>
      </c>
      <c r="B48" s="26" t="s">
        <v>187</v>
      </c>
      <c r="C48" s="23" t="s">
        <v>24</v>
      </c>
      <c r="D48" s="3" t="s">
        <v>85</v>
      </c>
      <c r="E48" s="6" t="s">
        <v>86</v>
      </c>
      <c r="F48" s="6" t="s">
        <v>257</v>
      </c>
      <c r="G48" s="4" t="s">
        <v>14</v>
      </c>
      <c r="H48" s="9">
        <v>35000000</v>
      </c>
      <c r="I48" s="9">
        <v>35000000</v>
      </c>
      <c r="J48" s="3" t="s">
        <v>105</v>
      </c>
      <c r="K48" s="3" t="s">
        <v>95</v>
      </c>
      <c r="L48" s="3" t="s">
        <v>230</v>
      </c>
      <c r="M48" s="17" t="s">
        <v>74</v>
      </c>
      <c r="N48" s="44"/>
      <c r="O48" s="30"/>
    </row>
    <row r="49" spans="1:15" s="14" customFormat="1" ht="90" x14ac:dyDescent="0.25">
      <c r="A49" s="4" t="s">
        <v>185</v>
      </c>
      <c r="B49" s="26" t="s">
        <v>188</v>
      </c>
      <c r="C49" s="23" t="s">
        <v>20</v>
      </c>
      <c r="D49" s="3" t="s">
        <v>87</v>
      </c>
      <c r="E49" s="6" t="s">
        <v>86</v>
      </c>
      <c r="F49" s="6" t="s">
        <v>257</v>
      </c>
      <c r="G49" s="4" t="s">
        <v>14</v>
      </c>
      <c r="H49" s="9">
        <v>60000000</v>
      </c>
      <c r="I49" s="9">
        <v>60000000</v>
      </c>
      <c r="J49" s="3" t="s">
        <v>105</v>
      </c>
      <c r="K49" s="3" t="s">
        <v>95</v>
      </c>
      <c r="L49" s="3" t="s">
        <v>230</v>
      </c>
      <c r="M49" s="17" t="s">
        <v>74</v>
      </c>
      <c r="N49" s="44"/>
      <c r="O49" s="30"/>
    </row>
    <row r="50" spans="1:15" s="14" customFormat="1" ht="150" x14ac:dyDescent="0.25">
      <c r="A50" s="4" t="s">
        <v>186</v>
      </c>
      <c r="B50" s="26" t="s">
        <v>189</v>
      </c>
      <c r="C50" s="23" t="s">
        <v>70</v>
      </c>
      <c r="D50" s="3" t="s">
        <v>87</v>
      </c>
      <c r="E50" s="6" t="s">
        <v>86</v>
      </c>
      <c r="F50" s="6" t="s">
        <v>257</v>
      </c>
      <c r="G50" s="4" t="s">
        <v>14</v>
      </c>
      <c r="H50" s="9">
        <v>15000000</v>
      </c>
      <c r="I50" s="9">
        <v>15000000</v>
      </c>
      <c r="J50" s="3" t="s">
        <v>105</v>
      </c>
      <c r="K50" s="3" t="s">
        <v>95</v>
      </c>
      <c r="L50" s="3" t="s">
        <v>230</v>
      </c>
      <c r="M50" s="17" t="s">
        <v>74</v>
      </c>
      <c r="N50" s="44"/>
      <c r="O50" s="30"/>
    </row>
    <row r="51" spans="1:15" s="14" customFormat="1" ht="135" x14ac:dyDescent="0.25">
      <c r="A51" s="4">
        <v>85122201</v>
      </c>
      <c r="B51" s="26" t="s">
        <v>240</v>
      </c>
      <c r="C51" s="23" t="s">
        <v>24</v>
      </c>
      <c r="D51" s="3" t="s">
        <v>75</v>
      </c>
      <c r="E51" s="6" t="s">
        <v>229</v>
      </c>
      <c r="F51" s="6" t="s">
        <v>259</v>
      </c>
      <c r="G51" s="4" t="s">
        <v>14</v>
      </c>
      <c r="H51" s="9">
        <v>330000000</v>
      </c>
      <c r="I51" s="9">
        <f>+H51</f>
        <v>330000000</v>
      </c>
      <c r="J51" s="3" t="s">
        <v>105</v>
      </c>
      <c r="K51" s="3" t="s">
        <v>95</v>
      </c>
      <c r="L51" s="3" t="s">
        <v>230</v>
      </c>
      <c r="M51" s="17" t="s">
        <v>74</v>
      </c>
      <c r="N51" s="44"/>
      <c r="O51" s="30"/>
    </row>
    <row r="52" spans="1:15" s="14" customFormat="1" ht="75" x14ac:dyDescent="0.25">
      <c r="A52" s="4">
        <v>93141808</v>
      </c>
      <c r="B52" s="26" t="s">
        <v>226</v>
      </c>
      <c r="C52" s="23" t="s">
        <v>24</v>
      </c>
      <c r="D52" s="3" t="s">
        <v>75</v>
      </c>
      <c r="E52" s="6" t="s">
        <v>76</v>
      </c>
      <c r="F52" s="4" t="s">
        <v>255</v>
      </c>
      <c r="G52" s="4" t="s">
        <v>14</v>
      </c>
      <c r="H52" s="9">
        <v>95000000</v>
      </c>
      <c r="I52" s="9">
        <f>+H52</f>
        <v>95000000</v>
      </c>
      <c r="J52" s="3" t="s">
        <v>105</v>
      </c>
      <c r="K52" s="3" t="s">
        <v>95</v>
      </c>
      <c r="L52" s="3" t="s">
        <v>230</v>
      </c>
      <c r="M52" s="17" t="s">
        <v>74</v>
      </c>
      <c r="N52" s="44"/>
      <c r="O52" s="30"/>
    </row>
    <row r="53" spans="1:15" s="14" customFormat="1" ht="90" x14ac:dyDescent="0.25">
      <c r="A53" s="4">
        <v>86101802</v>
      </c>
      <c r="B53" s="26" t="s">
        <v>227</v>
      </c>
      <c r="C53" s="23" t="s">
        <v>18</v>
      </c>
      <c r="D53" s="3" t="s">
        <v>80</v>
      </c>
      <c r="E53" s="6" t="s">
        <v>229</v>
      </c>
      <c r="F53" s="6" t="s">
        <v>259</v>
      </c>
      <c r="G53" s="4" t="s">
        <v>14</v>
      </c>
      <c r="H53" s="9">
        <v>150000000</v>
      </c>
      <c r="I53" s="9">
        <v>150000000</v>
      </c>
      <c r="J53" s="3" t="s">
        <v>105</v>
      </c>
      <c r="K53" s="3" t="s">
        <v>95</v>
      </c>
      <c r="L53" s="3" t="s">
        <v>230</v>
      </c>
      <c r="M53" s="17" t="s">
        <v>74</v>
      </c>
      <c r="N53" s="44"/>
      <c r="O53" s="30"/>
    </row>
    <row r="54" spans="1:15" s="14" customFormat="1" ht="75" x14ac:dyDescent="0.25">
      <c r="A54" s="4">
        <v>86101802</v>
      </c>
      <c r="B54" s="26" t="s">
        <v>228</v>
      </c>
      <c r="C54" s="23" t="s">
        <v>18</v>
      </c>
      <c r="D54" s="3" t="s">
        <v>80</v>
      </c>
      <c r="E54" s="6" t="s">
        <v>86</v>
      </c>
      <c r="F54" s="6" t="s">
        <v>257</v>
      </c>
      <c r="G54" s="4" t="s">
        <v>14</v>
      </c>
      <c r="H54" s="9">
        <v>80000000</v>
      </c>
      <c r="I54" s="9">
        <f>+H54</f>
        <v>80000000</v>
      </c>
      <c r="J54" s="3"/>
      <c r="K54" s="3"/>
      <c r="L54" s="3" t="s">
        <v>230</v>
      </c>
      <c r="M54" s="17" t="s">
        <v>74</v>
      </c>
      <c r="N54" s="44"/>
      <c r="O54" s="30"/>
    </row>
    <row r="55" spans="1:15" s="14" customFormat="1" ht="60" x14ac:dyDescent="0.25">
      <c r="A55" s="4">
        <v>86101802</v>
      </c>
      <c r="B55" s="26" t="s">
        <v>190</v>
      </c>
      <c r="C55" s="23" t="s">
        <v>20</v>
      </c>
      <c r="D55" s="3" t="s">
        <v>79</v>
      </c>
      <c r="E55" s="6" t="s">
        <v>76</v>
      </c>
      <c r="F55" s="4" t="s">
        <v>255</v>
      </c>
      <c r="G55" s="4" t="s">
        <v>14</v>
      </c>
      <c r="H55" s="9">
        <v>110000000</v>
      </c>
      <c r="I55" s="9">
        <f>+H55</f>
        <v>110000000</v>
      </c>
      <c r="J55" s="3" t="s">
        <v>105</v>
      </c>
      <c r="K55" s="3" t="s">
        <v>95</v>
      </c>
      <c r="L55" s="3" t="s">
        <v>230</v>
      </c>
      <c r="M55" s="17" t="s">
        <v>74</v>
      </c>
      <c r="N55" s="44"/>
      <c r="O55" s="30"/>
    </row>
    <row r="56" spans="1:15" s="14" customFormat="1" ht="60" x14ac:dyDescent="0.25">
      <c r="A56" s="4">
        <v>86101802</v>
      </c>
      <c r="B56" s="26" t="s">
        <v>191</v>
      </c>
      <c r="C56" s="23" t="s">
        <v>37</v>
      </c>
      <c r="D56" s="3" t="s">
        <v>79</v>
      </c>
      <c r="E56" s="6" t="s">
        <v>86</v>
      </c>
      <c r="F56" s="6" t="s">
        <v>257</v>
      </c>
      <c r="G56" s="4" t="s">
        <v>14</v>
      </c>
      <c r="H56" s="9">
        <v>30000000</v>
      </c>
      <c r="I56" s="9">
        <v>30000000</v>
      </c>
      <c r="J56" s="3" t="s">
        <v>105</v>
      </c>
      <c r="K56" s="3" t="s">
        <v>95</v>
      </c>
      <c r="L56" s="3" t="s">
        <v>230</v>
      </c>
      <c r="M56" s="17" t="s">
        <v>74</v>
      </c>
      <c r="N56" s="44"/>
      <c r="O56" s="30"/>
    </row>
    <row r="57" spans="1:15" s="14" customFormat="1" ht="75" x14ac:dyDescent="0.25">
      <c r="A57" s="4">
        <v>90121502</v>
      </c>
      <c r="B57" s="26" t="s">
        <v>192</v>
      </c>
      <c r="C57" s="23" t="s">
        <v>37</v>
      </c>
      <c r="D57" s="3" t="s">
        <v>79</v>
      </c>
      <c r="E57" s="6" t="s">
        <v>260</v>
      </c>
      <c r="F57" s="6" t="s">
        <v>258</v>
      </c>
      <c r="G57" s="4" t="s">
        <v>14</v>
      </c>
      <c r="H57" s="9">
        <v>307322636</v>
      </c>
      <c r="I57" s="9">
        <v>307322636</v>
      </c>
      <c r="J57" s="3" t="s">
        <v>105</v>
      </c>
      <c r="K57" s="3" t="s">
        <v>95</v>
      </c>
      <c r="L57" s="3" t="s">
        <v>231</v>
      </c>
      <c r="M57" s="17" t="s">
        <v>74</v>
      </c>
      <c r="N57" s="44"/>
      <c r="O57" s="30"/>
    </row>
    <row r="58" spans="1:15" ht="130.5" customHeight="1" x14ac:dyDescent="0.25">
      <c r="A58" s="17" t="s">
        <v>179</v>
      </c>
      <c r="B58" s="26" t="s">
        <v>180</v>
      </c>
      <c r="C58" s="17" t="s">
        <v>20</v>
      </c>
      <c r="D58" s="17" t="s">
        <v>120</v>
      </c>
      <c r="E58" s="6" t="s">
        <v>229</v>
      </c>
      <c r="F58" s="6" t="s">
        <v>259</v>
      </c>
      <c r="G58" s="4" t="s">
        <v>14</v>
      </c>
      <c r="H58" s="7">
        <v>200000000</v>
      </c>
      <c r="I58" s="27">
        <f>+H58</f>
        <v>200000000</v>
      </c>
      <c r="J58" s="17" t="s">
        <v>95</v>
      </c>
      <c r="K58" s="17" t="s">
        <v>95</v>
      </c>
      <c r="L58" s="17" t="s">
        <v>181</v>
      </c>
      <c r="M58" s="18" t="s">
        <v>74</v>
      </c>
      <c r="N58" s="34"/>
      <c r="O58" s="34"/>
    </row>
    <row r="59" spans="1:15" ht="90" customHeight="1" x14ac:dyDescent="0.25">
      <c r="A59" s="6">
        <v>43211732</v>
      </c>
      <c r="B59" s="26" t="s">
        <v>118</v>
      </c>
      <c r="C59" s="6" t="s">
        <v>18</v>
      </c>
      <c r="D59" s="6" t="s">
        <v>82</v>
      </c>
      <c r="E59" s="6" t="s">
        <v>86</v>
      </c>
      <c r="F59" s="6" t="s">
        <v>257</v>
      </c>
      <c r="G59" s="4" t="s">
        <v>14</v>
      </c>
      <c r="H59" s="52">
        <v>42000000</v>
      </c>
      <c r="I59" s="52">
        <v>42000000</v>
      </c>
      <c r="J59" s="17" t="s">
        <v>95</v>
      </c>
      <c r="K59" s="17" t="s">
        <v>95</v>
      </c>
      <c r="L59" s="17" t="s">
        <v>131</v>
      </c>
      <c r="M59" s="31" t="s">
        <v>77</v>
      </c>
      <c r="N59" s="34"/>
      <c r="O59" s="34"/>
    </row>
    <row r="60" spans="1:15" ht="96.75" customHeight="1" x14ac:dyDescent="0.25">
      <c r="A60" s="4">
        <v>73152103</v>
      </c>
      <c r="B60" s="97" t="s">
        <v>119</v>
      </c>
      <c r="C60" s="28" t="s">
        <v>24</v>
      </c>
      <c r="D60" s="4" t="s">
        <v>79</v>
      </c>
      <c r="E60" s="6" t="s">
        <v>86</v>
      </c>
      <c r="F60" s="6" t="s">
        <v>257</v>
      </c>
      <c r="G60" s="4" t="s">
        <v>14</v>
      </c>
      <c r="H60" s="9">
        <v>1030000</v>
      </c>
      <c r="I60" s="9">
        <v>1030000</v>
      </c>
      <c r="J60" s="17" t="s">
        <v>95</v>
      </c>
      <c r="K60" s="17" t="s">
        <v>95</v>
      </c>
      <c r="L60" s="17" t="s">
        <v>139</v>
      </c>
      <c r="M60" s="31" t="s">
        <v>77</v>
      </c>
      <c r="N60" s="35"/>
      <c r="O60" s="35"/>
    </row>
    <row r="61" spans="1:15" s="14" customFormat="1" ht="96.75" customHeight="1" x14ac:dyDescent="0.25">
      <c r="A61" s="4">
        <v>86131504</v>
      </c>
      <c r="B61" s="97" t="s">
        <v>196</v>
      </c>
      <c r="C61" s="28" t="s">
        <v>16</v>
      </c>
      <c r="D61" s="4" t="s">
        <v>140</v>
      </c>
      <c r="E61" s="6" t="s">
        <v>76</v>
      </c>
      <c r="F61" s="4" t="s">
        <v>255</v>
      </c>
      <c r="G61" s="4" t="s">
        <v>14</v>
      </c>
      <c r="H61" s="9">
        <v>58586014</v>
      </c>
      <c r="I61" s="9">
        <v>58586014</v>
      </c>
      <c r="J61" s="17" t="s">
        <v>95</v>
      </c>
      <c r="K61" s="17" t="s">
        <v>95</v>
      </c>
      <c r="L61" s="17" t="s">
        <v>152</v>
      </c>
      <c r="M61" s="17" t="s">
        <v>74</v>
      </c>
      <c r="N61" s="34" t="s">
        <v>158</v>
      </c>
      <c r="O61" s="35" t="s">
        <v>159</v>
      </c>
    </row>
    <row r="62" spans="1:15" s="14" customFormat="1" ht="60" x14ac:dyDescent="0.25">
      <c r="A62" s="4">
        <v>82131603</v>
      </c>
      <c r="B62" s="97" t="s">
        <v>141</v>
      </c>
      <c r="C62" s="28" t="s">
        <v>47</v>
      </c>
      <c r="D62" s="4" t="s">
        <v>142</v>
      </c>
      <c r="E62" s="6" t="s">
        <v>76</v>
      </c>
      <c r="F62" s="4" t="s">
        <v>255</v>
      </c>
      <c r="G62" s="4" t="s">
        <v>14</v>
      </c>
      <c r="H62" s="9">
        <v>85000000</v>
      </c>
      <c r="I62" s="9">
        <v>85000000</v>
      </c>
      <c r="J62" s="17" t="s">
        <v>95</v>
      </c>
      <c r="K62" s="17" t="s">
        <v>95</v>
      </c>
      <c r="L62" s="17" t="s">
        <v>152</v>
      </c>
      <c r="M62" s="17" t="s">
        <v>74</v>
      </c>
      <c r="N62" s="34" t="s">
        <v>158</v>
      </c>
      <c r="O62" s="35" t="s">
        <v>159</v>
      </c>
    </row>
    <row r="63" spans="1:15" s="40" customFormat="1" ht="60" x14ac:dyDescent="0.25">
      <c r="A63" s="4">
        <v>83000000</v>
      </c>
      <c r="B63" s="104" t="s">
        <v>213</v>
      </c>
      <c r="C63" s="28" t="s">
        <v>16</v>
      </c>
      <c r="D63" s="4" t="s">
        <v>143</v>
      </c>
      <c r="E63" s="5" t="s">
        <v>76</v>
      </c>
      <c r="F63" s="4" t="s">
        <v>255</v>
      </c>
      <c r="G63" s="4" t="s">
        <v>14</v>
      </c>
      <c r="H63" s="9">
        <v>546930000</v>
      </c>
      <c r="I63" s="9">
        <v>546930000</v>
      </c>
      <c r="J63" s="5" t="s">
        <v>95</v>
      </c>
      <c r="K63" s="5" t="s">
        <v>95</v>
      </c>
      <c r="L63" s="5" t="s">
        <v>152</v>
      </c>
      <c r="M63" s="5" t="s">
        <v>74</v>
      </c>
      <c r="N63" s="43" t="s">
        <v>158</v>
      </c>
      <c r="O63" s="42" t="s">
        <v>159</v>
      </c>
    </row>
    <row r="64" spans="1:15" s="14" customFormat="1" ht="45" x14ac:dyDescent="0.25">
      <c r="A64" s="4">
        <v>73152100</v>
      </c>
      <c r="B64" s="97" t="s">
        <v>145</v>
      </c>
      <c r="C64" s="28" t="s">
        <v>24</v>
      </c>
      <c r="D64" s="4" t="s">
        <v>146</v>
      </c>
      <c r="E64" s="6" t="s">
        <v>229</v>
      </c>
      <c r="F64" s="6" t="s">
        <v>259</v>
      </c>
      <c r="G64" s="4" t="s">
        <v>14</v>
      </c>
      <c r="H64" s="9">
        <v>509773875</v>
      </c>
      <c r="I64" s="9">
        <v>509773875</v>
      </c>
      <c r="J64" s="17" t="s">
        <v>95</v>
      </c>
      <c r="K64" s="17" t="s">
        <v>95</v>
      </c>
      <c r="L64" s="17" t="s">
        <v>152</v>
      </c>
      <c r="M64" s="17" t="s">
        <v>74</v>
      </c>
      <c r="N64" s="34"/>
      <c r="O64" s="34"/>
    </row>
    <row r="65" spans="1:16" s="79" customFormat="1" ht="90" x14ac:dyDescent="0.25">
      <c r="A65" s="4">
        <v>81112200</v>
      </c>
      <c r="B65" s="3" t="s">
        <v>193</v>
      </c>
      <c r="C65" s="23" t="s">
        <v>16</v>
      </c>
      <c r="D65" s="4" t="s">
        <v>75</v>
      </c>
      <c r="E65" s="4" t="s">
        <v>76</v>
      </c>
      <c r="F65" s="4" t="s">
        <v>255</v>
      </c>
      <c r="G65" s="4" t="s">
        <v>14</v>
      </c>
      <c r="H65" s="9">
        <v>750000000</v>
      </c>
      <c r="I65" s="9">
        <f>+H65</f>
        <v>750000000</v>
      </c>
      <c r="J65" s="4" t="s">
        <v>95</v>
      </c>
      <c r="K65" s="4" t="s">
        <v>95</v>
      </c>
      <c r="L65" s="4" t="s">
        <v>232</v>
      </c>
      <c r="M65" s="3" t="s">
        <v>74</v>
      </c>
      <c r="N65" s="36" t="s">
        <v>163</v>
      </c>
      <c r="O65" s="36" t="s">
        <v>164</v>
      </c>
      <c r="P65" s="79" t="s">
        <v>214</v>
      </c>
    </row>
    <row r="66" spans="1:16" ht="390" x14ac:dyDescent="0.25">
      <c r="A66" s="4" t="s">
        <v>156</v>
      </c>
      <c r="B66" s="4" t="s">
        <v>155</v>
      </c>
      <c r="C66" s="23" t="s">
        <v>24</v>
      </c>
      <c r="D66" s="4" t="s">
        <v>149</v>
      </c>
      <c r="E66" s="4" t="s">
        <v>86</v>
      </c>
      <c r="F66" s="6" t="s">
        <v>257</v>
      </c>
      <c r="G66" s="4" t="s">
        <v>14</v>
      </c>
      <c r="H66" s="9">
        <v>690000000</v>
      </c>
      <c r="I66" s="9">
        <f t="shared" ref="I66" si="2">+H66</f>
        <v>690000000</v>
      </c>
      <c r="J66" s="4" t="s">
        <v>95</v>
      </c>
      <c r="K66" s="4" t="s">
        <v>95</v>
      </c>
      <c r="L66" s="4" t="s">
        <v>157</v>
      </c>
      <c r="M66" s="19" t="s">
        <v>74</v>
      </c>
      <c r="N66" s="36" t="s">
        <v>195</v>
      </c>
      <c r="O66" s="34"/>
    </row>
    <row r="67" spans="1:16" s="79" customFormat="1" ht="133.5" customHeight="1" x14ac:dyDescent="0.25">
      <c r="A67" s="4">
        <v>78111500</v>
      </c>
      <c r="B67" s="4" t="s">
        <v>333</v>
      </c>
      <c r="C67" s="23" t="s">
        <v>24</v>
      </c>
      <c r="D67" s="3" t="s">
        <v>120</v>
      </c>
      <c r="E67" s="4" t="s">
        <v>76</v>
      </c>
      <c r="F67" s="6"/>
      <c r="G67" s="4" t="s">
        <v>14</v>
      </c>
      <c r="H67" s="9">
        <v>750000000</v>
      </c>
      <c r="I67" s="9">
        <f>+H67</f>
        <v>750000000</v>
      </c>
      <c r="J67" s="4"/>
      <c r="K67" s="4"/>
      <c r="L67" s="4" t="s">
        <v>334</v>
      </c>
      <c r="M67" s="3"/>
      <c r="N67" s="44"/>
      <c r="O67" s="44"/>
    </row>
    <row r="68" spans="1:16" ht="60" x14ac:dyDescent="0.25">
      <c r="A68" s="17">
        <v>43231507</v>
      </c>
      <c r="B68" s="26" t="s">
        <v>26</v>
      </c>
      <c r="C68" s="20" t="s">
        <v>16</v>
      </c>
      <c r="D68" s="6" t="s">
        <v>31</v>
      </c>
      <c r="E68" s="17" t="s">
        <v>78</v>
      </c>
      <c r="F68" s="4" t="s">
        <v>261</v>
      </c>
      <c r="G68" s="4" t="s">
        <v>14</v>
      </c>
      <c r="H68" s="53">
        <v>1166710021</v>
      </c>
      <c r="I68" s="53">
        <v>1166710021</v>
      </c>
      <c r="J68" s="17" t="s">
        <v>95</v>
      </c>
      <c r="K68" s="17" t="s">
        <v>95</v>
      </c>
      <c r="L68" s="17" t="s">
        <v>89</v>
      </c>
      <c r="M68" s="17" t="s">
        <v>162</v>
      </c>
      <c r="N68" s="34" t="s">
        <v>153</v>
      </c>
      <c r="O68" s="15"/>
    </row>
    <row r="69" spans="1:16" ht="105" x14ac:dyDescent="0.25">
      <c r="A69" s="17">
        <v>80161500</v>
      </c>
      <c r="B69" s="26" t="s">
        <v>28</v>
      </c>
      <c r="C69" s="20" t="s">
        <v>24</v>
      </c>
      <c r="D69" s="6" t="s">
        <v>109</v>
      </c>
      <c r="E69" s="17" t="s">
        <v>78</v>
      </c>
      <c r="F69" s="4" t="s">
        <v>261</v>
      </c>
      <c r="G69" s="4" t="s">
        <v>14</v>
      </c>
      <c r="H69" s="21">
        <v>2934164498</v>
      </c>
      <c r="I69" s="21">
        <v>2934164498</v>
      </c>
      <c r="J69" s="17" t="s">
        <v>95</v>
      </c>
      <c r="K69" s="17" t="s">
        <v>95</v>
      </c>
      <c r="L69" s="17" t="s">
        <v>90</v>
      </c>
      <c r="M69" s="17" t="s">
        <v>162</v>
      </c>
      <c r="N69" s="34" t="s">
        <v>153</v>
      </c>
      <c r="O69" s="15"/>
    </row>
    <row r="70" spans="1:16" ht="105" x14ac:dyDescent="0.25">
      <c r="A70" s="17" t="s">
        <v>135</v>
      </c>
      <c r="B70" s="6" t="s">
        <v>121</v>
      </c>
      <c r="C70" s="4" t="s">
        <v>16</v>
      </c>
      <c r="D70" s="17" t="s">
        <v>120</v>
      </c>
      <c r="E70" s="6" t="s">
        <v>229</v>
      </c>
      <c r="F70" s="6" t="s">
        <v>259</v>
      </c>
      <c r="G70" s="4" t="s">
        <v>14</v>
      </c>
      <c r="H70" s="29">
        <v>15119720425</v>
      </c>
      <c r="I70" s="29">
        <f>+H70</f>
        <v>15119720425</v>
      </c>
      <c r="J70" s="17" t="s">
        <v>95</v>
      </c>
      <c r="K70" s="17" t="s">
        <v>95</v>
      </c>
      <c r="L70" s="17" t="s">
        <v>134</v>
      </c>
      <c r="M70" s="17" t="s">
        <v>162</v>
      </c>
      <c r="N70" s="34" t="s">
        <v>153</v>
      </c>
      <c r="O70" s="15"/>
    </row>
    <row r="71" spans="1:16" ht="105" x14ac:dyDescent="0.25">
      <c r="A71" s="17" t="s">
        <v>136</v>
      </c>
      <c r="B71" s="6" t="s">
        <v>122</v>
      </c>
      <c r="C71" s="4" t="s">
        <v>16</v>
      </c>
      <c r="D71" s="17" t="s">
        <v>120</v>
      </c>
      <c r="E71" s="4" t="s">
        <v>76</v>
      </c>
      <c r="F71" s="4" t="s">
        <v>255</v>
      </c>
      <c r="G71" s="4" t="s">
        <v>14</v>
      </c>
      <c r="H71" s="29">
        <v>40450501711</v>
      </c>
      <c r="I71" s="29">
        <f>+H71</f>
        <v>40450501711</v>
      </c>
      <c r="J71" s="17" t="s">
        <v>95</v>
      </c>
      <c r="K71" s="17" t="s">
        <v>95</v>
      </c>
      <c r="L71" s="17" t="s">
        <v>123</v>
      </c>
      <c r="M71" s="17" t="s">
        <v>162</v>
      </c>
      <c r="N71" s="34" t="s">
        <v>153</v>
      </c>
      <c r="O71" s="15"/>
    </row>
    <row r="72" spans="1:16" ht="30" x14ac:dyDescent="0.25">
      <c r="A72" s="17">
        <v>80131500</v>
      </c>
      <c r="B72" s="6" t="s">
        <v>243</v>
      </c>
      <c r="C72" s="4" t="s">
        <v>18</v>
      </c>
      <c r="D72" s="17" t="s">
        <v>244</v>
      </c>
      <c r="E72" s="4" t="s">
        <v>76</v>
      </c>
      <c r="F72" s="4" t="s">
        <v>255</v>
      </c>
      <c r="G72" s="4" t="s">
        <v>14</v>
      </c>
      <c r="H72" s="29">
        <v>6500000000</v>
      </c>
      <c r="I72" s="29">
        <f t="shared" ref="I72:I74" si="3">H72</f>
        <v>6500000000</v>
      </c>
      <c r="J72" s="17" t="s">
        <v>95</v>
      </c>
      <c r="K72" s="17" t="s">
        <v>95</v>
      </c>
      <c r="L72" s="17" t="s">
        <v>245</v>
      </c>
    </row>
    <row r="73" spans="1:16" ht="45" x14ac:dyDescent="0.25">
      <c r="A73" s="17" t="s">
        <v>246</v>
      </c>
      <c r="B73" s="6" t="s">
        <v>247</v>
      </c>
      <c r="C73" s="4" t="s">
        <v>18</v>
      </c>
      <c r="D73" s="17" t="s">
        <v>244</v>
      </c>
      <c r="E73" s="4" t="s">
        <v>78</v>
      </c>
      <c r="F73" s="4" t="s">
        <v>261</v>
      </c>
      <c r="G73" s="4" t="s">
        <v>14</v>
      </c>
      <c r="H73" s="29">
        <v>13000000000</v>
      </c>
      <c r="I73" s="29">
        <v>13000000000</v>
      </c>
      <c r="J73" s="17" t="s">
        <v>95</v>
      </c>
      <c r="K73" s="17" t="s">
        <v>95</v>
      </c>
      <c r="L73" s="17" t="s">
        <v>248</v>
      </c>
    </row>
    <row r="74" spans="1:16" ht="45" x14ac:dyDescent="0.25">
      <c r="A74" s="17">
        <v>81112101</v>
      </c>
      <c r="B74" s="6" t="s">
        <v>249</v>
      </c>
      <c r="C74" s="4" t="s">
        <v>18</v>
      </c>
      <c r="D74" s="17" t="s">
        <v>244</v>
      </c>
      <c r="E74" s="6" t="s">
        <v>229</v>
      </c>
      <c r="F74" s="6" t="s">
        <v>259</v>
      </c>
      <c r="G74" s="4" t="s">
        <v>14</v>
      </c>
      <c r="H74" s="29">
        <v>103160000</v>
      </c>
      <c r="I74" s="29">
        <f t="shared" si="3"/>
        <v>103160000</v>
      </c>
      <c r="J74" s="17" t="s">
        <v>95</v>
      </c>
      <c r="K74" s="17" t="s">
        <v>95</v>
      </c>
      <c r="L74" s="17" t="s">
        <v>248</v>
      </c>
    </row>
    <row r="75" spans="1:16" ht="45" x14ac:dyDescent="0.25">
      <c r="A75" s="17">
        <v>90121502</v>
      </c>
      <c r="B75" s="6" t="s">
        <v>250</v>
      </c>
      <c r="C75" s="4" t="s">
        <v>20</v>
      </c>
      <c r="D75" s="17" t="s">
        <v>244</v>
      </c>
      <c r="E75" s="4" t="s">
        <v>251</v>
      </c>
      <c r="F75" s="4" t="s">
        <v>258</v>
      </c>
      <c r="G75" s="4" t="s">
        <v>14</v>
      </c>
      <c r="H75" s="29">
        <v>206792484</v>
      </c>
      <c r="I75" s="29">
        <v>206792484</v>
      </c>
      <c r="J75" s="17" t="s">
        <v>95</v>
      </c>
      <c r="K75" s="17" t="s">
        <v>95</v>
      </c>
      <c r="L75" s="17" t="s">
        <v>245</v>
      </c>
    </row>
    <row r="76" spans="1:16" ht="45" x14ac:dyDescent="0.25">
      <c r="A76" s="17" t="s">
        <v>252</v>
      </c>
      <c r="B76" s="6" t="s">
        <v>253</v>
      </c>
      <c r="C76" s="4" t="s">
        <v>20</v>
      </c>
      <c r="D76" s="17" t="s">
        <v>254</v>
      </c>
      <c r="E76" s="4" t="s">
        <v>76</v>
      </c>
      <c r="F76" s="4" t="s">
        <v>255</v>
      </c>
      <c r="G76" s="4" t="s">
        <v>14</v>
      </c>
      <c r="H76" s="29">
        <f>I76+K76</f>
        <v>1556602802</v>
      </c>
      <c r="I76" s="29">
        <v>390000000</v>
      </c>
      <c r="J76" s="17" t="s">
        <v>111</v>
      </c>
      <c r="K76" s="24">
        <v>1166602802</v>
      </c>
      <c r="L76" s="17" t="s">
        <v>245</v>
      </c>
    </row>
    <row r="77" spans="1:16" x14ac:dyDescent="0.25">
      <c r="A77" s="57"/>
      <c r="B77" s="58"/>
      <c r="C77" s="59"/>
      <c r="D77" s="57"/>
      <c r="E77" s="59"/>
      <c r="F77" s="60"/>
      <c r="G77" s="61"/>
      <c r="H77" s="62"/>
      <c r="I77" s="62"/>
      <c r="J77" s="61"/>
      <c r="K77" s="63"/>
      <c r="L77" s="61"/>
    </row>
    <row r="78" spans="1:16" ht="18.75" x14ac:dyDescent="0.3">
      <c r="A78" s="106" t="s">
        <v>237</v>
      </c>
      <c r="B78" s="106"/>
      <c r="C78" s="106"/>
      <c r="D78" s="106"/>
      <c r="E78" s="106"/>
      <c r="F78" s="64"/>
      <c r="G78" s="64"/>
      <c r="H78" s="66">
        <f>SUM(H6:H76)</f>
        <v>105364349931.69633</v>
      </c>
      <c r="I78" s="66">
        <f>SUM(I6:I76)</f>
        <v>104197747129.69632</v>
      </c>
      <c r="J78" s="65"/>
      <c r="K78" s="65"/>
      <c r="L78" s="65"/>
    </row>
    <row r="80" spans="1:16" x14ac:dyDescent="0.25">
      <c r="H80" s="51"/>
    </row>
  </sheetData>
  <autoFilter ref="A5:L78"/>
  <mergeCells count="4">
    <mergeCell ref="A1:L1"/>
    <mergeCell ref="A2:L2"/>
    <mergeCell ref="A78:E78"/>
    <mergeCell ref="A3:L3"/>
  </mergeCells>
  <printOptions horizontalCentered="1"/>
  <pageMargins left="0.31496062992125984" right="0.31496062992125984"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topLeftCell="A36" zoomScale="68" zoomScaleNormal="68" workbookViewId="0">
      <selection activeCell="B43" sqref="B43"/>
    </sheetView>
  </sheetViews>
  <sheetFormatPr baseColWidth="10" defaultColWidth="10.85546875" defaultRowHeight="15" x14ac:dyDescent="0.25"/>
  <cols>
    <col min="1" max="1" width="17" style="8" customWidth="1"/>
    <col min="2" max="2" width="48.140625" style="1" customWidth="1"/>
    <col min="3" max="4" width="15.140625" style="8" customWidth="1"/>
    <col min="5" max="5" width="20.5703125" style="8" customWidth="1"/>
    <col min="6" max="6" width="26.5703125" style="8" bestFit="1" customWidth="1"/>
    <col min="7" max="7" width="13.5703125" style="8" customWidth="1"/>
    <col min="8" max="8" width="23.5703125" style="1" customWidth="1"/>
    <col min="9" max="9" width="24.7109375" style="1" customWidth="1"/>
    <col min="10" max="10" width="19.28515625" style="1" customWidth="1"/>
    <col min="11" max="11" width="17.5703125" style="1" customWidth="1"/>
    <col min="12" max="12" width="32.7109375" style="1" customWidth="1"/>
    <col min="13" max="14" width="10.85546875" style="14"/>
    <col min="15" max="16384" width="10.85546875" style="1"/>
  </cols>
  <sheetData>
    <row r="1" spans="1:12" ht="20.25" x14ac:dyDescent="0.3">
      <c r="A1" s="105" t="s">
        <v>0</v>
      </c>
      <c r="B1" s="105"/>
      <c r="C1" s="105"/>
      <c r="D1" s="105"/>
      <c r="E1" s="105"/>
      <c r="F1" s="105"/>
      <c r="G1" s="105"/>
      <c r="H1" s="105"/>
      <c r="I1" s="105"/>
      <c r="J1" s="105"/>
      <c r="K1" s="105"/>
      <c r="L1" s="105"/>
    </row>
    <row r="2" spans="1:12" ht="20.25" x14ac:dyDescent="0.3">
      <c r="A2" s="105" t="s">
        <v>106</v>
      </c>
      <c r="B2" s="105"/>
      <c r="C2" s="105"/>
      <c r="D2" s="105"/>
      <c r="E2" s="105"/>
      <c r="F2" s="105"/>
      <c r="G2" s="105"/>
      <c r="H2" s="105"/>
      <c r="I2" s="105"/>
      <c r="J2" s="105"/>
      <c r="K2" s="105"/>
      <c r="L2" s="105"/>
    </row>
    <row r="3" spans="1:12" x14ac:dyDescent="0.25">
      <c r="A3" s="74" t="s">
        <v>1</v>
      </c>
    </row>
    <row r="4" spans="1:12" ht="60" x14ac:dyDescent="0.25">
      <c r="A4" s="11" t="s">
        <v>2</v>
      </c>
      <c r="B4" s="11" t="s">
        <v>3</v>
      </c>
      <c r="C4" s="11" t="s">
        <v>4</v>
      </c>
      <c r="D4" s="11" t="s">
        <v>5</v>
      </c>
      <c r="E4" s="11" t="s">
        <v>6</v>
      </c>
      <c r="F4" s="11" t="s">
        <v>330</v>
      </c>
      <c r="G4" s="11" t="s">
        <v>7</v>
      </c>
      <c r="H4" s="11" t="s">
        <v>8</v>
      </c>
      <c r="I4" s="11" t="s">
        <v>9</v>
      </c>
      <c r="J4" s="11" t="s">
        <v>10</v>
      </c>
      <c r="K4" s="11" t="s">
        <v>11</v>
      </c>
      <c r="L4" s="11" t="s">
        <v>12</v>
      </c>
    </row>
    <row r="5" spans="1:12" s="14" customFormat="1" ht="126" customHeight="1" x14ac:dyDescent="0.25">
      <c r="A5" s="10" t="s">
        <v>71</v>
      </c>
      <c r="B5" s="26" t="s">
        <v>29</v>
      </c>
      <c r="C5" s="10" t="s">
        <v>16</v>
      </c>
      <c r="D5" s="10" t="s">
        <v>75</v>
      </c>
      <c r="E5" s="10" t="s">
        <v>76</v>
      </c>
      <c r="F5" s="10" t="s">
        <v>255</v>
      </c>
      <c r="G5" s="10" t="s">
        <v>30</v>
      </c>
      <c r="H5" s="7">
        <v>198432000</v>
      </c>
      <c r="I5" s="7">
        <v>198432000</v>
      </c>
      <c r="J5" s="10" t="s">
        <v>95</v>
      </c>
      <c r="K5" s="10" t="s">
        <v>95</v>
      </c>
      <c r="L5" s="3" t="s">
        <v>137</v>
      </c>
    </row>
    <row r="6" spans="1:12" s="14" customFormat="1" ht="60" x14ac:dyDescent="0.25">
      <c r="A6" s="10">
        <v>15101506</v>
      </c>
      <c r="B6" s="26" t="s">
        <v>15</v>
      </c>
      <c r="C6" s="10" t="s">
        <v>16</v>
      </c>
      <c r="D6" s="10" t="s">
        <v>267</v>
      </c>
      <c r="E6" s="10" t="s">
        <v>81</v>
      </c>
      <c r="F6" s="10" t="s">
        <v>259</v>
      </c>
      <c r="G6" s="10" t="s">
        <v>30</v>
      </c>
      <c r="H6" s="7">
        <v>270968900</v>
      </c>
      <c r="I6" s="7">
        <f>+H6</f>
        <v>270968900</v>
      </c>
      <c r="J6" s="10" t="s">
        <v>95</v>
      </c>
      <c r="K6" s="10" t="s">
        <v>95</v>
      </c>
      <c r="L6" s="3" t="s">
        <v>91</v>
      </c>
    </row>
    <row r="7" spans="1:12" s="14" customFormat="1" ht="90.75" customHeight="1" x14ac:dyDescent="0.25">
      <c r="A7" s="10">
        <v>78181507</v>
      </c>
      <c r="B7" s="26" t="s">
        <v>19</v>
      </c>
      <c r="C7" s="10" t="s">
        <v>47</v>
      </c>
      <c r="D7" s="10" t="s">
        <v>83</v>
      </c>
      <c r="E7" s="10" t="s">
        <v>84</v>
      </c>
      <c r="F7" s="10" t="s">
        <v>259</v>
      </c>
      <c r="G7" s="10" t="s">
        <v>30</v>
      </c>
      <c r="H7" s="7">
        <v>225000000</v>
      </c>
      <c r="I7" s="7">
        <f>+H7</f>
        <v>225000000</v>
      </c>
      <c r="J7" s="10" t="s">
        <v>95</v>
      </c>
      <c r="K7" s="10" t="s">
        <v>95</v>
      </c>
      <c r="L7" s="3" t="s">
        <v>91</v>
      </c>
    </row>
    <row r="8" spans="1:12" s="14" customFormat="1" ht="120.75" customHeight="1" x14ac:dyDescent="0.25">
      <c r="A8" s="77">
        <v>55111506</v>
      </c>
      <c r="B8" s="76" t="s">
        <v>108</v>
      </c>
      <c r="C8" s="77" t="s">
        <v>18</v>
      </c>
      <c r="D8" s="77" t="s">
        <v>31</v>
      </c>
      <c r="E8" s="77" t="s">
        <v>76</v>
      </c>
      <c r="F8" s="77" t="s">
        <v>255</v>
      </c>
      <c r="G8" s="77" t="s">
        <v>30</v>
      </c>
      <c r="H8" s="81">
        <v>27000000</v>
      </c>
      <c r="I8" s="81">
        <f>+H8</f>
        <v>27000000</v>
      </c>
      <c r="J8" s="77" t="s">
        <v>95</v>
      </c>
      <c r="K8" s="77" t="s">
        <v>95</v>
      </c>
      <c r="L8" s="77" t="s">
        <v>107</v>
      </c>
    </row>
    <row r="9" spans="1:12" s="40" customFormat="1" ht="114.75" customHeight="1" x14ac:dyDescent="0.25">
      <c r="A9" s="10">
        <v>82121511</v>
      </c>
      <c r="B9" s="26" t="s">
        <v>127</v>
      </c>
      <c r="C9" s="10" t="s">
        <v>18</v>
      </c>
      <c r="D9" s="10" t="s">
        <v>82</v>
      </c>
      <c r="E9" s="10" t="s">
        <v>81</v>
      </c>
      <c r="F9" s="10" t="s">
        <v>259</v>
      </c>
      <c r="G9" s="10" t="s">
        <v>30</v>
      </c>
      <c r="H9" s="7">
        <v>200344240</v>
      </c>
      <c r="I9" s="7">
        <v>200344240</v>
      </c>
      <c r="J9" s="10" t="s">
        <v>95</v>
      </c>
      <c r="K9" s="10" t="s">
        <v>95</v>
      </c>
      <c r="L9" s="3" t="s">
        <v>332</v>
      </c>
    </row>
    <row r="10" spans="1:12" s="14" customFormat="1" ht="75.75" customHeight="1" x14ac:dyDescent="0.25">
      <c r="A10" s="10">
        <v>55101504</v>
      </c>
      <c r="B10" s="26" t="s">
        <v>144</v>
      </c>
      <c r="C10" s="10" t="s">
        <v>16</v>
      </c>
      <c r="D10" s="10" t="s">
        <v>85</v>
      </c>
      <c r="E10" s="10" t="s">
        <v>76</v>
      </c>
      <c r="F10" s="10" t="s">
        <v>255</v>
      </c>
      <c r="G10" s="10" t="s">
        <v>14</v>
      </c>
      <c r="H10" s="7">
        <v>2200000</v>
      </c>
      <c r="I10" s="7">
        <v>2200000</v>
      </c>
      <c r="J10" s="10" t="s">
        <v>95</v>
      </c>
      <c r="K10" s="10" t="s">
        <v>95</v>
      </c>
      <c r="L10" s="3" t="s">
        <v>152</v>
      </c>
    </row>
    <row r="11" spans="1:12" s="14" customFormat="1" ht="92.25" customHeight="1" x14ac:dyDescent="0.25">
      <c r="A11" s="10" t="s">
        <v>147</v>
      </c>
      <c r="B11" s="26" t="s">
        <v>148</v>
      </c>
      <c r="C11" s="10" t="s">
        <v>24</v>
      </c>
      <c r="D11" s="10" t="s">
        <v>80</v>
      </c>
      <c r="E11" s="10" t="s">
        <v>150</v>
      </c>
      <c r="F11" s="10" t="s">
        <v>259</v>
      </c>
      <c r="G11" s="10" t="s">
        <v>30</v>
      </c>
      <c r="H11" s="7">
        <v>82855662</v>
      </c>
      <c r="I11" s="7">
        <v>82855662</v>
      </c>
      <c r="J11" s="10" t="s">
        <v>95</v>
      </c>
      <c r="K11" s="10" t="s">
        <v>95</v>
      </c>
      <c r="L11" s="3" t="s">
        <v>152</v>
      </c>
    </row>
    <row r="12" spans="1:12" s="14" customFormat="1" ht="113.25" customHeight="1" x14ac:dyDescent="0.25">
      <c r="A12" s="10">
        <v>82141504</v>
      </c>
      <c r="B12" s="69" t="s">
        <v>151</v>
      </c>
      <c r="C12" s="10" t="s">
        <v>24</v>
      </c>
      <c r="D12" s="72" t="s">
        <v>109</v>
      </c>
      <c r="E12" s="10" t="s">
        <v>150</v>
      </c>
      <c r="F12" s="10" t="s">
        <v>259</v>
      </c>
      <c r="G12" s="10" t="s">
        <v>30</v>
      </c>
      <c r="H12" s="7">
        <v>85950528</v>
      </c>
      <c r="I12" s="7">
        <v>85950528</v>
      </c>
      <c r="J12" s="10" t="s">
        <v>95</v>
      </c>
      <c r="K12" s="10" t="s">
        <v>95</v>
      </c>
      <c r="L12" s="3" t="s">
        <v>152</v>
      </c>
    </row>
    <row r="13" spans="1:12" s="14" customFormat="1" ht="60" x14ac:dyDescent="0.25">
      <c r="A13" s="82">
        <v>72101507</v>
      </c>
      <c r="B13" s="83" t="s">
        <v>269</v>
      </c>
      <c r="C13" s="84" t="s">
        <v>36</v>
      </c>
      <c r="D13" s="85" t="s">
        <v>79</v>
      </c>
      <c r="E13" s="55" t="s">
        <v>150</v>
      </c>
      <c r="F13" s="10" t="s">
        <v>259</v>
      </c>
      <c r="G13" s="86" t="s">
        <v>30</v>
      </c>
      <c r="H13" s="71">
        <v>90000000</v>
      </c>
      <c r="I13" s="87">
        <f>+H13</f>
        <v>90000000</v>
      </c>
      <c r="J13" s="10" t="s">
        <v>95</v>
      </c>
      <c r="K13" s="10" t="s">
        <v>95</v>
      </c>
      <c r="L13" s="3" t="s">
        <v>38</v>
      </c>
    </row>
    <row r="14" spans="1:12" s="14" customFormat="1" ht="60" x14ac:dyDescent="0.25">
      <c r="A14" s="88">
        <v>81101513</v>
      </c>
      <c r="B14" s="83" t="s">
        <v>270</v>
      </c>
      <c r="C14" s="84" t="s">
        <v>36</v>
      </c>
      <c r="D14" s="85" t="s">
        <v>268</v>
      </c>
      <c r="E14" s="89" t="s">
        <v>86</v>
      </c>
      <c r="F14" s="89" t="s">
        <v>257</v>
      </c>
      <c r="G14" s="86" t="s">
        <v>30</v>
      </c>
      <c r="H14" s="71">
        <v>9000000</v>
      </c>
      <c r="I14" s="87">
        <f t="shared" ref="I14:I73" si="0">+H14</f>
        <v>9000000</v>
      </c>
      <c r="J14" s="10" t="s">
        <v>95</v>
      </c>
      <c r="K14" s="10" t="s">
        <v>95</v>
      </c>
      <c r="L14" s="3" t="s">
        <v>38</v>
      </c>
    </row>
    <row r="15" spans="1:12" s="14" customFormat="1" ht="60" x14ac:dyDescent="0.25">
      <c r="A15" s="82">
        <v>72101507</v>
      </c>
      <c r="B15" s="83" t="s">
        <v>271</v>
      </c>
      <c r="C15" s="84" t="s">
        <v>36</v>
      </c>
      <c r="D15" s="85" t="s">
        <v>79</v>
      </c>
      <c r="E15" s="55" t="s">
        <v>150</v>
      </c>
      <c r="F15" s="10" t="s">
        <v>259</v>
      </c>
      <c r="G15" s="86" t="s">
        <v>30</v>
      </c>
      <c r="H15" s="71">
        <v>160000000</v>
      </c>
      <c r="I15" s="87">
        <f t="shared" si="0"/>
        <v>160000000</v>
      </c>
      <c r="J15" s="10" t="s">
        <v>95</v>
      </c>
      <c r="K15" s="10" t="s">
        <v>95</v>
      </c>
      <c r="L15" s="3" t="s">
        <v>38</v>
      </c>
    </row>
    <row r="16" spans="1:12" s="14" customFormat="1" ht="60" x14ac:dyDescent="0.25">
      <c r="A16" s="88">
        <v>81101513</v>
      </c>
      <c r="B16" s="83" t="s">
        <v>272</v>
      </c>
      <c r="C16" s="84" t="s">
        <v>36</v>
      </c>
      <c r="D16" s="85" t="s">
        <v>268</v>
      </c>
      <c r="E16" s="89" t="s">
        <v>86</v>
      </c>
      <c r="F16" s="89" t="s">
        <v>257</v>
      </c>
      <c r="G16" s="86" t="s">
        <v>30</v>
      </c>
      <c r="H16" s="71">
        <v>15000000</v>
      </c>
      <c r="I16" s="87">
        <f t="shared" si="0"/>
        <v>15000000</v>
      </c>
      <c r="J16" s="10" t="s">
        <v>95</v>
      </c>
      <c r="K16" s="10" t="s">
        <v>95</v>
      </c>
      <c r="L16" s="3" t="s">
        <v>38</v>
      </c>
    </row>
    <row r="17" spans="1:12" s="14" customFormat="1" ht="60" x14ac:dyDescent="0.25">
      <c r="A17" s="82">
        <v>72101507</v>
      </c>
      <c r="B17" s="83" t="s">
        <v>273</v>
      </c>
      <c r="C17" s="84" t="s">
        <v>36</v>
      </c>
      <c r="D17" s="85" t="s">
        <v>79</v>
      </c>
      <c r="E17" s="55" t="s">
        <v>150</v>
      </c>
      <c r="F17" s="10" t="s">
        <v>259</v>
      </c>
      <c r="G17" s="86" t="s">
        <v>30</v>
      </c>
      <c r="H17" s="71">
        <v>100000000</v>
      </c>
      <c r="I17" s="87">
        <f t="shared" si="0"/>
        <v>100000000</v>
      </c>
      <c r="J17" s="10" t="s">
        <v>95</v>
      </c>
      <c r="K17" s="10" t="s">
        <v>95</v>
      </c>
      <c r="L17" s="3" t="s">
        <v>38</v>
      </c>
    </row>
    <row r="18" spans="1:12" s="14" customFormat="1" ht="71.25" x14ac:dyDescent="0.25">
      <c r="A18" s="88">
        <v>81101513</v>
      </c>
      <c r="B18" s="83" t="s">
        <v>274</v>
      </c>
      <c r="C18" s="84" t="s">
        <v>36</v>
      </c>
      <c r="D18" s="85" t="s">
        <v>268</v>
      </c>
      <c r="E18" s="89" t="s">
        <v>86</v>
      </c>
      <c r="F18" s="89" t="s">
        <v>257</v>
      </c>
      <c r="G18" s="86" t="s">
        <v>30</v>
      </c>
      <c r="H18" s="71">
        <v>10000000</v>
      </c>
      <c r="I18" s="87">
        <f t="shared" si="0"/>
        <v>10000000</v>
      </c>
      <c r="J18" s="10" t="s">
        <v>95</v>
      </c>
      <c r="K18" s="10" t="s">
        <v>95</v>
      </c>
      <c r="L18" s="3" t="s">
        <v>38</v>
      </c>
    </row>
    <row r="19" spans="1:12" s="14" customFormat="1" ht="60" x14ac:dyDescent="0.25">
      <c r="A19" s="82">
        <v>72101507</v>
      </c>
      <c r="B19" s="83" t="s">
        <v>275</v>
      </c>
      <c r="C19" s="84" t="s">
        <v>36</v>
      </c>
      <c r="D19" s="85" t="s">
        <v>79</v>
      </c>
      <c r="E19" s="55" t="s">
        <v>150</v>
      </c>
      <c r="F19" s="10" t="s">
        <v>259</v>
      </c>
      <c r="G19" s="86" t="s">
        <v>30</v>
      </c>
      <c r="H19" s="71">
        <v>75000000</v>
      </c>
      <c r="I19" s="87">
        <f t="shared" si="0"/>
        <v>75000000</v>
      </c>
      <c r="J19" s="10" t="s">
        <v>95</v>
      </c>
      <c r="K19" s="10" t="s">
        <v>95</v>
      </c>
      <c r="L19" s="3" t="s">
        <v>38</v>
      </c>
    </row>
    <row r="20" spans="1:12" s="14" customFormat="1" ht="60" x14ac:dyDescent="0.25">
      <c r="A20" s="88">
        <v>81101513</v>
      </c>
      <c r="B20" s="83" t="s">
        <v>276</v>
      </c>
      <c r="C20" s="84" t="s">
        <v>36</v>
      </c>
      <c r="D20" s="85" t="s">
        <v>268</v>
      </c>
      <c r="E20" s="89" t="s">
        <v>86</v>
      </c>
      <c r="F20" s="89" t="s">
        <v>257</v>
      </c>
      <c r="G20" s="86" t="s">
        <v>30</v>
      </c>
      <c r="H20" s="71">
        <v>7500000</v>
      </c>
      <c r="I20" s="87">
        <f t="shared" si="0"/>
        <v>7500000</v>
      </c>
      <c r="J20" s="10" t="s">
        <v>95</v>
      </c>
      <c r="K20" s="10" t="s">
        <v>95</v>
      </c>
      <c r="L20" s="3" t="s">
        <v>38</v>
      </c>
    </row>
    <row r="21" spans="1:12" s="14" customFormat="1" ht="60" x14ac:dyDescent="0.25">
      <c r="A21" s="82">
        <v>72101507</v>
      </c>
      <c r="B21" s="83" t="s">
        <v>277</v>
      </c>
      <c r="C21" s="84" t="s">
        <v>36</v>
      </c>
      <c r="D21" s="85" t="s">
        <v>79</v>
      </c>
      <c r="E21" s="55" t="s">
        <v>150</v>
      </c>
      <c r="F21" s="10" t="s">
        <v>259</v>
      </c>
      <c r="G21" s="86" t="s">
        <v>30</v>
      </c>
      <c r="H21" s="71">
        <v>105000000</v>
      </c>
      <c r="I21" s="87">
        <f t="shared" si="0"/>
        <v>105000000</v>
      </c>
      <c r="J21" s="10" t="s">
        <v>95</v>
      </c>
      <c r="K21" s="10" t="s">
        <v>95</v>
      </c>
      <c r="L21" s="3" t="s">
        <v>38</v>
      </c>
    </row>
    <row r="22" spans="1:12" s="14" customFormat="1" ht="60" x14ac:dyDescent="0.25">
      <c r="A22" s="88">
        <v>81101513</v>
      </c>
      <c r="B22" s="83" t="s">
        <v>278</v>
      </c>
      <c r="C22" s="84" t="s">
        <v>36</v>
      </c>
      <c r="D22" s="85" t="s">
        <v>268</v>
      </c>
      <c r="E22" s="89" t="s">
        <v>86</v>
      </c>
      <c r="F22" s="89" t="s">
        <v>257</v>
      </c>
      <c r="G22" s="86" t="s">
        <v>30</v>
      </c>
      <c r="H22" s="71">
        <v>11000000</v>
      </c>
      <c r="I22" s="87">
        <f t="shared" si="0"/>
        <v>11000000</v>
      </c>
      <c r="J22" s="10" t="s">
        <v>95</v>
      </c>
      <c r="K22" s="10" t="s">
        <v>95</v>
      </c>
      <c r="L22" s="3" t="s">
        <v>38</v>
      </c>
    </row>
    <row r="23" spans="1:12" s="14" customFormat="1" ht="60" x14ac:dyDescent="0.25">
      <c r="A23" s="82">
        <v>72101507</v>
      </c>
      <c r="B23" s="83" t="s">
        <v>279</v>
      </c>
      <c r="C23" s="84" t="s">
        <v>36</v>
      </c>
      <c r="D23" s="85" t="s">
        <v>79</v>
      </c>
      <c r="E23" s="55" t="s">
        <v>150</v>
      </c>
      <c r="F23" s="10" t="s">
        <v>259</v>
      </c>
      <c r="G23" s="86" t="s">
        <v>30</v>
      </c>
      <c r="H23" s="71">
        <v>120500000</v>
      </c>
      <c r="I23" s="87">
        <f t="shared" si="0"/>
        <v>120500000</v>
      </c>
      <c r="J23" s="10" t="s">
        <v>95</v>
      </c>
      <c r="K23" s="10" t="s">
        <v>95</v>
      </c>
      <c r="L23" s="3" t="s">
        <v>38</v>
      </c>
    </row>
    <row r="24" spans="1:12" s="14" customFormat="1" ht="60" x14ac:dyDescent="0.25">
      <c r="A24" s="88">
        <v>81101513</v>
      </c>
      <c r="B24" s="83" t="s">
        <v>280</v>
      </c>
      <c r="C24" s="84" t="s">
        <v>36</v>
      </c>
      <c r="D24" s="85" t="s">
        <v>268</v>
      </c>
      <c r="E24" s="89" t="s">
        <v>86</v>
      </c>
      <c r="F24" s="89" t="s">
        <v>257</v>
      </c>
      <c r="G24" s="86" t="s">
        <v>30</v>
      </c>
      <c r="H24" s="71">
        <v>12000000</v>
      </c>
      <c r="I24" s="87">
        <f t="shared" si="0"/>
        <v>12000000</v>
      </c>
      <c r="J24" s="10" t="s">
        <v>95</v>
      </c>
      <c r="K24" s="10" t="s">
        <v>95</v>
      </c>
      <c r="L24" s="3" t="s">
        <v>38</v>
      </c>
    </row>
    <row r="25" spans="1:12" s="14" customFormat="1" ht="60" x14ac:dyDescent="0.25">
      <c r="A25" s="82">
        <v>72101507</v>
      </c>
      <c r="B25" s="83" t="s">
        <v>281</v>
      </c>
      <c r="C25" s="84" t="s">
        <v>37</v>
      </c>
      <c r="D25" s="85" t="s">
        <v>79</v>
      </c>
      <c r="E25" s="55" t="s">
        <v>150</v>
      </c>
      <c r="F25" s="10" t="s">
        <v>259</v>
      </c>
      <c r="G25" s="86" t="s">
        <v>30</v>
      </c>
      <c r="H25" s="71">
        <v>110000000</v>
      </c>
      <c r="I25" s="87">
        <f t="shared" si="0"/>
        <v>110000000</v>
      </c>
      <c r="J25" s="10" t="s">
        <v>95</v>
      </c>
      <c r="K25" s="10" t="s">
        <v>95</v>
      </c>
      <c r="L25" s="3" t="s">
        <v>38</v>
      </c>
    </row>
    <row r="26" spans="1:12" s="14" customFormat="1" ht="60" x14ac:dyDescent="0.25">
      <c r="A26" s="88">
        <v>81101513</v>
      </c>
      <c r="B26" s="83" t="s">
        <v>282</v>
      </c>
      <c r="C26" s="84" t="s">
        <v>37</v>
      </c>
      <c r="D26" s="85" t="s">
        <v>268</v>
      </c>
      <c r="E26" s="89" t="s">
        <v>86</v>
      </c>
      <c r="F26" s="89" t="s">
        <v>257</v>
      </c>
      <c r="G26" s="86" t="s">
        <v>30</v>
      </c>
      <c r="H26" s="71">
        <v>11000000</v>
      </c>
      <c r="I26" s="87">
        <f t="shared" si="0"/>
        <v>11000000</v>
      </c>
      <c r="J26" s="10" t="s">
        <v>95</v>
      </c>
      <c r="K26" s="10" t="s">
        <v>95</v>
      </c>
      <c r="L26" s="3" t="s">
        <v>38</v>
      </c>
    </row>
    <row r="27" spans="1:12" s="14" customFormat="1" ht="60" x14ac:dyDescent="0.25">
      <c r="A27" s="82">
        <v>72101507</v>
      </c>
      <c r="B27" s="83" t="s">
        <v>283</v>
      </c>
      <c r="C27" s="84" t="s">
        <v>37</v>
      </c>
      <c r="D27" s="85" t="s">
        <v>79</v>
      </c>
      <c r="E27" s="55" t="s">
        <v>150</v>
      </c>
      <c r="F27" s="10" t="s">
        <v>259</v>
      </c>
      <c r="G27" s="86" t="s">
        <v>30</v>
      </c>
      <c r="H27" s="71">
        <v>95000000</v>
      </c>
      <c r="I27" s="87">
        <f t="shared" si="0"/>
        <v>95000000</v>
      </c>
      <c r="J27" s="10" t="s">
        <v>95</v>
      </c>
      <c r="K27" s="10" t="s">
        <v>95</v>
      </c>
      <c r="L27" s="3" t="s">
        <v>38</v>
      </c>
    </row>
    <row r="28" spans="1:12" s="14" customFormat="1" ht="60" x14ac:dyDescent="0.25">
      <c r="A28" s="88">
        <v>81101513</v>
      </c>
      <c r="B28" s="83" t="s">
        <v>284</v>
      </c>
      <c r="C28" s="84" t="s">
        <v>37</v>
      </c>
      <c r="D28" s="85" t="s">
        <v>268</v>
      </c>
      <c r="E28" s="89" t="s">
        <v>86</v>
      </c>
      <c r="F28" s="89" t="s">
        <v>257</v>
      </c>
      <c r="G28" s="86" t="s">
        <v>30</v>
      </c>
      <c r="H28" s="71">
        <v>9500000</v>
      </c>
      <c r="I28" s="87">
        <f t="shared" si="0"/>
        <v>9500000</v>
      </c>
      <c r="J28" s="10" t="s">
        <v>95</v>
      </c>
      <c r="K28" s="10" t="s">
        <v>95</v>
      </c>
      <c r="L28" s="3" t="s">
        <v>38</v>
      </c>
    </row>
    <row r="29" spans="1:12" s="14" customFormat="1" ht="60" x14ac:dyDescent="0.25">
      <c r="A29" s="82">
        <v>72101507</v>
      </c>
      <c r="B29" s="83" t="s">
        <v>285</v>
      </c>
      <c r="C29" s="84" t="s">
        <v>37</v>
      </c>
      <c r="D29" s="85" t="s">
        <v>79</v>
      </c>
      <c r="E29" s="55" t="s">
        <v>150</v>
      </c>
      <c r="F29" s="10" t="s">
        <v>259</v>
      </c>
      <c r="G29" s="86" t="s">
        <v>30</v>
      </c>
      <c r="H29" s="71">
        <v>95000000</v>
      </c>
      <c r="I29" s="87">
        <f t="shared" si="0"/>
        <v>95000000</v>
      </c>
      <c r="J29" s="10" t="s">
        <v>95</v>
      </c>
      <c r="K29" s="10" t="s">
        <v>95</v>
      </c>
      <c r="L29" s="3" t="s">
        <v>38</v>
      </c>
    </row>
    <row r="30" spans="1:12" s="14" customFormat="1" ht="60" x14ac:dyDescent="0.25">
      <c r="A30" s="88">
        <v>81101513</v>
      </c>
      <c r="B30" s="83" t="s">
        <v>286</v>
      </c>
      <c r="C30" s="84" t="s">
        <v>37</v>
      </c>
      <c r="D30" s="85" t="s">
        <v>268</v>
      </c>
      <c r="E30" s="89" t="s">
        <v>86</v>
      </c>
      <c r="F30" s="89" t="s">
        <v>257</v>
      </c>
      <c r="G30" s="86" t="s">
        <v>30</v>
      </c>
      <c r="H30" s="71">
        <v>9500000</v>
      </c>
      <c r="I30" s="87">
        <f t="shared" si="0"/>
        <v>9500000</v>
      </c>
      <c r="J30" s="10" t="s">
        <v>95</v>
      </c>
      <c r="K30" s="10" t="s">
        <v>95</v>
      </c>
      <c r="L30" s="3" t="s">
        <v>38</v>
      </c>
    </row>
    <row r="31" spans="1:12" s="14" customFormat="1" ht="60" x14ac:dyDescent="0.25">
      <c r="A31" s="82">
        <v>72101507</v>
      </c>
      <c r="B31" s="83" t="s">
        <v>287</v>
      </c>
      <c r="C31" s="84" t="s">
        <v>37</v>
      </c>
      <c r="D31" s="85" t="s">
        <v>79</v>
      </c>
      <c r="E31" s="55" t="s">
        <v>150</v>
      </c>
      <c r="F31" s="10" t="s">
        <v>259</v>
      </c>
      <c r="G31" s="86" t="s">
        <v>30</v>
      </c>
      <c r="H31" s="71">
        <v>95000000</v>
      </c>
      <c r="I31" s="87">
        <f t="shared" si="0"/>
        <v>95000000</v>
      </c>
      <c r="J31" s="10" t="s">
        <v>95</v>
      </c>
      <c r="K31" s="10" t="s">
        <v>95</v>
      </c>
      <c r="L31" s="3" t="s">
        <v>38</v>
      </c>
    </row>
    <row r="32" spans="1:12" s="14" customFormat="1" ht="60" x14ac:dyDescent="0.25">
      <c r="A32" s="88">
        <v>81101513</v>
      </c>
      <c r="B32" s="83" t="s">
        <v>288</v>
      </c>
      <c r="C32" s="84" t="s">
        <v>37</v>
      </c>
      <c r="D32" s="85" t="s">
        <v>268</v>
      </c>
      <c r="E32" s="89" t="s">
        <v>86</v>
      </c>
      <c r="F32" s="89" t="s">
        <v>257</v>
      </c>
      <c r="G32" s="86" t="s">
        <v>30</v>
      </c>
      <c r="H32" s="71">
        <v>9500000</v>
      </c>
      <c r="I32" s="87">
        <f t="shared" si="0"/>
        <v>9500000</v>
      </c>
      <c r="J32" s="10" t="s">
        <v>95</v>
      </c>
      <c r="K32" s="10" t="s">
        <v>95</v>
      </c>
      <c r="L32" s="3" t="s">
        <v>38</v>
      </c>
    </row>
    <row r="33" spans="1:12" s="14" customFormat="1" ht="60" x14ac:dyDescent="0.25">
      <c r="A33" s="82">
        <v>72101507</v>
      </c>
      <c r="B33" s="83" t="s">
        <v>289</v>
      </c>
      <c r="C33" s="84" t="s">
        <v>37</v>
      </c>
      <c r="D33" s="85" t="s">
        <v>79</v>
      </c>
      <c r="E33" s="55" t="s">
        <v>150</v>
      </c>
      <c r="F33" s="10" t="s">
        <v>259</v>
      </c>
      <c r="G33" s="86" t="s">
        <v>30</v>
      </c>
      <c r="H33" s="71">
        <v>90000000</v>
      </c>
      <c r="I33" s="87">
        <f t="shared" si="0"/>
        <v>90000000</v>
      </c>
      <c r="J33" s="10" t="s">
        <v>95</v>
      </c>
      <c r="K33" s="10" t="s">
        <v>95</v>
      </c>
      <c r="L33" s="3" t="s">
        <v>38</v>
      </c>
    </row>
    <row r="34" spans="1:12" s="14" customFormat="1" ht="60" x14ac:dyDescent="0.25">
      <c r="A34" s="88">
        <v>81101513</v>
      </c>
      <c r="B34" s="83" t="s">
        <v>290</v>
      </c>
      <c r="C34" s="84" t="s">
        <v>37</v>
      </c>
      <c r="D34" s="85" t="s">
        <v>268</v>
      </c>
      <c r="E34" s="89" t="s">
        <v>86</v>
      </c>
      <c r="F34" s="89" t="s">
        <v>257</v>
      </c>
      <c r="G34" s="86" t="s">
        <v>30</v>
      </c>
      <c r="H34" s="71">
        <v>9000000</v>
      </c>
      <c r="I34" s="87">
        <f t="shared" si="0"/>
        <v>9000000</v>
      </c>
      <c r="J34" s="10" t="s">
        <v>95</v>
      </c>
      <c r="K34" s="10" t="s">
        <v>95</v>
      </c>
      <c r="L34" s="3" t="s">
        <v>38</v>
      </c>
    </row>
    <row r="35" spans="1:12" s="14" customFormat="1" ht="60" x14ac:dyDescent="0.25">
      <c r="A35" s="82">
        <v>72101507</v>
      </c>
      <c r="B35" s="83" t="s">
        <v>291</v>
      </c>
      <c r="C35" s="84" t="s">
        <v>37</v>
      </c>
      <c r="D35" s="85" t="s">
        <v>79</v>
      </c>
      <c r="E35" s="55" t="s">
        <v>150</v>
      </c>
      <c r="F35" s="10" t="s">
        <v>259</v>
      </c>
      <c r="G35" s="86" t="s">
        <v>30</v>
      </c>
      <c r="H35" s="71">
        <v>120000000</v>
      </c>
      <c r="I35" s="87">
        <f t="shared" si="0"/>
        <v>120000000</v>
      </c>
      <c r="J35" s="10" t="s">
        <v>95</v>
      </c>
      <c r="K35" s="10" t="s">
        <v>95</v>
      </c>
      <c r="L35" s="3" t="s">
        <v>38</v>
      </c>
    </row>
    <row r="36" spans="1:12" s="14" customFormat="1" ht="60" x14ac:dyDescent="0.25">
      <c r="A36" s="88">
        <v>81101513</v>
      </c>
      <c r="B36" s="83" t="s">
        <v>292</v>
      </c>
      <c r="C36" s="84" t="s">
        <v>37</v>
      </c>
      <c r="D36" s="85" t="s">
        <v>268</v>
      </c>
      <c r="E36" s="89" t="s">
        <v>86</v>
      </c>
      <c r="F36" s="89" t="s">
        <v>257</v>
      </c>
      <c r="G36" s="86" t="s">
        <v>30</v>
      </c>
      <c r="H36" s="71">
        <v>12000000</v>
      </c>
      <c r="I36" s="87">
        <f t="shared" si="0"/>
        <v>12000000</v>
      </c>
      <c r="J36" s="10" t="s">
        <v>95</v>
      </c>
      <c r="K36" s="10" t="s">
        <v>95</v>
      </c>
      <c r="L36" s="3" t="s">
        <v>38</v>
      </c>
    </row>
    <row r="37" spans="1:12" s="14" customFormat="1" ht="60" x14ac:dyDescent="0.25">
      <c r="A37" s="82">
        <v>72101507</v>
      </c>
      <c r="B37" s="83" t="s">
        <v>293</v>
      </c>
      <c r="C37" s="84" t="s">
        <v>36</v>
      </c>
      <c r="D37" s="85" t="s">
        <v>79</v>
      </c>
      <c r="E37" s="55" t="s">
        <v>150</v>
      </c>
      <c r="F37" s="10" t="s">
        <v>259</v>
      </c>
      <c r="G37" s="86" t="s">
        <v>30</v>
      </c>
      <c r="H37" s="71">
        <v>100000000</v>
      </c>
      <c r="I37" s="87">
        <f t="shared" si="0"/>
        <v>100000000</v>
      </c>
      <c r="J37" s="10" t="s">
        <v>95</v>
      </c>
      <c r="K37" s="10" t="s">
        <v>95</v>
      </c>
      <c r="L37" s="3" t="s">
        <v>38</v>
      </c>
    </row>
    <row r="38" spans="1:12" s="14" customFormat="1" ht="60" x14ac:dyDescent="0.25">
      <c r="A38" s="88">
        <v>81101513</v>
      </c>
      <c r="B38" s="83" t="s">
        <v>294</v>
      </c>
      <c r="C38" s="84" t="s">
        <v>36</v>
      </c>
      <c r="D38" s="85" t="s">
        <v>268</v>
      </c>
      <c r="E38" s="89" t="s">
        <v>86</v>
      </c>
      <c r="F38" s="89" t="s">
        <v>257</v>
      </c>
      <c r="G38" s="86" t="s">
        <v>30</v>
      </c>
      <c r="H38" s="71">
        <v>10000000</v>
      </c>
      <c r="I38" s="87">
        <f t="shared" si="0"/>
        <v>10000000</v>
      </c>
      <c r="J38" s="10" t="s">
        <v>95</v>
      </c>
      <c r="K38" s="10" t="s">
        <v>95</v>
      </c>
      <c r="L38" s="3" t="s">
        <v>38</v>
      </c>
    </row>
    <row r="39" spans="1:12" s="14" customFormat="1" ht="60" x14ac:dyDescent="0.25">
      <c r="A39" s="82">
        <v>72101507</v>
      </c>
      <c r="B39" s="83" t="s">
        <v>295</v>
      </c>
      <c r="C39" s="84" t="s">
        <v>25</v>
      </c>
      <c r="D39" s="85" t="s">
        <v>79</v>
      </c>
      <c r="E39" s="55" t="s">
        <v>150</v>
      </c>
      <c r="F39" s="10" t="s">
        <v>259</v>
      </c>
      <c r="G39" s="86" t="s">
        <v>30</v>
      </c>
      <c r="H39" s="71">
        <v>90000000</v>
      </c>
      <c r="I39" s="87">
        <f t="shared" si="0"/>
        <v>90000000</v>
      </c>
      <c r="J39" s="10" t="s">
        <v>95</v>
      </c>
      <c r="K39" s="10" t="s">
        <v>95</v>
      </c>
      <c r="L39" s="3" t="s">
        <v>38</v>
      </c>
    </row>
    <row r="40" spans="1:12" s="14" customFormat="1" ht="60" x14ac:dyDescent="0.25">
      <c r="A40" s="88">
        <v>81101513</v>
      </c>
      <c r="B40" s="83" t="s">
        <v>296</v>
      </c>
      <c r="C40" s="84" t="s">
        <v>25</v>
      </c>
      <c r="D40" s="85" t="s">
        <v>268</v>
      </c>
      <c r="E40" s="89" t="s">
        <v>86</v>
      </c>
      <c r="F40" s="89" t="s">
        <v>257</v>
      </c>
      <c r="G40" s="86" t="s">
        <v>30</v>
      </c>
      <c r="H40" s="71">
        <v>9000000</v>
      </c>
      <c r="I40" s="87">
        <f t="shared" si="0"/>
        <v>9000000</v>
      </c>
      <c r="J40" s="10" t="s">
        <v>95</v>
      </c>
      <c r="K40" s="10" t="s">
        <v>95</v>
      </c>
      <c r="L40" s="3" t="s">
        <v>38</v>
      </c>
    </row>
    <row r="41" spans="1:12" s="14" customFormat="1" ht="60" x14ac:dyDescent="0.25">
      <c r="A41" s="82">
        <v>72101507</v>
      </c>
      <c r="B41" s="83" t="s">
        <v>297</v>
      </c>
      <c r="C41" s="84" t="s">
        <v>25</v>
      </c>
      <c r="D41" s="85" t="s">
        <v>79</v>
      </c>
      <c r="E41" s="55" t="s">
        <v>150</v>
      </c>
      <c r="F41" s="10" t="s">
        <v>259</v>
      </c>
      <c r="G41" s="86" t="s">
        <v>30</v>
      </c>
      <c r="H41" s="71">
        <v>150000000</v>
      </c>
      <c r="I41" s="87">
        <f t="shared" si="0"/>
        <v>150000000</v>
      </c>
      <c r="J41" s="10" t="s">
        <v>95</v>
      </c>
      <c r="K41" s="10" t="s">
        <v>95</v>
      </c>
      <c r="L41" s="3" t="s">
        <v>38</v>
      </c>
    </row>
    <row r="42" spans="1:12" s="14" customFormat="1" ht="60" x14ac:dyDescent="0.25">
      <c r="A42" s="88">
        <v>81101513</v>
      </c>
      <c r="B42" s="83" t="s">
        <v>298</v>
      </c>
      <c r="C42" s="84" t="s">
        <v>25</v>
      </c>
      <c r="D42" s="85" t="s">
        <v>268</v>
      </c>
      <c r="E42" s="89" t="s">
        <v>86</v>
      </c>
      <c r="F42" s="89" t="s">
        <v>257</v>
      </c>
      <c r="G42" s="86" t="s">
        <v>30</v>
      </c>
      <c r="H42" s="71">
        <v>15000000</v>
      </c>
      <c r="I42" s="87">
        <f t="shared" si="0"/>
        <v>15000000</v>
      </c>
      <c r="J42" s="10" t="s">
        <v>95</v>
      </c>
      <c r="K42" s="10" t="s">
        <v>95</v>
      </c>
      <c r="L42" s="3" t="s">
        <v>38</v>
      </c>
    </row>
    <row r="43" spans="1:12" s="14" customFormat="1" ht="60" x14ac:dyDescent="0.25">
      <c r="A43" s="82">
        <v>72101507</v>
      </c>
      <c r="B43" s="83" t="s">
        <v>299</v>
      </c>
      <c r="C43" s="84" t="s">
        <v>25</v>
      </c>
      <c r="D43" s="85" t="s">
        <v>79</v>
      </c>
      <c r="E43" s="55" t="s">
        <v>150</v>
      </c>
      <c r="F43" s="10" t="s">
        <v>259</v>
      </c>
      <c r="G43" s="86" t="s">
        <v>30</v>
      </c>
      <c r="H43" s="71">
        <v>180000000</v>
      </c>
      <c r="I43" s="87">
        <f t="shared" si="0"/>
        <v>180000000</v>
      </c>
      <c r="J43" s="10" t="s">
        <v>95</v>
      </c>
      <c r="K43" s="10" t="s">
        <v>95</v>
      </c>
      <c r="L43" s="3" t="s">
        <v>38</v>
      </c>
    </row>
    <row r="44" spans="1:12" s="14" customFormat="1" ht="60" x14ac:dyDescent="0.25">
      <c r="A44" s="88">
        <v>81101513</v>
      </c>
      <c r="B44" s="83" t="s">
        <v>300</v>
      </c>
      <c r="C44" s="84" t="s">
        <v>25</v>
      </c>
      <c r="D44" s="85" t="s">
        <v>268</v>
      </c>
      <c r="E44" s="89" t="s">
        <v>86</v>
      </c>
      <c r="F44" s="89" t="s">
        <v>257</v>
      </c>
      <c r="G44" s="86" t="s">
        <v>30</v>
      </c>
      <c r="H44" s="71">
        <v>15000000</v>
      </c>
      <c r="I44" s="87">
        <f t="shared" si="0"/>
        <v>15000000</v>
      </c>
      <c r="J44" s="10" t="s">
        <v>95</v>
      </c>
      <c r="K44" s="10" t="s">
        <v>95</v>
      </c>
      <c r="L44" s="3" t="s">
        <v>38</v>
      </c>
    </row>
    <row r="45" spans="1:12" s="14" customFormat="1" ht="60" x14ac:dyDescent="0.25">
      <c r="A45" s="82">
        <v>72101507</v>
      </c>
      <c r="B45" s="83" t="s">
        <v>301</v>
      </c>
      <c r="C45" s="84" t="s">
        <v>25</v>
      </c>
      <c r="D45" s="85" t="s">
        <v>79</v>
      </c>
      <c r="E45" s="55" t="s">
        <v>150</v>
      </c>
      <c r="F45" s="10" t="s">
        <v>259</v>
      </c>
      <c r="G45" s="86" t="s">
        <v>30</v>
      </c>
      <c r="H45" s="71">
        <v>100000000</v>
      </c>
      <c r="I45" s="87">
        <f t="shared" si="0"/>
        <v>100000000</v>
      </c>
      <c r="J45" s="10" t="s">
        <v>95</v>
      </c>
      <c r="K45" s="10" t="s">
        <v>95</v>
      </c>
      <c r="L45" s="3" t="s">
        <v>38</v>
      </c>
    </row>
    <row r="46" spans="1:12" s="14" customFormat="1" ht="60" x14ac:dyDescent="0.25">
      <c r="A46" s="88">
        <v>81101513</v>
      </c>
      <c r="B46" s="83" t="s">
        <v>302</v>
      </c>
      <c r="C46" s="84" t="s">
        <v>25</v>
      </c>
      <c r="D46" s="85" t="s">
        <v>268</v>
      </c>
      <c r="E46" s="89" t="s">
        <v>86</v>
      </c>
      <c r="F46" s="89" t="s">
        <v>257</v>
      </c>
      <c r="G46" s="86" t="s">
        <v>30</v>
      </c>
      <c r="H46" s="71">
        <v>10000000</v>
      </c>
      <c r="I46" s="87">
        <f t="shared" si="0"/>
        <v>10000000</v>
      </c>
      <c r="J46" s="10" t="s">
        <v>95</v>
      </c>
      <c r="K46" s="10" t="s">
        <v>95</v>
      </c>
      <c r="L46" s="3" t="s">
        <v>38</v>
      </c>
    </row>
    <row r="47" spans="1:12" s="14" customFormat="1" ht="60" x14ac:dyDescent="0.25">
      <c r="A47" s="82">
        <v>72101507</v>
      </c>
      <c r="B47" s="83" t="s">
        <v>303</v>
      </c>
      <c r="C47" s="84" t="s">
        <v>25</v>
      </c>
      <c r="D47" s="85" t="s">
        <v>79</v>
      </c>
      <c r="E47" s="55" t="s">
        <v>150</v>
      </c>
      <c r="F47" s="10" t="s">
        <v>259</v>
      </c>
      <c r="G47" s="86" t="s">
        <v>30</v>
      </c>
      <c r="H47" s="71">
        <v>100000000</v>
      </c>
      <c r="I47" s="87">
        <f t="shared" si="0"/>
        <v>100000000</v>
      </c>
      <c r="J47" s="10" t="s">
        <v>95</v>
      </c>
      <c r="K47" s="10" t="s">
        <v>95</v>
      </c>
      <c r="L47" s="3" t="s">
        <v>38</v>
      </c>
    </row>
    <row r="48" spans="1:12" s="14" customFormat="1" ht="60" x14ac:dyDescent="0.25">
      <c r="A48" s="88">
        <v>81101513</v>
      </c>
      <c r="B48" s="83" t="s">
        <v>304</v>
      </c>
      <c r="C48" s="84" t="s">
        <v>25</v>
      </c>
      <c r="D48" s="85" t="s">
        <v>268</v>
      </c>
      <c r="E48" s="89" t="s">
        <v>86</v>
      </c>
      <c r="F48" s="89" t="s">
        <v>257</v>
      </c>
      <c r="G48" s="86" t="s">
        <v>30</v>
      </c>
      <c r="H48" s="71">
        <v>10000000</v>
      </c>
      <c r="I48" s="87">
        <f t="shared" si="0"/>
        <v>10000000</v>
      </c>
      <c r="J48" s="10" t="s">
        <v>95</v>
      </c>
      <c r="K48" s="10" t="s">
        <v>95</v>
      </c>
      <c r="L48" s="3" t="s">
        <v>38</v>
      </c>
    </row>
    <row r="49" spans="1:12" s="14" customFormat="1" ht="60" x14ac:dyDescent="0.25">
      <c r="A49" s="82">
        <v>72101507</v>
      </c>
      <c r="B49" s="83" t="s">
        <v>305</v>
      </c>
      <c r="C49" s="84" t="s">
        <v>25</v>
      </c>
      <c r="D49" s="85" t="s">
        <v>79</v>
      </c>
      <c r="E49" s="55" t="s">
        <v>150</v>
      </c>
      <c r="F49" s="10" t="s">
        <v>259</v>
      </c>
      <c r="G49" s="86" t="s">
        <v>30</v>
      </c>
      <c r="H49" s="71">
        <v>100000000</v>
      </c>
      <c r="I49" s="87">
        <f t="shared" si="0"/>
        <v>100000000</v>
      </c>
      <c r="J49" s="10" t="s">
        <v>95</v>
      </c>
      <c r="K49" s="10" t="s">
        <v>95</v>
      </c>
      <c r="L49" s="3" t="s">
        <v>38</v>
      </c>
    </row>
    <row r="50" spans="1:12" s="14" customFormat="1" ht="71.25" x14ac:dyDescent="0.25">
      <c r="A50" s="88">
        <v>81101513</v>
      </c>
      <c r="B50" s="83" t="s">
        <v>306</v>
      </c>
      <c r="C50" s="84" t="s">
        <v>25</v>
      </c>
      <c r="D50" s="85" t="s">
        <v>268</v>
      </c>
      <c r="E50" s="89" t="s">
        <v>86</v>
      </c>
      <c r="F50" s="89" t="s">
        <v>257</v>
      </c>
      <c r="G50" s="86" t="s">
        <v>30</v>
      </c>
      <c r="H50" s="71">
        <v>10000000</v>
      </c>
      <c r="I50" s="87">
        <f t="shared" si="0"/>
        <v>10000000</v>
      </c>
      <c r="J50" s="10" t="s">
        <v>95</v>
      </c>
      <c r="K50" s="10" t="s">
        <v>95</v>
      </c>
      <c r="L50" s="3" t="s">
        <v>38</v>
      </c>
    </row>
    <row r="51" spans="1:12" s="14" customFormat="1" ht="60" x14ac:dyDescent="0.25">
      <c r="A51" s="82">
        <v>72101507</v>
      </c>
      <c r="B51" s="83" t="s">
        <v>307</v>
      </c>
      <c r="C51" s="84" t="s">
        <v>25</v>
      </c>
      <c r="D51" s="85" t="s">
        <v>79</v>
      </c>
      <c r="E51" s="55" t="s">
        <v>150</v>
      </c>
      <c r="F51" s="10" t="s">
        <v>259</v>
      </c>
      <c r="G51" s="86" t="s">
        <v>30</v>
      </c>
      <c r="H51" s="71">
        <v>120000000</v>
      </c>
      <c r="I51" s="87">
        <f t="shared" si="0"/>
        <v>120000000</v>
      </c>
      <c r="J51" s="10" t="s">
        <v>95</v>
      </c>
      <c r="K51" s="10" t="s">
        <v>95</v>
      </c>
      <c r="L51" s="3" t="s">
        <v>38</v>
      </c>
    </row>
    <row r="52" spans="1:12" s="14" customFormat="1" ht="60" x14ac:dyDescent="0.25">
      <c r="A52" s="88">
        <v>81101513</v>
      </c>
      <c r="B52" s="83" t="s">
        <v>308</v>
      </c>
      <c r="C52" s="84" t="s">
        <v>25</v>
      </c>
      <c r="D52" s="85" t="s">
        <v>268</v>
      </c>
      <c r="E52" s="89" t="s">
        <v>86</v>
      </c>
      <c r="F52" s="89" t="s">
        <v>257</v>
      </c>
      <c r="G52" s="86" t="s">
        <v>30</v>
      </c>
      <c r="H52" s="71">
        <v>12000000</v>
      </c>
      <c r="I52" s="87">
        <f t="shared" si="0"/>
        <v>12000000</v>
      </c>
      <c r="J52" s="10" t="s">
        <v>95</v>
      </c>
      <c r="K52" s="10" t="s">
        <v>95</v>
      </c>
      <c r="L52" s="3" t="s">
        <v>38</v>
      </c>
    </row>
    <row r="53" spans="1:12" s="14" customFormat="1" ht="60" x14ac:dyDescent="0.25">
      <c r="A53" s="82">
        <v>72101507</v>
      </c>
      <c r="B53" s="83" t="s">
        <v>309</v>
      </c>
      <c r="C53" s="84" t="s">
        <v>25</v>
      </c>
      <c r="D53" s="85" t="s">
        <v>79</v>
      </c>
      <c r="E53" s="55" t="s">
        <v>150</v>
      </c>
      <c r="F53" s="10" t="s">
        <v>259</v>
      </c>
      <c r="G53" s="86" t="s">
        <v>30</v>
      </c>
      <c r="H53" s="71">
        <v>100000000</v>
      </c>
      <c r="I53" s="87">
        <f t="shared" si="0"/>
        <v>100000000</v>
      </c>
      <c r="J53" s="10" t="s">
        <v>95</v>
      </c>
      <c r="K53" s="10" t="s">
        <v>95</v>
      </c>
      <c r="L53" s="3" t="s">
        <v>38</v>
      </c>
    </row>
    <row r="54" spans="1:12" s="14" customFormat="1" ht="71.25" x14ac:dyDescent="0.25">
      <c r="A54" s="88">
        <v>81101513</v>
      </c>
      <c r="B54" s="83" t="s">
        <v>310</v>
      </c>
      <c r="C54" s="84" t="s">
        <v>25</v>
      </c>
      <c r="D54" s="85" t="s">
        <v>268</v>
      </c>
      <c r="E54" s="89" t="s">
        <v>86</v>
      </c>
      <c r="F54" s="89" t="s">
        <v>257</v>
      </c>
      <c r="G54" s="86" t="s">
        <v>30</v>
      </c>
      <c r="H54" s="71">
        <v>9000000</v>
      </c>
      <c r="I54" s="87">
        <f t="shared" si="0"/>
        <v>9000000</v>
      </c>
      <c r="J54" s="10" t="s">
        <v>95</v>
      </c>
      <c r="K54" s="10" t="s">
        <v>95</v>
      </c>
      <c r="L54" s="3" t="s">
        <v>38</v>
      </c>
    </row>
    <row r="55" spans="1:12" s="14" customFormat="1" ht="60" x14ac:dyDescent="0.25">
      <c r="A55" s="82">
        <v>72101507</v>
      </c>
      <c r="B55" s="83" t="s">
        <v>311</v>
      </c>
      <c r="C55" s="84" t="s">
        <v>18</v>
      </c>
      <c r="D55" s="85" t="s">
        <v>79</v>
      </c>
      <c r="E55" s="55" t="s">
        <v>150</v>
      </c>
      <c r="F55" s="10" t="s">
        <v>259</v>
      </c>
      <c r="G55" s="86" t="s">
        <v>30</v>
      </c>
      <c r="H55" s="71">
        <v>100000000</v>
      </c>
      <c r="I55" s="87">
        <f t="shared" si="0"/>
        <v>100000000</v>
      </c>
      <c r="J55" s="10" t="s">
        <v>95</v>
      </c>
      <c r="K55" s="10" t="s">
        <v>95</v>
      </c>
      <c r="L55" s="3" t="s">
        <v>38</v>
      </c>
    </row>
    <row r="56" spans="1:12" s="14" customFormat="1" ht="60" x14ac:dyDescent="0.25">
      <c r="A56" s="88">
        <v>81101513</v>
      </c>
      <c r="B56" s="83" t="s">
        <v>312</v>
      </c>
      <c r="C56" s="84" t="s">
        <v>18</v>
      </c>
      <c r="D56" s="85" t="s">
        <v>268</v>
      </c>
      <c r="E56" s="89" t="s">
        <v>86</v>
      </c>
      <c r="F56" s="89" t="s">
        <v>257</v>
      </c>
      <c r="G56" s="86" t="s">
        <v>30</v>
      </c>
      <c r="H56" s="71">
        <v>10000000</v>
      </c>
      <c r="I56" s="87">
        <f t="shared" si="0"/>
        <v>10000000</v>
      </c>
      <c r="J56" s="10" t="s">
        <v>95</v>
      </c>
      <c r="K56" s="10" t="s">
        <v>95</v>
      </c>
      <c r="L56" s="3" t="s">
        <v>38</v>
      </c>
    </row>
    <row r="57" spans="1:12" s="14" customFormat="1" ht="60" x14ac:dyDescent="0.25">
      <c r="A57" s="82">
        <v>72101507</v>
      </c>
      <c r="B57" s="83" t="s">
        <v>313</v>
      </c>
      <c r="C57" s="84" t="s">
        <v>25</v>
      </c>
      <c r="D57" s="85" t="s">
        <v>79</v>
      </c>
      <c r="E57" s="55" t="s">
        <v>150</v>
      </c>
      <c r="F57" s="10" t="s">
        <v>259</v>
      </c>
      <c r="G57" s="86" t="s">
        <v>30</v>
      </c>
      <c r="H57" s="71">
        <v>164000000</v>
      </c>
      <c r="I57" s="87">
        <f t="shared" si="0"/>
        <v>164000000</v>
      </c>
      <c r="J57" s="10" t="s">
        <v>95</v>
      </c>
      <c r="K57" s="10" t="s">
        <v>95</v>
      </c>
      <c r="L57" s="3" t="s">
        <v>38</v>
      </c>
    </row>
    <row r="58" spans="1:12" s="14" customFormat="1" ht="60" x14ac:dyDescent="0.25">
      <c r="A58" s="88">
        <v>81101513</v>
      </c>
      <c r="B58" s="83" t="s">
        <v>314</v>
      </c>
      <c r="C58" s="84" t="s">
        <v>25</v>
      </c>
      <c r="D58" s="85" t="s">
        <v>268</v>
      </c>
      <c r="E58" s="89" t="s">
        <v>86</v>
      </c>
      <c r="F58" s="89" t="s">
        <v>257</v>
      </c>
      <c r="G58" s="86" t="s">
        <v>30</v>
      </c>
      <c r="H58" s="71">
        <v>16500000</v>
      </c>
      <c r="I58" s="87">
        <f t="shared" si="0"/>
        <v>16500000</v>
      </c>
      <c r="J58" s="10" t="s">
        <v>95</v>
      </c>
      <c r="K58" s="10" t="s">
        <v>95</v>
      </c>
      <c r="L58" s="3" t="s">
        <v>38</v>
      </c>
    </row>
    <row r="59" spans="1:12" s="14" customFormat="1" ht="60" x14ac:dyDescent="0.25">
      <c r="A59" s="82">
        <v>72101507</v>
      </c>
      <c r="B59" s="83" t="s">
        <v>315</v>
      </c>
      <c r="C59" s="84" t="s">
        <v>18</v>
      </c>
      <c r="D59" s="85" t="s">
        <v>79</v>
      </c>
      <c r="E59" s="55" t="s">
        <v>150</v>
      </c>
      <c r="F59" s="10" t="s">
        <v>259</v>
      </c>
      <c r="G59" s="86" t="s">
        <v>30</v>
      </c>
      <c r="H59" s="71">
        <v>130000000</v>
      </c>
      <c r="I59" s="87">
        <f t="shared" si="0"/>
        <v>130000000</v>
      </c>
      <c r="J59" s="10" t="s">
        <v>95</v>
      </c>
      <c r="K59" s="10" t="s">
        <v>95</v>
      </c>
      <c r="L59" s="3" t="s">
        <v>38</v>
      </c>
    </row>
    <row r="60" spans="1:12" s="14" customFormat="1" ht="60" x14ac:dyDescent="0.25">
      <c r="A60" s="88">
        <v>81101513</v>
      </c>
      <c r="B60" s="83" t="s">
        <v>316</v>
      </c>
      <c r="C60" s="84" t="s">
        <v>18</v>
      </c>
      <c r="D60" s="85" t="s">
        <v>268</v>
      </c>
      <c r="E60" s="89" t="s">
        <v>86</v>
      </c>
      <c r="F60" s="89" t="s">
        <v>257</v>
      </c>
      <c r="G60" s="86" t="s">
        <v>30</v>
      </c>
      <c r="H60" s="71">
        <v>10000000</v>
      </c>
      <c r="I60" s="87">
        <f t="shared" si="0"/>
        <v>10000000</v>
      </c>
      <c r="J60" s="10" t="s">
        <v>95</v>
      </c>
      <c r="K60" s="10" t="s">
        <v>95</v>
      </c>
      <c r="L60" s="3" t="s">
        <v>38</v>
      </c>
    </row>
    <row r="61" spans="1:12" s="14" customFormat="1" ht="60" x14ac:dyDescent="0.25">
      <c r="A61" s="82">
        <v>72101507</v>
      </c>
      <c r="B61" s="83" t="s">
        <v>317</v>
      </c>
      <c r="C61" s="84" t="s">
        <v>18</v>
      </c>
      <c r="D61" s="85" t="s">
        <v>79</v>
      </c>
      <c r="E61" s="55" t="s">
        <v>150</v>
      </c>
      <c r="F61" s="10" t="s">
        <v>259</v>
      </c>
      <c r="G61" s="86" t="s">
        <v>30</v>
      </c>
      <c r="H61" s="71">
        <v>90000000</v>
      </c>
      <c r="I61" s="87">
        <f t="shared" si="0"/>
        <v>90000000</v>
      </c>
      <c r="J61" s="10" t="s">
        <v>95</v>
      </c>
      <c r="K61" s="10" t="s">
        <v>95</v>
      </c>
      <c r="L61" s="3" t="s">
        <v>38</v>
      </c>
    </row>
    <row r="62" spans="1:12" s="14" customFormat="1" ht="60" x14ac:dyDescent="0.25">
      <c r="A62" s="88">
        <v>81101513</v>
      </c>
      <c r="B62" s="83" t="s">
        <v>318</v>
      </c>
      <c r="C62" s="84" t="s">
        <v>18</v>
      </c>
      <c r="D62" s="85" t="s">
        <v>268</v>
      </c>
      <c r="E62" s="89" t="s">
        <v>86</v>
      </c>
      <c r="F62" s="89" t="s">
        <v>257</v>
      </c>
      <c r="G62" s="86" t="s">
        <v>30</v>
      </c>
      <c r="H62" s="71">
        <v>9000000</v>
      </c>
      <c r="I62" s="87">
        <f t="shared" si="0"/>
        <v>9000000</v>
      </c>
      <c r="J62" s="10" t="s">
        <v>95</v>
      </c>
      <c r="K62" s="10" t="s">
        <v>95</v>
      </c>
      <c r="L62" s="3" t="s">
        <v>38</v>
      </c>
    </row>
    <row r="63" spans="1:12" s="14" customFormat="1" ht="60" x14ac:dyDescent="0.25">
      <c r="A63" s="82">
        <v>72101507</v>
      </c>
      <c r="B63" s="83" t="s">
        <v>319</v>
      </c>
      <c r="C63" s="84" t="s">
        <v>18</v>
      </c>
      <c r="D63" s="85" t="s">
        <v>79</v>
      </c>
      <c r="E63" s="55" t="s">
        <v>150</v>
      </c>
      <c r="F63" s="10" t="s">
        <v>259</v>
      </c>
      <c r="G63" s="86" t="s">
        <v>30</v>
      </c>
      <c r="H63" s="71">
        <v>155000000</v>
      </c>
      <c r="I63" s="87">
        <f t="shared" si="0"/>
        <v>155000000</v>
      </c>
      <c r="J63" s="10" t="s">
        <v>95</v>
      </c>
      <c r="K63" s="10" t="s">
        <v>95</v>
      </c>
      <c r="L63" s="3" t="s">
        <v>38</v>
      </c>
    </row>
    <row r="64" spans="1:12" s="14" customFormat="1" ht="60" x14ac:dyDescent="0.25">
      <c r="A64" s="88">
        <v>81101513</v>
      </c>
      <c r="B64" s="83" t="s">
        <v>320</v>
      </c>
      <c r="C64" s="84" t="s">
        <v>18</v>
      </c>
      <c r="D64" s="85" t="s">
        <v>268</v>
      </c>
      <c r="E64" s="89" t="s">
        <v>86</v>
      </c>
      <c r="F64" s="89" t="s">
        <v>257</v>
      </c>
      <c r="G64" s="86" t="s">
        <v>30</v>
      </c>
      <c r="H64" s="71">
        <v>12000000</v>
      </c>
      <c r="I64" s="87">
        <f t="shared" si="0"/>
        <v>12000000</v>
      </c>
      <c r="J64" s="10" t="s">
        <v>95</v>
      </c>
      <c r="K64" s="10" t="s">
        <v>95</v>
      </c>
      <c r="L64" s="3" t="s">
        <v>38</v>
      </c>
    </row>
    <row r="65" spans="1:12" s="14" customFormat="1" ht="60" x14ac:dyDescent="0.25">
      <c r="A65" s="82">
        <v>72101507</v>
      </c>
      <c r="B65" s="83" t="s">
        <v>321</v>
      </c>
      <c r="C65" s="84" t="s">
        <v>18</v>
      </c>
      <c r="D65" s="85" t="s">
        <v>79</v>
      </c>
      <c r="E65" s="55" t="s">
        <v>150</v>
      </c>
      <c r="F65" s="10" t="s">
        <v>259</v>
      </c>
      <c r="G65" s="86" t="s">
        <v>30</v>
      </c>
      <c r="H65" s="71">
        <v>100000000</v>
      </c>
      <c r="I65" s="87">
        <f t="shared" si="0"/>
        <v>100000000</v>
      </c>
      <c r="J65" s="10" t="s">
        <v>95</v>
      </c>
      <c r="K65" s="10" t="s">
        <v>95</v>
      </c>
      <c r="L65" s="3" t="s">
        <v>38</v>
      </c>
    </row>
    <row r="66" spans="1:12" s="14" customFormat="1" ht="60" x14ac:dyDescent="0.25">
      <c r="A66" s="88">
        <v>81101513</v>
      </c>
      <c r="B66" s="83" t="s">
        <v>322</v>
      </c>
      <c r="C66" s="84" t="s">
        <v>18</v>
      </c>
      <c r="D66" s="85" t="s">
        <v>268</v>
      </c>
      <c r="E66" s="89" t="s">
        <v>86</v>
      </c>
      <c r="F66" s="89" t="s">
        <v>257</v>
      </c>
      <c r="G66" s="86" t="s">
        <v>30</v>
      </c>
      <c r="H66" s="71">
        <v>9000000</v>
      </c>
      <c r="I66" s="87">
        <f t="shared" si="0"/>
        <v>9000000</v>
      </c>
      <c r="J66" s="10" t="s">
        <v>95</v>
      </c>
      <c r="K66" s="10" t="s">
        <v>95</v>
      </c>
      <c r="L66" s="3" t="s">
        <v>38</v>
      </c>
    </row>
    <row r="67" spans="1:12" s="14" customFormat="1" ht="60" x14ac:dyDescent="0.25">
      <c r="A67" s="82">
        <v>72101507</v>
      </c>
      <c r="B67" s="83" t="s">
        <v>323</v>
      </c>
      <c r="C67" s="84" t="s">
        <v>25</v>
      </c>
      <c r="D67" s="85" t="s">
        <v>79</v>
      </c>
      <c r="E67" s="55" t="s">
        <v>150</v>
      </c>
      <c r="F67" s="10" t="s">
        <v>259</v>
      </c>
      <c r="G67" s="86" t="s">
        <v>30</v>
      </c>
      <c r="H67" s="71">
        <v>120000000</v>
      </c>
      <c r="I67" s="87">
        <f t="shared" si="0"/>
        <v>120000000</v>
      </c>
      <c r="J67" s="10" t="s">
        <v>95</v>
      </c>
      <c r="K67" s="10" t="s">
        <v>95</v>
      </c>
      <c r="L67" s="3" t="s">
        <v>38</v>
      </c>
    </row>
    <row r="68" spans="1:12" s="14" customFormat="1" ht="60" x14ac:dyDescent="0.25">
      <c r="A68" s="88">
        <v>81101513</v>
      </c>
      <c r="B68" s="83" t="s">
        <v>324</v>
      </c>
      <c r="C68" s="84" t="s">
        <v>25</v>
      </c>
      <c r="D68" s="85" t="s">
        <v>268</v>
      </c>
      <c r="E68" s="89" t="s">
        <v>86</v>
      </c>
      <c r="F68" s="89" t="s">
        <v>257</v>
      </c>
      <c r="G68" s="86" t="s">
        <v>30</v>
      </c>
      <c r="H68" s="71">
        <v>12000000</v>
      </c>
      <c r="I68" s="87">
        <f t="shared" si="0"/>
        <v>12000000</v>
      </c>
      <c r="J68" s="10" t="s">
        <v>95</v>
      </c>
      <c r="K68" s="10" t="s">
        <v>95</v>
      </c>
      <c r="L68" s="3" t="s">
        <v>38</v>
      </c>
    </row>
    <row r="69" spans="1:12" s="14" customFormat="1" ht="60" x14ac:dyDescent="0.25">
      <c r="A69" s="82">
        <v>72101507</v>
      </c>
      <c r="B69" s="83" t="s">
        <v>325</v>
      </c>
      <c r="C69" s="84" t="s">
        <v>18</v>
      </c>
      <c r="D69" s="85" t="s">
        <v>79</v>
      </c>
      <c r="E69" s="55" t="s">
        <v>241</v>
      </c>
      <c r="F69" s="55" t="s">
        <v>261</v>
      </c>
      <c r="G69" s="86" t="s">
        <v>30</v>
      </c>
      <c r="H69" s="71">
        <v>300000000</v>
      </c>
      <c r="I69" s="87">
        <f t="shared" si="0"/>
        <v>300000000</v>
      </c>
      <c r="J69" s="10" t="s">
        <v>95</v>
      </c>
      <c r="K69" s="10" t="s">
        <v>95</v>
      </c>
      <c r="L69" s="3" t="s">
        <v>38</v>
      </c>
    </row>
    <row r="70" spans="1:12" s="14" customFormat="1" ht="60" x14ac:dyDescent="0.25">
      <c r="A70" s="88">
        <v>81101513</v>
      </c>
      <c r="B70" s="83" t="s">
        <v>326</v>
      </c>
      <c r="C70" s="84" t="s">
        <v>18</v>
      </c>
      <c r="D70" s="85" t="s">
        <v>268</v>
      </c>
      <c r="E70" s="89" t="s">
        <v>86</v>
      </c>
      <c r="F70" s="55" t="s">
        <v>261</v>
      </c>
      <c r="G70" s="86" t="s">
        <v>30</v>
      </c>
      <c r="H70" s="71">
        <v>20000000</v>
      </c>
      <c r="I70" s="87">
        <f t="shared" si="0"/>
        <v>20000000</v>
      </c>
      <c r="J70" s="10" t="s">
        <v>95</v>
      </c>
      <c r="K70" s="10" t="s">
        <v>95</v>
      </c>
      <c r="L70" s="3" t="s">
        <v>38</v>
      </c>
    </row>
    <row r="71" spans="1:12" s="14" customFormat="1" ht="60" x14ac:dyDescent="0.25">
      <c r="A71" s="88">
        <v>72101507</v>
      </c>
      <c r="B71" s="83" t="s">
        <v>327</v>
      </c>
      <c r="C71" s="84" t="s">
        <v>18</v>
      </c>
      <c r="D71" s="85" t="s">
        <v>79</v>
      </c>
      <c r="E71" s="55" t="s">
        <v>241</v>
      </c>
      <c r="F71" s="55" t="s">
        <v>261</v>
      </c>
      <c r="G71" s="86" t="s">
        <v>30</v>
      </c>
      <c r="H71" s="71">
        <v>380000000</v>
      </c>
      <c r="I71" s="87">
        <f t="shared" si="0"/>
        <v>380000000</v>
      </c>
      <c r="J71" s="10" t="s">
        <v>95</v>
      </c>
      <c r="K71" s="10" t="s">
        <v>95</v>
      </c>
      <c r="L71" s="3" t="s">
        <v>38</v>
      </c>
    </row>
    <row r="72" spans="1:12" s="14" customFormat="1" ht="85.5" x14ac:dyDescent="0.25">
      <c r="A72" s="90">
        <v>81101508</v>
      </c>
      <c r="B72" s="91" t="s">
        <v>328</v>
      </c>
      <c r="C72" s="84" t="s">
        <v>24</v>
      </c>
      <c r="D72" s="6" t="s">
        <v>85</v>
      </c>
      <c r="E72" s="55" t="s">
        <v>76</v>
      </c>
      <c r="F72" s="10" t="s">
        <v>255</v>
      </c>
      <c r="G72" s="86" t="s">
        <v>30</v>
      </c>
      <c r="H72" s="71">
        <v>85000000</v>
      </c>
      <c r="I72" s="87">
        <f t="shared" si="0"/>
        <v>85000000</v>
      </c>
      <c r="J72" s="10" t="s">
        <v>95</v>
      </c>
      <c r="K72" s="10" t="s">
        <v>95</v>
      </c>
      <c r="L72" s="3" t="s">
        <v>38</v>
      </c>
    </row>
    <row r="73" spans="1:12" s="14" customFormat="1" ht="60" x14ac:dyDescent="0.25">
      <c r="A73" s="90">
        <v>90121502</v>
      </c>
      <c r="B73" s="91" t="s">
        <v>329</v>
      </c>
      <c r="C73" s="84" t="s">
        <v>24</v>
      </c>
      <c r="D73" s="6" t="s">
        <v>85</v>
      </c>
      <c r="E73" s="89" t="s">
        <v>86</v>
      </c>
      <c r="F73" s="89" t="s">
        <v>257</v>
      </c>
      <c r="G73" s="86" t="s">
        <v>30</v>
      </c>
      <c r="H73" s="71">
        <v>30000000</v>
      </c>
      <c r="I73" s="87">
        <f t="shared" si="0"/>
        <v>30000000</v>
      </c>
      <c r="J73" s="10" t="s">
        <v>95</v>
      </c>
      <c r="K73" s="10" t="s">
        <v>95</v>
      </c>
      <c r="L73" s="3" t="s">
        <v>38</v>
      </c>
    </row>
    <row r="74" spans="1:12" s="40" customFormat="1" ht="127.5" customHeight="1" x14ac:dyDescent="0.25">
      <c r="A74" s="67" t="s">
        <v>182</v>
      </c>
      <c r="B74" s="92" t="s">
        <v>263</v>
      </c>
      <c r="C74" s="68" t="s">
        <v>233</v>
      </c>
      <c r="D74" s="73" t="s">
        <v>109</v>
      </c>
      <c r="E74" s="10" t="s">
        <v>76</v>
      </c>
      <c r="F74" s="10" t="s">
        <v>255</v>
      </c>
      <c r="G74" s="6" t="s">
        <v>30</v>
      </c>
      <c r="H74" s="54">
        <v>1549406593</v>
      </c>
      <c r="I74" s="54">
        <v>1549406593</v>
      </c>
      <c r="J74" s="10" t="s">
        <v>95</v>
      </c>
      <c r="K74" s="10" t="s">
        <v>95</v>
      </c>
      <c r="L74" s="3" t="s">
        <v>234</v>
      </c>
    </row>
    <row r="75" spans="1:12" s="40" customFormat="1" ht="141" customHeight="1" x14ac:dyDescent="0.25">
      <c r="A75" s="67" t="s">
        <v>182</v>
      </c>
      <c r="B75" s="26" t="s">
        <v>264</v>
      </c>
      <c r="C75" s="68" t="s">
        <v>233</v>
      </c>
      <c r="D75" s="3" t="s">
        <v>109</v>
      </c>
      <c r="E75" s="10" t="s">
        <v>76</v>
      </c>
      <c r="F75" s="10" t="s">
        <v>255</v>
      </c>
      <c r="G75" s="6" t="s">
        <v>30</v>
      </c>
      <c r="H75" s="54">
        <v>405100000</v>
      </c>
      <c r="I75" s="54">
        <v>405100000</v>
      </c>
      <c r="J75" s="10" t="s">
        <v>95</v>
      </c>
      <c r="K75" s="10" t="s">
        <v>95</v>
      </c>
      <c r="L75" s="3" t="s">
        <v>234</v>
      </c>
    </row>
    <row r="76" spans="1:12" s="40" customFormat="1" ht="127.5" customHeight="1" x14ac:dyDescent="0.25">
      <c r="A76" s="67" t="s">
        <v>182</v>
      </c>
      <c r="B76" s="26" t="s">
        <v>265</v>
      </c>
      <c r="C76" s="68" t="s">
        <v>233</v>
      </c>
      <c r="D76" s="3" t="s">
        <v>109</v>
      </c>
      <c r="E76" s="10" t="s">
        <v>76</v>
      </c>
      <c r="F76" s="10" t="s">
        <v>255</v>
      </c>
      <c r="G76" s="6" t="s">
        <v>30</v>
      </c>
      <c r="H76" s="54">
        <v>162800000</v>
      </c>
      <c r="I76" s="54">
        <v>162800000</v>
      </c>
      <c r="J76" s="10" t="s">
        <v>95</v>
      </c>
      <c r="K76" s="10" t="s">
        <v>95</v>
      </c>
      <c r="L76" s="3" t="s">
        <v>234</v>
      </c>
    </row>
    <row r="77" spans="1:12" s="40" customFormat="1" ht="158.25" customHeight="1" x14ac:dyDescent="0.25">
      <c r="A77" s="67" t="s">
        <v>182</v>
      </c>
      <c r="B77" s="26" t="s">
        <v>266</v>
      </c>
      <c r="C77" s="68" t="s">
        <v>235</v>
      </c>
      <c r="D77" s="3" t="s">
        <v>113</v>
      </c>
      <c r="E77" s="10" t="s">
        <v>76</v>
      </c>
      <c r="F77" s="10" t="s">
        <v>255</v>
      </c>
      <c r="G77" s="6" t="s">
        <v>30</v>
      </c>
      <c r="H77" s="54">
        <v>47793407</v>
      </c>
      <c r="I77" s="54">
        <v>47793407</v>
      </c>
      <c r="J77" s="10" t="s">
        <v>95</v>
      </c>
      <c r="K77" s="10" t="s">
        <v>95</v>
      </c>
      <c r="L77" s="3" t="s">
        <v>234</v>
      </c>
    </row>
    <row r="78" spans="1:12" ht="123" customHeight="1" x14ac:dyDescent="0.25">
      <c r="A78" s="3" t="s">
        <v>238</v>
      </c>
      <c r="B78" s="70" t="s">
        <v>239</v>
      </c>
      <c r="C78" s="10" t="s">
        <v>16</v>
      </c>
      <c r="D78" s="10" t="s">
        <v>80</v>
      </c>
      <c r="E78" s="10" t="s">
        <v>76</v>
      </c>
      <c r="F78" s="10" t="s">
        <v>255</v>
      </c>
      <c r="G78" s="10" t="s">
        <v>30</v>
      </c>
      <c r="H78" s="93">
        <v>9910877230</v>
      </c>
      <c r="I78" s="93">
        <v>9910877230</v>
      </c>
      <c r="J78" s="10" t="s">
        <v>95</v>
      </c>
      <c r="K78" s="10" t="s">
        <v>95</v>
      </c>
      <c r="L78" s="5" t="s">
        <v>116</v>
      </c>
    </row>
    <row r="79" spans="1:12" ht="223.5" customHeight="1" x14ac:dyDescent="0.25">
      <c r="A79" s="77" t="s">
        <v>242</v>
      </c>
      <c r="B79" s="94" t="s">
        <v>239</v>
      </c>
      <c r="C79" s="77" t="s">
        <v>18</v>
      </c>
      <c r="D79" s="77" t="s">
        <v>110</v>
      </c>
      <c r="E79" s="95" t="s">
        <v>81</v>
      </c>
      <c r="F79" s="95" t="s">
        <v>261</v>
      </c>
      <c r="G79" s="77" t="s">
        <v>30</v>
      </c>
      <c r="H79" s="96">
        <v>37843747775</v>
      </c>
      <c r="I79" s="96">
        <v>18716514683</v>
      </c>
      <c r="J79" s="77" t="s">
        <v>111</v>
      </c>
      <c r="K79" s="77" t="s">
        <v>335</v>
      </c>
      <c r="L79" s="80" t="s">
        <v>116</v>
      </c>
    </row>
    <row r="80" spans="1:12" s="40" customFormat="1" ht="75" x14ac:dyDescent="0.25">
      <c r="A80" s="5" t="s">
        <v>117</v>
      </c>
      <c r="B80" s="46" t="s">
        <v>112</v>
      </c>
      <c r="C80" s="5" t="s">
        <v>24</v>
      </c>
      <c r="D80" s="5" t="s">
        <v>113</v>
      </c>
      <c r="E80" s="5" t="s">
        <v>114</v>
      </c>
      <c r="F80" s="5" t="s">
        <v>331</v>
      </c>
      <c r="G80" s="5" t="s">
        <v>30</v>
      </c>
      <c r="H80" s="9">
        <v>2536260000</v>
      </c>
      <c r="I80" s="9">
        <f>+H80</f>
        <v>2536260000</v>
      </c>
      <c r="J80" s="3" t="s">
        <v>95</v>
      </c>
      <c r="K80" s="3" t="s">
        <v>95</v>
      </c>
      <c r="L80" s="5" t="s">
        <v>116</v>
      </c>
    </row>
    <row r="81" spans="1:12" s="40" customFormat="1" ht="48" customHeight="1" x14ac:dyDescent="0.25">
      <c r="A81" s="5">
        <v>81111500</v>
      </c>
      <c r="B81" s="46" t="s">
        <v>115</v>
      </c>
      <c r="C81" s="5" t="s">
        <v>16</v>
      </c>
      <c r="D81" s="5" t="s">
        <v>31</v>
      </c>
      <c r="E81" s="55" t="s">
        <v>241</v>
      </c>
      <c r="F81" s="55" t="s">
        <v>261</v>
      </c>
      <c r="G81" s="5" t="s">
        <v>30</v>
      </c>
      <c r="H81" s="9">
        <v>1892126543</v>
      </c>
      <c r="I81" s="9">
        <f>+H81</f>
        <v>1892126543</v>
      </c>
      <c r="J81" s="3" t="s">
        <v>95</v>
      </c>
      <c r="K81" s="3" t="s">
        <v>95</v>
      </c>
      <c r="L81" s="5" t="s">
        <v>116</v>
      </c>
    </row>
    <row r="82" spans="1:12" ht="173.25" customHeight="1" x14ac:dyDescent="0.25">
      <c r="A82" s="10" t="s">
        <v>133</v>
      </c>
      <c r="B82" s="26" t="s">
        <v>124</v>
      </c>
      <c r="C82" s="3" t="s">
        <v>24</v>
      </c>
      <c r="D82" s="3" t="s">
        <v>85</v>
      </c>
      <c r="E82" s="10" t="s">
        <v>81</v>
      </c>
      <c r="F82" s="10" t="s">
        <v>259</v>
      </c>
      <c r="G82" s="6" t="s">
        <v>30</v>
      </c>
      <c r="H82" s="54">
        <v>593262732</v>
      </c>
      <c r="I82" s="54">
        <v>593262732</v>
      </c>
      <c r="J82" s="3" t="s">
        <v>95</v>
      </c>
      <c r="K82" s="3" t="s">
        <v>95</v>
      </c>
      <c r="L82" s="3" t="s">
        <v>131</v>
      </c>
    </row>
    <row r="83" spans="1:12" ht="131.25" customHeight="1" x14ac:dyDescent="0.25">
      <c r="A83" s="10">
        <v>43233201</v>
      </c>
      <c r="B83" s="97" t="s">
        <v>154</v>
      </c>
      <c r="C83" s="3" t="s">
        <v>24</v>
      </c>
      <c r="D83" s="3" t="s">
        <v>85</v>
      </c>
      <c r="E83" s="10" t="s">
        <v>81</v>
      </c>
      <c r="F83" s="10" t="s">
        <v>259</v>
      </c>
      <c r="G83" s="6" t="s">
        <v>30</v>
      </c>
      <c r="H83" s="54">
        <v>89294696</v>
      </c>
      <c r="I83" s="54">
        <v>89294696</v>
      </c>
      <c r="J83" s="3" t="s">
        <v>95</v>
      </c>
      <c r="K83" s="3" t="s">
        <v>95</v>
      </c>
      <c r="L83" s="3" t="s">
        <v>131</v>
      </c>
    </row>
    <row r="84" spans="1:12" ht="111" customHeight="1" x14ac:dyDescent="0.25">
      <c r="A84" s="10">
        <v>81111805</v>
      </c>
      <c r="B84" s="26" t="s">
        <v>125</v>
      </c>
      <c r="C84" s="3" t="s">
        <v>24</v>
      </c>
      <c r="D84" s="3" t="s">
        <v>85</v>
      </c>
      <c r="E84" s="10" t="s">
        <v>81</v>
      </c>
      <c r="F84" s="10" t="s">
        <v>259</v>
      </c>
      <c r="G84" s="6" t="s">
        <v>30</v>
      </c>
      <c r="H84" s="54">
        <v>879442572</v>
      </c>
      <c r="I84" s="54">
        <v>879442572</v>
      </c>
      <c r="J84" s="3" t="s">
        <v>95</v>
      </c>
      <c r="K84" s="3" t="s">
        <v>95</v>
      </c>
      <c r="L84" s="3" t="s">
        <v>131</v>
      </c>
    </row>
    <row r="85" spans="1:12" ht="81.75" customHeight="1" x14ac:dyDescent="0.25">
      <c r="A85" s="10" t="s">
        <v>132</v>
      </c>
      <c r="B85" s="26" t="s">
        <v>126</v>
      </c>
      <c r="C85" s="3" t="s">
        <v>36</v>
      </c>
      <c r="D85" s="3" t="s">
        <v>88</v>
      </c>
      <c r="E85" s="10" t="s">
        <v>81</v>
      </c>
      <c r="F85" s="10" t="s">
        <v>259</v>
      </c>
      <c r="G85" s="6" t="s">
        <v>30</v>
      </c>
      <c r="H85" s="54">
        <v>500000000</v>
      </c>
      <c r="I85" s="54">
        <f>+H85</f>
        <v>500000000</v>
      </c>
      <c r="J85" s="3" t="s">
        <v>95</v>
      </c>
      <c r="K85" s="3" t="s">
        <v>95</v>
      </c>
      <c r="L85" s="3" t="s">
        <v>131</v>
      </c>
    </row>
    <row r="86" spans="1:12" ht="117" customHeight="1" x14ac:dyDescent="0.25">
      <c r="A86" s="98">
        <v>83111602</v>
      </c>
      <c r="B86" s="99" t="s">
        <v>336</v>
      </c>
      <c r="C86" s="75" t="s">
        <v>16</v>
      </c>
      <c r="D86" s="75" t="s">
        <v>120</v>
      </c>
      <c r="E86" s="80" t="s">
        <v>78</v>
      </c>
      <c r="F86" s="77" t="s">
        <v>259</v>
      </c>
      <c r="G86" s="78" t="s">
        <v>30</v>
      </c>
      <c r="H86" s="100">
        <v>1103650299</v>
      </c>
      <c r="I86" s="101">
        <f>+H86</f>
        <v>1103650299</v>
      </c>
      <c r="J86" s="77" t="s">
        <v>105</v>
      </c>
      <c r="K86" s="77" t="s">
        <v>95</v>
      </c>
      <c r="L86" s="77" t="s">
        <v>337</v>
      </c>
    </row>
    <row r="87" spans="1:12" ht="75" x14ac:dyDescent="0.25">
      <c r="A87" s="10" t="s">
        <v>128</v>
      </c>
      <c r="B87" s="26" t="s">
        <v>129</v>
      </c>
      <c r="C87" s="3" t="s">
        <v>16</v>
      </c>
      <c r="D87" s="3" t="s">
        <v>75</v>
      </c>
      <c r="E87" s="10" t="s">
        <v>76</v>
      </c>
      <c r="F87" s="10" t="s">
        <v>255</v>
      </c>
      <c r="G87" s="6" t="s">
        <v>30</v>
      </c>
      <c r="H87" s="54">
        <v>130988300</v>
      </c>
      <c r="I87" s="54">
        <f>+H87</f>
        <v>130988300</v>
      </c>
      <c r="J87" s="3" t="s">
        <v>95</v>
      </c>
      <c r="K87" s="3" t="s">
        <v>95</v>
      </c>
      <c r="L87" s="3" t="s">
        <v>130</v>
      </c>
    </row>
    <row r="88" spans="1:12" ht="30" x14ac:dyDescent="0.25">
      <c r="A88" s="10">
        <v>86101700</v>
      </c>
      <c r="B88" s="26" t="s">
        <v>223</v>
      </c>
      <c r="C88" s="3" t="s">
        <v>18</v>
      </c>
      <c r="D88" s="3" t="s">
        <v>109</v>
      </c>
      <c r="E88" s="10" t="s">
        <v>76</v>
      </c>
      <c r="F88" s="10" t="s">
        <v>255</v>
      </c>
      <c r="G88" s="6" t="s">
        <v>30</v>
      </c>
      <c r="H88" s="54">
        <v>160600000</v>
      </c>
      <c r="I88" s="54">
        <v>160600000</v>
      </c>
      <c r="J88" s="3" t="s">
        <v>95</v>
      </c>
      <c r="K88" s="3" t="s">
        <v>95</v>
      </c>
      <c r="L88" s="3" t="s">
        <v>224</v>
      </c>
    </row>
    <row r="89" spans="1:12" ht="30" x14ac:dyDescent="0.25">
      <c r="A89" s="10">
        <v>86101700</v>
      </c>
      <c r="B89" s="26" t="s">
        <v>220</v>
      </c>
      <c r="C89" s="3" t="s">
        <v>36</v>
      </c>
      <c r="D89" s="3" t="s">
        <v>262</v>
      </c>
      <c r="E89" s="10" t="s">
        <v>76</v>
      </c>
      <c r="F89" s="10" t="s">
        <v>255</v>
      </c>
      <c r="G89" s="6" t="s">
        <v>30</v>
      </c>
      <c r="H89" s="54">
        <v>1000000000</v>
      </c>
      <c r="I89" s="54">
        <v>1000000000</v>
      </c>
      <c r="J89" s="3" t="s">
        <v>95</v>
      </c>
      <c r="K89" s="3" t="s">
        <v>95</v>
      </c>
      <c r="L89" s="3" t="s">
        <v>224</v>
      </c>
    </row>
    <row r="90" spans="1:12" ht="30" x14ac:dyDescent="0.25">
      <c r="A90" s="10">
        <v>86101700</v>
      </c>
      <c r="B90" s="26" t="s">
        <v>221</v>
      </c>
      <c r="C90" s="3" t="s">
        <v>36</v>
      </c>
      <c r="D90" s="3" t="s">
        <v>262</v>
      </c>
      <c r="E90" s="10" t="s">
        <v>76</v>
      </c>
      <c r="F90" s="10" t="s">
        <v>255</v>
      </c>
      <c r="G90" s="6" t="s">
        <v>30</v>
      </c>
      <c r="H90" s="54">
        <v>60000000</v>
      </c>
      <c r="I90" s="54">
        <v>60000000</v>
      </c>
      <c r="J90" s="3" t="s">
        <v>95</v>
      </c>
      <c r="K90" s="3" t="s">
        <v>95</v>
      </c>
      <c r="L90" s="3" t="s">
        <v>224</v>
      </c>
    </row>
    <row r="91" spans="1:12" ht="30" x14ac:dyDescent="0.25">
      <c r="A91" s="10">
        <v>86101700</v>
      </c>
      <c r="B91" s="26" t="s">
        <v>222</v>
      </c>
      <c r="C91" s="3" t="s">
        <v>36</v>
      </c>
      <c r="D91" s="3" t="s">
        <v>262</v>
      </c>
      <c r="E91" s="10" t="s">
        <v>76</v>
      </c>
      <c r="F91" s="10" t="s">
        <v>255</v>
      </c>
      <c r="G91" s="6" t="s">
        <v>30</v>
      </c>
      <c r="H91" s="54">
        <v>234500000</v>
      </c>
      <c r="I91" s="54">
        <v>234500000</v>
      </c>
      <c r="J91" s="3" t="s">
        <v>95</v>
      </c>
      <c r="K91" s="3" t="s">
        <v>95</v>
      </c>
      <c r="L91" s="3" t="s">
        <v>224</v>
      </c>
    </row>
    <row r="92" spans="1:12" ht="30" x14ac:dyDescent="0.25">
      <c r="A92" s="10">
        <v>82111500</v>
      </c>
      <c r="B92" s="26" t="s">
        <v>104</v>
      </c>
      <c r="C92" s="3" t="s">
        <v>37</v>
      </c>
      <c r="D92" s="3" t="s">
        <v>80</v>
      </c>
      <c r="E92" s="10" t="s">
        <v>76</v>
      </c>
      <c r="F92" s="10" t="s">
        <v>255</v>
      </c>
      <c r="G92" s="6" t="s">
        <v>30</v>
      </c>
      <c r="H92" s="54">
        <v>470000000</v>
      </c>
      <c r="I92" s="54">
        <v>470000000</v>
      </c>
      <c r="J92" s="3" t="s">
        <v>95</v>
      </c>
      <c r="K92" s="3" t="s">
        <v>95</v>
      </c>
      <c r="L92" s="3" t="s">
        <v>224</v>
      </c>
    </row>
    <row r="93" spans="1:12" ht="60" x14ac:dyDescent="0.25">
      <c r="A93" s="10">
        <v>82111500</v>
      </c>
      <c r="B93" s="26" t="s">
        <v>216</v>
      </c>
      <c r="C93" s="3" t="s">
        <v>36</v>
      </c>
      <c r="D93" s="3" t="s">
        <v>262</v>
      </c>
      <c r="E93" s="10" t="s">
        <v>76</v>
      </c>
      <c r="F93" s="10" t="s">
        <v>255</v>
      </c>
      <c r="G93" s="6" t="s">
        <v>30</v>
      </c>
      <c r="H93" s="54">
        <v>60000000</v>
      </c>
      <c r="I93" s="54">
        <v>60000000</v>
      </c>
      <c r="J93" s="3" t="s">
        <v>95</v>
      </c>
      <c r="K93" s="3" t="s">
        <v>95</v>
      </c>
      <c r="L93" s="3" t="s">
        <v>224</v>
      </c>
    </row>
    <row r="94" spans="1:12" ht="60" x14ac:dyDescent="0.25">
      <c r="A94" s="10">
        <v>82111500</v>
      </c>
      <c r="B94" s="26" t="s">
        <v>217</v>
      </c>
      <c r="C94" s="3" t="s">
        <v>36</v>
      </c>
      <c r="D94" s="3" t="s">
        <v>262</v>
      </c>
      <c r="E94" s="10" t="s">
        <v>76</v>
      </c>
      <c r="F94" s="10" t="s">
        <v>255</v>
      </c>
      <c r="G94" s="6" t="s">
        <v>30</v>
      </c>
      <c r="H94" s="54">
        <v>60000000</v>
      </c>
      <c r="I94" s="54">
        <v>60000000</v>
      </c>
      <c r="J94" s="3" t="s">
        <v>95</v>
      </c>
      <c r="K94" s="3" t="s">
        <v>95</v>
      </c>
      <c r="L94" s="3" t="s">
        <v>224</v>
      </c>
    </row>
    <row r="95" spans="1:12" ht="45" x14ac:dyDescent="0.25">
      <c r="A95" s="10">
        <v>82111500</v>
      </c>
      <c r="B95" s="26" t="s">
        <v>218</v>
      </c>
      <c r="C95" s="3" t="s">
        <v>36</v>
      </c>
      <c r="D95" s="3" t="s">
        <v>262</v>
      </c>
      <c r="E95" s="10" t="s">
        <v>76</v>
      </c>
      <c r="F95" s="10" t="s">
        <v>255</v>
      </c>
      <c r="G95" s="6" t="s">
        <v>30</v>
      </c>
      <c r="H95" s="54">
        <v>60000000</v>
      </c>
      <c r="I95" s="54">
        <v>60000000</v>
      </c>
      <c r="J95" s="3" t="s">
        <v>95</v>
      </c>
      <c r="K95" s="3" t="s">
        <v>95</v>
      </c>
      <c r="L95" s="3" t="s">
        <v>224</v>
      </c>
    </row>
    <row r="96" spans="1:12" ht="45" x14ac:dyDescent="0.25">
      <c r="A96" s="10">
        <v>82111500</v>
      </c>
      <c r="B96" s="26" t="s">
        <v>219</v>
      </c>
      <c r="C96" s="3" t="s">
        <v>36</v>
      </c>
      <c r="D96" s="3" t="s">
        <v>262</v>
      </c>
      <c r="E96" s="10" t="s">
        <v>76</v>
      </c>
      <c r="F96" s="10" t="s">
        <v>255</v>
      </c>
      <c r="G96" s="6" t="s">
        <v>30</v>
      </c>
      <c r="H96" s="54">
        <v>60000000</v>
      </c>
      <c r="I96" s="54">
        <v>60000000</v>
      </c>
      <c r="J96" s="3" t="s">
        <v>95</v>
      </c>
      <c r="K96" s="3" t="s">
        <v>95</v>
      </c>
      <c r="L96" s="3" t="s">
        <v>224</v>
      </c>
    </row>
    <row r="97" spans="1:12" ht="64.5" customHeight="1" x14ac:dyDescent="0.25">
      <c r="A97" s="3">
        <v>81111500</v>
      </c>
      <c r="B97" s="26" t="s">
        <v>197</v>
      </c>
      <c r="C97" s="77" t="s">
        <v>36</v>
      </c>
      <c r="D97" s="3" t="s">
        <v>82</v>
      </c>
      <c r="E97" s="4" t="s">
        <v>81</v>
      </c>
      <c r="F97" s="10" t="s">
        <v>259</v>
      </c>
      <c r="G97" s="5" t="s">
        <v>30</v>
      </c>
      <c r="H97" s="37">
        <v>98075088</v>
      </c>
      <c r="I97" s="37">
        <v>98075088</v>
      </c>
      <c r="J97" s="4" t="s">
        <v>95</v>
      </c>
      <c r="K97" s="4" t="s">
        <v>95</v>
      </c>
      <c r="L97" s="3" t="s">
        <v>198</v>
      </c>
    </row>
    <row r="98" spans="1:12" ht="75" x14ac:dyDescent="0.25">
      <c r="A98" s="3">
        <v>81111500</v>
      </c>
      <c r="B98" s="56" t="s">
        <v>199</v>
      </c>
      <c r="C98" s="77" t="s">
        <v>36</v>
      </c>
      <c r="D98" s="3" t="s">
        <v>109</v>
      </c>
      <c r="E98" s="55" t="s">
        <v>241</v>
      </c>
      <c r="F98" s="55" t="s">
        <v>261</v>
      </c>
      <c r="G98" s="5" t="s">
        <v>30</v>
      </c>
      <c r="H98" s="37">
        <v>2188924912</v>
      </c>
      <c r="I98" s="37">
        <v>2188924912</v>
      </c>
      <c r="J98" s="4" t="s">
        <v>95</v>
      </c>
      <c r="K98" s="4" t="s">
        <v>95</v>
      </c>
      <c r="L98" s="3" t="s">
        <v>200</v>
      </c>
    </row>
    <row r="99" spans="1:12" ht="90" x14ac:dyDescent="0.25">
      <c r="A99" s="3">
        <v>81111500</v>
      </c>
      <c r="B99" s="15" t="s">
        <v>201</v>
      </c>
      <c r="C99" s="77" t="s">
        <v>36</v>
      </c>
      <c r="D99" s="3" t="s">
        <v>109</v>
      </c>
      <c r="E99" s="55" t="s">
        <v>241</v>
      </c>
      <c r="F99" s="55" t="s">
        <v>261</v>
      </c>
      <c r="G99" s="5" t="s">
        <v>30</v>
      </c>
      <c r="H99" s="37">
        <v>290552442</v>
      </c>
      <c r="I99" s="37">
        <v>290552442</v>
      </c>
      <c r="J99" s="4" t="s">
        <v>95</v>
      </c>
      <c r="K99" s="4" t="s">
        <v>95</v>
      </c>
      <c r="L99" s="3" t="s">
        <v>202</v>
      </c>
    </row>
    <row r="100" spans="1:12" ht="45" x14ac:dyDescent="0.25">
      <c r="A100" s="3">
        <v>81111500</v>
      </c>
      <c r="B100" s="15" t="s">
        <v>203</v>
      </c>
      <c r="C100" s="77" t="s">
        <v>36</v>
      </c>
      <c r="D100" s="3" t="s">
        <v>110</v>
      </c>
      <c r="E100" s="55" t="s">
        <v>241</v>
      </c>
      <c r="F100" s="55" t="s">
        <v>261</v>
      </c>
      <c r="G100" s="5" t="s">
        <v>30</v>
      </c>
      <c r="H100" s="37">
        <v>809862760</v>
      </c>
      <c r="I100" s="37">
        <v>809862760</v>
      </c>
      <c r="J100" s="4" t="s">
        <v>95</v>
      </c>
      <c r="K100" s="4" t="s">
        <v>95</v>
      </c>
      <c r="L100" s="3" t="s">
        <v>204</v>
      </c>
    </row>
    <row r="101" spans="1:12" ht="60" x14ac:dyDescent="0.25">
      <c r="A101" s="3">
        <v>81111500</v>
      </c>
      <c r="B101" s="15" t="s">
        <v>205</v>
      </c>
      <c r="C101" s="77" t="s">
        <v>36</v>
      </c>
      <c r="D101" s="3" t="s">
        <v>109</v>
      </c>
      <c r="E101" s="3" t="s">
        <v>81</v>
      </c>
      <c r="F101" s="10" t="s">
        <v>259</v>
      </c>
      <c r="G101" s="5" t="s">
        <v>30</v>
      </c>
      <c r="H101" s="37">
        <v>112000000</v>
      </c>
      <c r="I101" s="37">
        <v>112000000</v>
      </c>
      <c r="J101" s="4" t="s">
        <v>95</v>
      </c>
      <c r="K101" s="4" t="s">
        <v>95</v>
      </c>
      <c r="L101" s="3" t="s">
        <v>206</v>
      </c>
    </row>
    <row r="102" spans="1:12" ht="45" x14ac:dyDescent="0.25">
      <c r="A102" s="3">
        <v>81112100</v>
      </c>
      <c r="B102" s="15" t="s">
        <v>207</v>
      </c>
      <c r="C102" s="77" t="s">
        <v>36</v>
      </c>
      <c r="D102" s="3" t="s">
        <v>88</v>
      </c>
      <c r="E102" s="55" t="s">
        <v>241</v>
      </c>
      <c r="F102" s="55" t="s">
        <v>261</v>
      </c>
      <c r="G102" s="5" t="s">
        <v>30</v>
      </c>
      <c r="H102" s="37">
        <v>388584798</v>
      </c>
      <c r="I102" s="37">
        <v>388584798</v>
      </c>
      <c r="J102" s="4" t="s">
        <v>95</v>
      </c>
      <c r="K102" s="4" t="s">
        <v>95</v>
      </c>
      <c r="L102" s="3" t="s">
        <v>208</v>
      </c>
    </row>
    <row r="103" spans="1:12" ht="45" x14ac:dyDescent="0.25">
      <c r="A103" s="3">
        <v>81112100</v>
      </c>
      <c r="B103" s="15" t="s">
        <v>209</v>
      </c>
      <c r="C103" s="77" t="s">
        <v>36</v>
      </c>
      <c r="D103" s="3" t="s">
        <v>88</v>
      </c>
      <c r="E103" s="55" t="s">
        <v>241</v>
      </c>
      <c r="F103" s="55" t="s">
        <v>261</v>
      </c>
      <c r="G103" s="5" t="s">
        <v>30</v>
      </c>
      <c r="H103" s="37">
        <v>312000000</v>
      </c>
      <c r="I103" s="37">
        <v>312000000</v>
      </c>
      <c r="J103" s="4" t="s">
        <v>95</v>
      </c>
      <c r="K103" s="4" t="s">
        <v>95</v>
      </c>
      <c r="L103" s="3" t="s">
        <v>210</v>
      </c>
    </row>
    <row r="104" spans="1:12" x14ac:dyDescent="0.25">
      <c r="H104" s="16">
        <f>SUM(H5:H103)</f>
        <v>69375601477</v>
      </c>
      <c r="I104" s="16">
        <f>SUM(I5:I103)</f>
        <v>50248368385</v>
      </c>
    </row>
    <row r="106" spans="1:12" x14ac:dyDescent="0.25">
      <c r="H106" s="51"/>
    </row>
  </sheetData>
  <autoFilter ref="A4:L104"/>
  <mergeCells count="2">
    <mergeCell ref="A1:L1"/>
    <mergeCell ref="A2:L2"/>
  </mergeCells>
  <phoneticPr fontId="16" type="noConversion"/>
  <pageMargins left="0.70866141732283472" right="0.70866141732283472" top="0.74803149606299213" bottom="0.74803149606299213" header="0.31496062992125984" footer="0.31496062992125984"/>
  <pageSetup scale="4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PAA RNEC</vt:lpstr>
      <vt:lpstr>PAA FRR</vt:lpstr>
      <vt:lpstr>'PAA FRR'!Área_de_impresión</vt:lpstr>
      <vt:lpstr>'PAA RNEC'!Área_de_impresión</vt:lpstr>
      <vt:lpstr>'PAA FRR'!Títulos_a_imprimir</vt:lpstr>
      <vt:lpstr>'PAA RNEC'!Títulos_a_imprimir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Andres Garcia Huertas</dc:creator>
  <cp:lastModifiedBy>USER</cp:lastModifiedBy>
  <cp:lastPrinted>2021-02-18T16:31:41Z</cp:lastPrinted>
  <dcterms:created xsi:type="dcterms:W3CDTF">2016-01-13T20:29:21Z</dcterms:created>
  <dcterms:modified xsi:type="dcterms:W3CDTF">2021-03-29T22:09:51Z</dcterms:modified>
</cp:coreProperties>
</file>