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000" activeTab="0"/>
  </bookViews>
  <sheets>
    <sheet name="Hoja1" sheetId="1" r:id="rId1"/>
  </sheets>
  <definedNames/>
  <calcPr fullCalcOnLoad="1"/>
</workbook>
</file>

<file path=xl/sharedStrings.xml><?xml version="1.0" encoding="utf-8"?>
<sst xmlns="http://schemas.openxmlformats.org/spreadsheetml/2006/main" count="1926" uniqueCount="468">
  <si>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</si>
  <si>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</si>
  <si>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</si>
  <si>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</si>
  <si>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</si>
  <si>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</si>
  <si>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</si>
  <si>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</si>
  <si>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</si>
  <si>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</si>
  <si>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</si>
  <si>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</si>
  <si>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</si>
  <si>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</si>
  <si>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</si>
  <si>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</si>
  <si>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</si>
  <si>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</si>
  <si>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</si>
  <si>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</si>
  <si>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</si>
  <si>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</si>
  <si>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</si>
  <si>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</si>
  <si>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</si>
  <si>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</si>
  <si>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</si>
  <si>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</si>
  <si>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</si>
  <si>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ENERO</t>
  </si>
  <si>
    <t>11 MESES</t>
  </si>
  <si>
    <t>CONTRATACIÓN DIRECTA</t>
  </si>
  <si>
    <t>RNEC</t>
  </si>
  <si>
    <t>N/A</t>
  </si>
  <si>
    <t>GERENCIA ADMINISTRATIVA Y FINANCIERA - TEL: 2202880 EXT 1487</t>
  </si>
  <si>
    <t>PRESTAR LOS SERVICIOS PROFESIONALES EXTERNOS A LA OFICINA JURÍDICA EN ASPECTOS RELACIONADOS CON LA CONTRATACIÓN PARA LA ADQUISICIÓN DE BIENES Y SERVICIOS DE LA REGISTRADURÍA NACIONAL DEL ESTADO CIVIL Y EL FONDO ROTATORIO DE LA REGISTRADURÍA NACIONAL DEL ESTADO CIVIL, EN TODAS LAS ETAPAS DE LA MISMA Y EN LOS DEMÁS TEMAS Y ÁREAS DEL DERECHO QUE LE SEAN REQUERIDOS POR LA OFICINA JURÍDICA</t>
  </si>
  <si>
    <t xml:space="preserve">JEFE OFICINA JURIDICA - TEL: 2202880 EXT 1509 </t>
  </si>
  <si>
    <t>PRESTAR LOS SERVICIOS PROFESIONALES EXTERNOS A LA OFICINA JURÍDICA PARA LOGRAR CUMPLIR CON LOS OBJETIVOS DE LA MISMA, AL IGUAL QUE PRESTAR EL APOYO EN LOS ASUNTOS CONTRACTUALES Y COBROS COACTIVOS</t>
  </si>
  <si>
    <t>PRESTAR SERVICIOS PROFESIONALES DE REPRESENTACIÓN JUDICIAL Y EXTRAJUDICIAL A NIVEL NACIONAL, EN LOS PROCESOS EN QUE DEBA HACER PARTE LA ENTIDAD Y APOYAR LA LABOR DE LA OFICINA JURÍDICA EN LOS ASUNTOS DE SU COMPETENCIA</t>
  </si>
  <si>
    <t>GERENCIA DEL TALENTO HUMANO - TEL: 2202880 EXT 1410</t>
  </si>
  <si>
    <t xml:space="preserve">CONTRATAR LA PRESTACION DE SERVICIOS PROFESIONALES ESPECIALIZADOS  A LA REGISTRADURIA NACIONAL DEL ESTADO CIVIL, PARA LA PLANEACIÓN PRESUPUESTAL DE LA ENTIDAD, CON EL ACOMPAÑAMIENTO ANTE LAS AUTORIDADES ESTATALES Y GUBERNAMENTALES EN EL TRÁMITE DEL PROYECTO DE PRESUPUESTO Y LA EVALUACIÓN DE LA VIABILIDAD DE LAS SOLICITUDES DE RECURSOS FINANCIEROS.  </t>
  </si>
  <si>
    <t xml:space="preserve">OFICINA DE PLANEACION - TEL: 2202880 </t>
  </si>
  <si>
    <t>PRESTAR SERVICIOS EN LA REGISTRADURÍA NACIONAL DEL ESTADO CIVIL PARA EL MONITOREO, FORTALECIMIENTO Y RELACIONAMIENTO INSTITUCIONAL CON EL CONGRESO DE LA REPÚBLICA</t>
  </si>
  <si>
    <t>SECRETARÍA GENERAL - TEL: 2202880 EXT 1576</t>
  </si>
  <si>
    <t>JUNIO</t>
  </si>
  <si>
    <t>5 MESES</t>
  </si>
  <si>
    <t>PRESTACION DE SERVICIOS PROFESIONALES ESPECIALZIADOS A LA RNEC PARA ASESORAR A LA OFICINA DE PLANEACION Y COMITÉ DE TARIFAS EN LOS AMBITOS JURIDICO ECONOMICO Y FISCAL Y EN LA ELABORACION Y SUSTENTACION DE ESTRATEGIAS PARA LA OBTENCION DE RECURSOS QUE CONTRIBUYAN AL MEJORAMIENTO Y FORTALECIMIENTO DE LA GESTION INSTITUCIONAL</t>
  </si>
  <si>
    <t>9 MESES</t>
  </si>
  <si>
    <t>6 MESES</t>
  </si>
  <si>
    <t>SELECCIÓN ABREVIADA</t>
  </si>
  <si>
    <t>ABRIL</t>
  </si>
  <si>
    <t>2 MESES</t>
  </si>
  <si>
    <t>INVITACIÓN PÚBLCA</t>
  </si>
  <si>
    <t>CONTRATAR EL SUMINISTRO DE COMBUSTIBLE DEL PARQUE AUTOMOTOR DE LA ENTIDAD</t>
  </si>
  <si>
    <t>12 MESES</t>
  </si>
  <si>
    <t>ACUERDO MARCO DE PRECIOS</t>
  </si>
  <si>
    <t>CONTRATAR EL SUMINISTRO DE BONOS DE DOTACIÓN, CANJEABLES EXCLUSIVAMENTE PARA CALZADO Y VESTIDO DE LABOR PARA LOS SERVIDORES PÚBLICOS DE LA ORGANIZACIÓN ELECTORAL QUE TIENEN DERECHO DE ACUERDO CON LA LEY 70 DE 1988 Y EL DECRETO 1978 DE 1989.</t>
  </si>
  <si>
    <t>FEBRERO</t>
  </si>
  <si>
    <t>ADQUISICIÓN DE CERTIFICADOS DIGITALES DE FUNCION PUBLICA, CON DESTINO A LOS FUNCIONARIOS QUE LO REQUIEREN PARA REALIZAR LAS TRANSACCIONES DIARIAS INHERENTES A LA EJECUCIÓN DEL SIIF – NACION II EN LAS ÁREAS DE LA DIRECCIÓN FINANCIERA, CONTABILIDAD, PRESUPUESTO, PAGADURÍA, GESTIÓN FINANCIERA, RECAUDOS, FONDO NACIONAL DE FINANCIACIÓN POLÍTICA, JURÍDICA, DIRECCIÓN ADMINISTRATIVA- COMPRAS, ALMACÉN E INVENTARIOS,  GERENCIA DEL TALENTO HUMANO, FONDO SOCIAL DE VIVIENDA A NIVEL NACIONAL Y CONSEJO NACIONAL ELECTORAL</t>
  </si>
  <si>
    <t>15 DIAS</t>
  </si>
  <si>
    <t>DIRECTORA FINANCIERA - TEL: 2202880 EXT: 1360</t>
  </si>
  <si>
    <t>COORDINADOR GRUPO PUBLICACIONES - TEL: 2202880 EXT 1000</t>
  </si>
  <si>
    <t>81111812
81111820</t>
  </si>
  <si>
    <t>MANTENIMIENTO SISTEMA DE NÓMINA DE LA RNEC - KACTUS TH</t>
  </si>
  <si>
    <t>GERENCIA DE INFORMATICA - TEL: 2202880 EXT 1525 - GERENCIA DEL TALENTO HUMANO EXT: 1467</t>
  </si>
  <si>
    <t xml:space="preserve">CONTRATAR EL MANTENIMIENTO PREVENTIVO Y CORRECTIVO, INSPECCIÓN, PRUEBAS DE FUNCIONAMIENTO Y PUESTA A PUNTO DEL SISTEMA DE EXTINCIÓN DE INCENDIOS A BASE DE AGUA DISTRIBUIDO EN LA TOTALIDAD DEL EDIFICIO DE OFICINAS CENTRALES  UBICADO EN EL EDIFICIO DE LA REGISTRADURÍA NACIONAL DEL ESTADO CIVIL AV. CALLE 26 NO. 51 – 50 (CAN), INCLUIDA BOLSA DE REPUESTOS. </t>
  </si>
  <si>
    <t>10 MESES</t>
  </si>
  <si>
    <t>CONTRATAR EL MANTENIMIENTO PREVENTIVO Y CORRECTIVO DEL ASCENSOR PANORÁMICO DE LA RNEC SEDE CAN</t>
  </si>
  <si>
    <t xml:space="preserve">CONTRATAR EL MANTENIMIENTO PREVENTIVO Y CORRECTIVO DE LA PLANTA ELÉCTRICA DE LA RNEC SEDE CAN </t>
  </si>
  <si>
    <t xml:space="preserve">CONTRATAR EL MANTENIMIENTO PREVENTIVO Y CORRECTIVO DE LAS MOTOBOMBAS DE LA RNEC SEDE CAN   </t>
  </si>
  <si>
    <t>CONTRATAR EL MANTENIMIENTO PREVENTIVO Y CORRECTIVO DEL ASCENSOR DE CARGA MARCA ATLAS DE LA RNEC SEDE CAN</t>
  </si>
  <si>
    <t>ADQUISICIÓN DE EXTINTORES Y ACCESORIOS PARA EQUIPOS DE PREVENCIÓN Y ATENCIÓN DE EMERGENCIAS, ASÍ COMO  REVISIÓN, MANTENIMIENTO Y RECARGA DE LOS EXTINTORES EXISTENTES EN LAS OFICINAS CENTRALES DE LA REGISTRADURÍA NACIONAL SEDE CAN.</t>
  </si>
  <si>
    <t>MAYO</t>
  </si>
  <si>
    <t>1 MES</t>
  </si>
  <si>
    <t>RECOLECCIÓN, TRANSPORTE Y  DISPOSICIÓN FINAL DE LOS RESIDUOS PELIGROSOS EN LA RNEC, SEDE CAN</t>
  </si>
  <si>
    <t>SI</t>
  </si>
  <si>
    <t>PUBLICAR LOS ACTOS ADMINISTRATIVOS PROFERIDOS POR LA ORGANIZACIÓN ELECTORAL - REGISTRADURÍA NACIONAL DEL ESTADO CIVIL, CONSEJO NACIONAL ELECTORAL - Y FONDO ROTATORIO DE LA REGISTRADURÍA NACIONAL, EN EL DIARIO OFICIAL DE LA IMPRENTA NACIONAL DE COLOMBIA.</t>
  </si>
  <si>
    <t>PUBLICAR LOS AVISOS DE PRENSA DE LOS FUNCIONARIOS FALLECIDOS Y DEMAS QUE REQUIERA LA ORGANIZACIÓN ELECTORAL</t>
  </si>
  <si>
    <t>PRESTACIÓN DE LOS SERVICIOS DE PREPRODUCCIÓN, PRODUCCIÓN Y POSPRODUCCIÓN DEL PROGRAMA INSTITUCIONAL.</t>
  </si>
  <si>
    <t>ACTUALIZACION DE LAS LICENCIAS DE CONSTRUPLAN</t>
  </si>
  <si>
    <t>AGOSTO</t>
  </si>
  <si>
    <t>CONTRATAR EL SERVICIO DE CTP O NEGATIVOS PARA EL TALLER DE PUBLICACIONES</t>
  </si>
  <si>
    <t>MARZO</t>
  </si>
  <si>
    <t>OCTUBRE</t>
  </si>
  <si>
    <t>CONTRATAR LA PRESTACIÓN DEL SERVICIO DE ÁREA PROTEGIDA PARA LA ATENCIÓN DE URGENCIAS Y EMERGENCIAS MÉDICAS A LOS SERVIDORES, CONTRATISTAS Y VISITANTES, QUE SE ENCUENTREN EN ALGUNA DE LAS SEDES DE LA REGISTRADURÍA NACIONAL DEL ESTADO CIVIL, EN LA CIUDAD DE BOGOTÁ, D.C.</t>
  </si>
  <si>
    <t xml:space="preserve">CONTRATAR LA PRESTACIÓN DE SERVICIOS DE APOYO LOGÍSTICO  PARA LA REALIZACIÓN DEL PROGRAMA DE BIENESTAR SOCIAL DIRIGIDO A LOS SERVIDORES PÚBLICOS DE LA "ORGANIZACIÓN ELECTORAL"  Y SU NÚCLEO FAMILIAR, DE LA SEDE CENTRAL, REGISTRADURÍA DISTRITAL Y DELGACIÓN CUNDINAMARCA,  ASÍ COMO EL DESARROLLO DE LAS OLIMPIADAS DEPORTIVAS NACIONALES DE LA ENTIDAD. </t>
  </si>
  <si>
    <t>CONTRATAR EL APOYO LOGÍSTICO PARA LA REALIZACIÓN DE ACTIVIDADES DE BIENESTAR,  CULTURALES,  RECREATIVAS Y DEPORTIVAS, DIRIGIDAS A LOS SERVIDORES DE LAS DELEGACIONES DEPARTAMENTALES.</t>
  </si>
  <si>
    <t>JULIO</t>
  </si>
  <si>
    <t>42132203
42131606
51102710
42172001
42171917</t>
  </si>
  <si>
    <t xml:space="preserve">CONTRATAR LA ADQUISICIÓN DE BOTIQUINES DOTADOS DE SUSTANCIAS ANTISÉPTICAS,  MATERIAL DE CURACIÓN Y DEMÁS ELEMENTOS DE BIOSEGURIDAD QUE GARANTICEN LA PRESTACIÓN OPORTUNA DE LOS PRIMEROS AUXILIOS A LOS SERVIDORES, CONTRATISTAS Y VISITANTES EN LAS REGISTRADURÍAS MUNICIPALES. </t>
  </si>
  <si>
    <t>46171604
55121704</t>
  </si>
  <si>
    <t>CONTRATAR EL SUMINISTRO DE TIQUETES AÉREOS  PARA GARANTIZAR EL DESPLAZAMIENTO DE LOS SERVIDORES PÚBLICOS Y CONTRATISTAS DE LA ORGANIZACIÓN ELECTORAL, A NIVEL NACIONAL E INTERNACIONAL.</t>
  </si>
  <si>
    <t>3 MESES</t>
  </si>
  <si>
    <t>20 DIAS</t>
  </si>
  <si>
    <t>DELEGACION DEPARTAMENTAL DE CAUCA</t>
  </si>
  <si>
    <t>NOVIEMBRE</t>
  </si>
  <si>
    <t xml:space="preserve">PROYECTO DE INVERSION “FORTALECIMIENTO DE LA PLATAFORMA TECNOLÓGICA QUE SOPORTA EL SISTEMA DE IDENTIFICACIÓN Y REGISTRO CIVIL PMT II NACIONAL” </t>
  </si>
  <si>
    <t>HASTA EL 31 DE DICIEMBRE DE 2018</t>
  </si>
  <si>
    <t xml:space="preserve">REGISTRADURIA DELEGADA PARA EL REGISTRO CIVIL Y LA IDENTIFICACION -  TELEFONO: 2202880 EXT: 1289 
</t>
  </si>
  <si>
    <t>7 MESES</t>
  </si>
  <si>
    <t>JAVIER DARIO SASTOQUE GOMEZ</t>
  </si>
  <si>
    <t>REGISTRADURIA NACIONAL DEL ESTADO CIVIL</t>
  </si>
  <si>
    <t xml:space="preserve">AV CALLE 26 N° 51 - 50 </t>
  </si>
  <si>
    <t>22202880 EXT 1409-1400</t>
  </si>
  <si>
    <t>www.registraduria.gov.co</t>
  </si>
  <si>
    <t>FORTALECIMIENTO A LOS ASUSTOS MISIONALES COMO IDENTIFICACION - FORTALECIMIENTO EN ELECTORAL. - MEJORAMIENTO INSTITUCIONAL. - FORMACION A LA CIUDADANIA EN VALORES PARA LA DEMOCRACIA</t>
  </si>
  <si>
    <t>MISION: GARANTIZAR LA ORGANIZACIÓN Y TRANSPARENCIA DEL PROCESO ELECTORAL, LA OPORTUNIDAD Y CONFIABILIDAD DE LOS ESCRUTINIOS Y RESULTADOS ELECTORALES, CONTRIBUIR AL FORTALECIMIENTO DE LA DEMOCRACIA MEDIANTE SU NEUTRALIDAD Y OBJETIVIDAD, PROMOVER LA PARTICIPACIÓN SOCIAL EN LA CUAL SE REQUIERA LA EXPRESIÓN DE LA VOLUNTAD POPULAR MEDIANTE SISTEMAS DE TIPO ELECTORAL EN CUALQUIERA DE SUS MODALIDADES, ASÍ COMO PROMOVER Y GARANTIZAR EN CADA EVENTO LEGAL EN QUE DEBA REGISTRARSE LA SITUACIÓN CIVIL DE LAS PERSONAS, QUE SE REGISTREN TALES EVENTOS, SE DISPONGA DE SU INFORMACIÓN A QUIEN DEBA LEGALMENTE SOLICITARLA, SE CERTIFIQUE MEDIANTE LOS INSTRUMENTOS IDÓNEOS ESTABLECIDOS POR LAS DISPOSICIONES LEGALES Y SE GARANTICE SU CONFIABILIDAD Y SEGURIDAD PLENAS. -  VISION: LA REGISTRADURÍA NACIONAL DEL ESTADO CIVIL, HACIENDO USO DE LA MÁS ALTA COMPETENCIA DE SU TALENTO HUMANO, SERÁ EN EL 2019 UNA ENTIDAD RECONOCIDA A NIVEL NACIONAL E INTERNACIONAL POR LA INNOVACIÓN, EFICIENCIA Y TRANSPARENCIA EN LA IDENTIFICACIÓN DE LOS COLOMBIANOS, DE LOS PROCESOS ELECTORALES, DE LOS MECANISMOS DE PARTICIPACIÓN CIUDADANA Y POR EL FOMENTO DE LOS VALORES CÍVICOS Y DEMOCRÁTICOS ESPECIALMENTE EN NIÑOS Y JÓVENES</t>
  </si>
  <si>
    <t>81112205</t>
  </si>
  <si>
    <t>4 MESES</t>
  </si>
  <si>
    <t>INVITACIÓN PUBLICA</t>
  </si>
  <si>
    <t>DELEGACIÓN DEPARTAMENTAL DE PUTUMAYO</t>
  </si>
  <si>
    <t>DELEGACIÓN DEPARTAMENTAL DE SAN ANDRES</t>
  </si>
  <si>
    <t>8 DIAS</t>
  </si>
  <si>
    <t xml:space="preserve">ABRIL </t>
  </si>
  <si>
    <t>8 MESES</t>
  </si>
  <si>
    <t>INVITACIÓN PÚBLICA</t>
  </si>
  <si>
    <t>20 DIAS CALENDARIO</t>
  </si>
  <si>
    <t>CONTRATOS DE PRESTACIÓN DE SERVICIOS</t>
  </si>
  <si>
    <t>PRESTAR ASESORÍA JURÍDICA ESPECIALIZADA EN DERECHO ADMINISTRATIVO Y CONTRATACIÓN ESTATAL A LA REGISTRADURÍA NACIONAL DEL ESTADO CIVIL, EN ESPECIAL A LA SECRETARÍA GENERAL, A LA GERENCIA ADMINISTRATIVA Y FINANCIERA Y AL COMITÉ ASESOR PARA LA CONTRATACIÓN.</t>
  </si>
  <si>
    <t>10,5 MESES</t>
  </si>
  <si>
    <t>COORDINACIÓN GRUPO DE COMPRAS
 EXT 1409-1431</t>
  </si>
  <si>
    <t xml:space="preserve">CONTRATAR LA PRESTACIÓN DE SERVICIOS PROFESIONALES PARA EL FORTALECIMIENTO DE LAS COMUNICACIONES ESTRATÉGICAS DE LA REGISTRADURÍA NACIONAL DEL ESTADO CIVIL CON EL FIN DE APOYAR LA TOMA DE DECISIONES QUE SE TRADUZCAN EN ACCIONES, ENCAMINADAS AL DESARROLLO Y EJECUCIÓN DEL PLAN ESTRATÉGICO 2016 – 2019. </t>
  </si>
  <si>
    <t>JEFE COMUNICACIONES Y PRENSA - TEL: 2202880 EXT: 1279</t>
  </si>
  <si>
    <t>CONTRATAR LA PRESTACIÓN DE SERVICIOS PROFESIONALES PARA REALIZAR ACTIVIDADES QUE PERMITAN LA CONSOLIDACION Y EJECUCION DE LA ESTRATEGIA DE COMUNICACIÓN DIGITAL DE LA REGISTRADURIA NACIONAL DEL ESTADO CIVIL QUE PERMITAN FORTALECER EL POSICIONAMIENTO DE LA COMUNICACION Y LA IMAGEN DE LA ENTIDADEN RELACION CON LA ENTREGA DE SERVICIOS A LOS COLOMBIANOS.</t>
  </si>
  <si>
    <t>COORDINACIÓN RECURSOS FÍSICOS
EXT. 1198-1161</t>
  </si>
  <si>
    <t>CONTRATAR LOS SERVICIOS PROFESIONALES DE UN ARQUITECTO, ENCAMINADOS A APOYAR TECNICAMENTE A LA COORDINACION DE MANTENIMIENTO Y CONSTRUCCIONES EN EL DESARROLLO DE LAS ACTIVIDADES NECESARIAS PARA EL CUMPLIMIENTO DE SUS FUNCIONES Y PROYECTOS A SU CARGO.</t>
  </si>
  <si>
    <t>COORDINACIÓN MANTENIMIENTO Y CONSTRUCCIONES
EXT. 1308-1369</t>
  </si>
  <si>
    <t>10 MESES Y 10 DIAS</t>
  </si>
  <si>
    <t>CONTRATAR EL SERVICIO DE AUDITORIA DE OTORGAMIENTO BAJO LA NORMA ISO/TS 17582 Y  AMPLIACIÓN ISO 9001:2015 PARA EL SISTEMA DE GESTIÓN DE CALIDAD EN EL PROCESO ELECTORAL Y DE LA AUDITORIA DE SEGUIMIENTO Y AMPLIACIÓN AL SISTEMA DE GESTIÓN DE CALIDAD EN REGISTRO CIVIL E IDENTIFICACIÓN BAJO LA NORMA ISO 9001:2015.</t>
  </si>
  <si>
    <t>OFICINA DE PLANEACION - TEL: 2202881</t>
  </si>
  <si>
    <t>PRESTAR SERVICIOS PROFESIONALES Y DE APOYO A LA GESTIÓN A LA GERENCIA DEL TALENTO HUMANO, LA OFICINA DE CONTROL INTERNO Y LA SECRETARÍA GENERAL DE LA REGISTRADURÍA NACIONAL DEL ESTADO CIVIL, MEDIANTE EL FORTALECIMIENTO DE LA CULTURA DEL CONTROL Y ORGANIZACIONAL, LOS PROCEDIMIENTOS DE AUDITORÍA INTERNA A LOS SISTEMAS DE GESTIÓN Y PLANES DE MEJORAMIENTO, ASÍ COMO EL DESARROLLO DE ACCIONES ENCAMINADAS AL FORTALECIMIENTO INSTITUCIONAL.</t>
  </si>
  <si>
    <t>ARRENDAMIENTO DE BIENES INMUEBLES PARA EL FUNCIONAMIENTO DE LAS SEDES A NIVEL NACIONAL</t>
  </si>
  <si>
    <t xml:space="preserve">
84131600</t>
  </si>
  <si>
    <t>PROGRAMA DE SEGUROS RESPONSABILIDAD CIVIL SERVIDORES PÚBLICOS.</t>
  </si>
  <si>
    <t>SELECCIÓN ABREVIADA ACUERDO MARCO DE PRECIOS</t>
  </si>
  <si>
    <t>COORDINACIÓN TRANSPORTES - TEL: 2202880 EXT 1027</t>
  </si>
  <si>
    <t>MANTENIMIENTO CORRECTIVO Y PREVENTIVO DEL PARQUE AUTOMOTOR DE LA ENTIDAD</t>
  </si>
  <si>
    <t>CONTRATAR EL MANTENIMIENTO PREVENTIVO Y CORRECTIVO DE LA PLANTA TELEFÓNICA DE LA RNEC SEDE CAN</t>
  </si>
  <si>
    <t>CONTRATAR EL MANTENIMIENTO PREVENTIVO Y CORRECTIVO DE LOS ASCENSORES DE PASAJEROS MARCA OTIS DE LA RNEC SEDE CAN</t>
  </si>
  <si>
    <t>ADQUISICION, MANTENIMIENTO PREVENTIVO Y CORRECTIVO DE LOS AIRES ACONDICIONADOS CON QUE CUENTA EL EDIFICIO DE LA RNEC SEDE CAN</t>
  </si>
  <si>
    <t>CONTRATAR EL MANTENIMIENTO PREVENTIVO SIN SUMINISTRO DE REPUESTOS DE LA SUBESTACIÓN ELÉCTRICA DE LA RNEC</t>
  </si>
  <si>
    <t>SUMINISTRO DE MATERIALES DE CONSTRUCCION</t>
  </si>
  <si>
    <t>ADQUISICIÓN DE FORMAS CONTINUAS IMPRESAS SERIALES REGISTROS CIVILES DE NACIMIENTO, MATRIMONIO, DEFUNCIÓN Y FORMATO TRAMITE CEDULACIÓN Y TARJETA DE IDENTIDAD, PARA SER DISTRIBUIDAS A NIVEL NACIONAL EN LAS DELEGACIONES DEPARTAMENTALES</t>
  </si>
  <si>
    <t>SELECCIÓN ABREVIADA POR SUBASTA INVERSA</t>
  </si>
  <si>
    <t> DIRECCIÓN NACIONAL DE IDENTIFICACIÓN – COORDINADOR GRUPO RECEPCIÓN  EXT 1251-1227</t>
  </si>
  <si>
    <t>PRESTAR EL SERVIVIO DE MONITOREO Y SEGUIMIENTO AL REGISTRO PERIODISTICO QUE SOBRE LA REGISTRADURIA NACIONAL HACEN LOS MEDIOS DE COMUNICACIÓN NACIONAL Y REGIONAL DEL PAIS</t>
  </si>
  <si>
    <t xml:space="preserve">PRESTAR EL SERVICIO DE OUTSOURCING DE FOTOCOPIADO, IMPRESIÓN Y ESCANEADO DE DOCUMENTOS, EN LA SEDE CENTRAL DE LA ORGANIZACIÓN ELECTORAL – REGISTRADURÍA NACIONAL, UBICADA EN LA AV. CALLE 26 NO. 51-50 EN LA CIUDAD DE BOGOTÁ, D.C. </t>
  </si>
  <si>
    <t>3 AÑOS</t>
  </si>
  <si>
    <t>POR DEFINIR</t>
  </si>
  <si>
    <t>COORDINADOR GRUPO PUBLICACIONES - COORDINACION RECURSOS FISICOS Y GERENCIA DE INFORMATICA - TEL: 2202880 EXT 1000 - 1198-1525</t>
  </si>
  <si>
    <t>RENDICIÓN DE CUENTAS</t>
  </si>
  <si>
    <t>MANTENIMIENTO MAQUINAS TALLER DE PUBLICACIONES</t>
  </si>
  <si>
    <t>COORDINADOR GRUPO PUBLICACIONES - TEL: 2202880 EXT 1001</t>
  </si>
  <si>
    <t>MANTENIMIENTO EQUIPO FOTOGRÁFICO Y DE VIDEO AUDIOVISULAES</t>
  </si>
  <si>
    <t>MANTENIMIENTO APLICATIVO COIN - ALMACEN E INVENTARIOS</t>
  </si>
  <si>
    <t>CONTRATAR EL MANTENIMIENTO Y REPARACIONES MENORES DEL INMUEBLE DE LA DELEGACIÓN DEPARTAMENTAL Y REGISTRADURIA ESPECIAL DEL CAUCA CON OCACIÓN DEL ACTO ADMINISTRATIVO MUNICIPAL QUE ASÍ LO ORDENA PARA LA SEMANA SANTA"</t>
  </si>
  <si>
    <t>GERENTE DEL TALENTO HUMANO TEL: 2202880 EXT 1467</t>
  </si>
  <si>
    <t>GERENTE DEL TALENTO HUMANO TEL: 2202880 EXT 1468</t>
  </si>
  <si>
    <t>GERENTE DEL TALENTO HUMANO TEL: 2202880 EXT 1469</t>
  </si>
  <si>
    <t>GERENTE DEL TALENTO HUMANO TEL: 2202880 EXT 1470</t>
  </si>
  <si>
    <t>CONTRATAR LA ADQUISICIÓN DE INSUMOS PARA LOS BOTIQUINES DE LAS SEDES DE LA ENTIDAD A NIVEL NACIONAL, ASÍ COMO SUSTANCIAS ANTISÉPTICAS, MATERIAL DE CURACIÓN Y DEMÁS ELEMENTOS PARA EL SERVICIO DE PRIMEROS AUXILIOS DE LA SEDE CENTRAL.</t>
  </si>
  <si>
    <t>GERENTE DEL TALENTO HUMANO TEL: 2202880 EXT 1471</t>
  </si>
  <si>
    <t xml:space="preserve">CONTRATAR LAS EVALUACIONES MEDICO OCUPACIONALES DE INGRESO Y RETIRO PARA LOS SERVIDORES DE LA ORGANIZACIÓN ELECTORAL A NIVEL NACIONAL. </t>
  </si>
  <si>
    <t>GERENTE DEL TALENTO HUMANO TEL: 2202880 EXT 1472</t>
  </si>
  <si>
    <t>46181501
46181504
46181528
46181533
46181604
46181704
46181804
46181902
46182002
46182201</t>
  </si>
  <si>
    <t>CONTRATAR LA ADQUISICIÓN DE ELEMENTOS DE PROTECCIÓN PERSONAL PARA LOS SERVIDORES PÚBLICOS DE LA ORGANIZACIÓN ELECTORAL. Y  DOTACIÓN DE LA BRIGADA DE EMERGENCIAS DE LA ENTIDAD.</t>
  </si>
  <si>
    <t>GERENTE DEL TALENTO HUMANO TEL: 2202880 EXT 1473</t>
  </si>
  <si>
    <t>80141600           80141700         80151500         84121800</t>
  </si>
  <si>
    <t>GERENTE DEL TALENTO HUMANO TEL: 2202880 EXT 1474</t>
  </si>
  <si>
    <t xml:space="preserve">HASTA EL 31 DE DICIEMBRE </t>
  </si>
  <si>
    <t>GERENTE DEL TALENTO HUMANO TEL: 2202880 EXT 1475</t>
  </si>
  <si>
    <t>CONTRATAR LA PRESTACIÓN DEL SERVICIO DE TRANSPORTE AEREO DE PASAJEROS EN SUS RUTAS DE OPERACIÓN Y LA ADQUISICIÓN DE TIQUETES AEREOS EN RUTAS NACIONAL E INTERNACIONALES DE OTROS OPERADORES PARA GARNTIZAR EL DESPLAZAMIENTO DE LOS SERVIDORES Y CONTRATISTAS DE LA ORGANIZACIÓN ELECTORAL A NIVEL NACIONAL E INTERNACIONAL EN CUMPLIMIENTO DE LA MISION INSTUTUCIONAL</t>
  </si>
  <si>
    <t>CONTRATO DIRECTA</t>
  </si>
  <si>
    <t>CONTRATAR LA ADQUISICIÓN DE CERTIFICADOS DE FIRMA DIGITAL ENCRIPTADOS EN TOKEN FÍSICO PARA REALIZAR CERTIFICACIONES ELECTRÓNICAS DE TIEMPOS LABORADOS - CETIL..</t>
  </si>
  <si>
    <t>GERENTE DEL TALENTO HUMANO TEL: 2202880 EXT 1476</t>
  </si>
  <si>
    <t xml:space="preserve">44122003
43211714
44103206
</t>
  </si>
  <si>
    <t>43232304
81112501</t>
  </si>
  <si>
    <t>43223202
83111600
81161601</t>
  </si>
  <si>
    <t>CONTRATR EL SERVICIO DE ENVÍO MASIVO DE MENSAJES DE TEXTO SMS A DISPOSITIVOS MÓVILES DE COLOMBIA DIRIGIDO A LOS SERVIDORES PUBLICOS DE LA ORGANIZACIÓN ELECTORAL</t>
  </si>
  <si>
    <t>MANTENIMIENTO PREVENTIVO DE LOS AIRES ACONDICIONADOS DE LA DELEGACIÓN DEPARTAMENTAL DE AMAZONAS, REGISTRADURIA ESPECIAL DE LETICIA Y REGISTRADURIA MUNICIPAL DE PUERTO NARIÑO.</t>
  </si>
  <si>
    <t xml:space="preserve">1 MES </t>
  </si>
  <si>
    <t>DELEGACIÓN DEPARTAMENTAL DEL AMAZONAS</t>
  </si>
  <si>
    <t>MANTENIMIENTO GENERAL DE BIENES INMUEBLES DE LA DELEGACIÓN DEPARTAMENTAL DE AMAZONAS, REGISTRADURÍA ESPECIAL DE LETICIA Y REGISTRADURÍA MUNICIPAL DE PUERTO NARIÑO.</t>
  </si>
  <si>
    <t>MANTENIMIENTO O REPARACIÓN DE EXTINGUIDORES DE FUEGO, DE LA DELEGACIÓN DEPARTAMENTAL DE AMAZONAS, REGISTRADURÍA ESPECIAL DE LETICIA Y REGISTRADURÍA MUNICIPAL DE PUERTO NARIÑO.</t>
  </si>
  <si>
    <t>SUMINISTRO DE COMBUSTIBLE</t>
  </si>
  <si>
    <t>DELEGACIÓN DEPARTAMENTAL DE ANTIOQUIA</t>
  </si>
  <si>
    <t>MANTENIMIENTO Y REPARACIÓN DE DE VEHÍCULOS</t>
  </si>
  <si>
    <t>INSTALACIÓN, MANTENIMIENTO Y REPARACIÓN DE EQUIPOS DE AIRE ACONDICIONADO</t>
  </si>
  <si>
    <t>MANTENIMIENTO Y REPARACIÓN DE EQUIPOS DE OFICINA</t>
  </si>
  <si>
    <t>MANTENIMIENTO Y RECARGA DE EXTINTORES DE FUEGO</t>
  </si>
  <si>
    <t xml:space="preserve">ELABORACIÓN, SUMINISTRO E INSTALACIÓN DE AVISOS, SEÑALIZACIÓN, ADHESIVOS, IMPRESOS Y PUBLICACIONES </t>
  </si>
  <si>
    <t>MANTENIMIENTO, ADECUACIÓN Y REPARACIONES MENORES DE BIENES INMUEBLES</t>
  </si>
  <si>
    <t xml:space="preserve">MANTENIMIENTO Y REPARACION DE EQUIPOS DE AIRES ACONDICIONADOS (INCLUIDOS REPUESTOS) PERTENECIENTES A LA CIRCUSNCRIPCION ELECTORAL DE ARAUCA </t>
  </si>
  <si>
    <t>DELEGACIÓN DEPARTAMENTAL DE ARAUCA</t>
  </si>
  <si>
    <t>CONTRATAR EL MANTENIMIENTO Y REPARACIÓN DE EQUIPOS DE CÓMPUTO, IMPRESORAS Y FOTOCOPIADORAS (INCLUIDO REPUESTOS) PERTENECIENTES A LA CIRCUNSCRIPCIÓN ELECTORAL DE ARAUCA.</t>
  </si>
  <si>
    <t>MANTENIMIENTO, ADECUACION Y REPARACIONES MENORES DE BIENES MUEBLES E INMUEBLES DE LA DELEGACION DEPARTAMENTAL DE ARAUCA</t>
  </si>
  <si>
    <t>MANTENIMIENTO Y RECARGA DE EXTINTORES DE LA CIRCUNSCRIPCION ELECTORAL DE ARAUCA</t>
  </si>
  <si>
    <t>MANTENIMIENTO INMUEBLE REGISTRADURIA MUNICIPAL DE MALAMBO ENTREGADA EL PASADO 31 DE DICIEMBRE.</t>
  </si>
  <si>
    <t>10 DIAS CALENDARIO</t>
  </si>
  <si>
    <t>DELEGACIÓN DEPARTAMENTAL DE ATLANTICO</t>
  </si>
  <si>
    <t>MANTENIMIENTO ANUAL AIRES ACONDICIONADOS DELEGACION ATLANTICO - REG ESPECIAL BQUILLA-REGISTRADURIA ESPECIAL DE SOLEDAD,   AUXILIAR 03  DE BARRANQUILLA. AUXILIAR  DE SOLEDAD.</t>
  </si>
  <si>
    <t xml:space="preserve">7 MESES </t>
  </si>
  <si>
    <t>CONTRATAR EL MANTENIMIENTO DE (02) CAMIONETAS  QUE HACEN PARTE DEL INVENTARIO DE LA DELEGACIÓN</t>
  </si>
  <si>
    <t>CONTRATAR EL MANTENIMIENTO Y REPARACIÓN DE ASCENSOR DE LA DELEGACION DEL ATLÁNTICO</t>
  </si>
  <si>
    <t>CONTRATAR LA  RECARGA DE EXTINTORES PARA LA DELEGACIÓN DEPARTAMENTAL DEL ATLÁNTICO Y REGISTRRADURIAS AUXILIARES DE BARRANQUILLA.</t>
  </si>
  <si>
    <t>15 DIAS CALENDARIO</t>
  </si>
  <si>
    <t>72101511                72101516</t>
  </si>
  <si>
    <t xml:space="preserve">SERVICIO DE MANTENIMIENTO PREVENTIVO, CORRECTIVO INCLUIDO REPUESTOS DE LOS EQUIPOS DE AIRES ACONDICIONADOS, DE LA CIRCUNSCRIPCIÓN DE BOLÍVAR.   </t>
  </si>
  <si>
    <t>6 MESES.</t>
  </si>
  <si>
    <t xml:space="preserve">DELEGACIÓN DEPARTAMENTAL DEL BOLIVAR </t>
  </si>
  <si>
    <t xml:space="preserve">ADQUISICIÓN E INSTALACIÓN DE AIRE ACONDICIONADO CIRCUNCRIPCIÓN DE BOLÍVAR. </t>
  </si>
  <si>
    <t>15 DIAS.</t>
  </si>
  <si>
    <t>ADQUISICIÓN E INSTALACIÓN DE AVISOS INSTITUCIONALES.</t>
  </si>
  <si>
    <t>ADQUISICIÓN Y RECARGA DE EXTINTORES</t>
  </si>
  <si>
    <t xml:space="preserve">72154065                              72154066                                 </t>
  </si>
  <si>
    <t>CONTRATAR EL SERVICIO DE MANTENIMIENTO PREVENTIVO Y CORRECTIVO (INCLUIDOS REPUESTOS), DE LOS EQUIPOS DE OFICINA DE PROPIEDAD DE LA DELEGACIÓN  DEPARTAMENTAL DE BOYACÁ.</t>
  </si>
  <si>
    <t>NOVENTA (90) DIAS CALENDARIO</t>
  </si>
  <si>
    <t>DELEGACIÓN DEPARTAMETAL DE BOYACA</t>
  </si>
  <si>
    <t xml:space="preserve">
RECARGA Y MANTENIMIENTO  DE LOS EXTINTORES PERTENECIENTES A LA DELEGACIÓN DEPARTAMENTAL   Y REGISTRADURIAS ZONIFICADAS DE BOYACÁ.
</t>
  </si>
  <si>
    <t>TREINTA (30) DIAS CALENDARIO</t>
  </si>
  <si>
    <t>56112103   56101703</t>
  </si>
  <si>
    <t>SUMINISTRO MOBILIARIO CON  DESTINO A LAS REGISTRADURIAS MUNICIPALES DE LA CIRCUNSCRIPCIÓN ELECTORAL DE BOYACÁ.</t>
  </si>
  <si>
    <t>ADQUISICIÓN DE EQUIPO DE AMPLIFICACIÓN DE SONIDO PARA CAPACITACIONES DE LOS FUNCIONARIOS DE LA DELEGACION DEPARTAMENTRAL DE BOYACA.</t>
  </si>
  <si>
    <t>SERVICIO DE MANTENIMIENTO DE DEL ASCENSOR DE LA DELEGACIÓN DEPARTAMENTAL.</t>
  </si>
  <si>
    <t>DIEZ (10) MESES</t>
  </si>
  <si>
    <t>DELEGACIÓN DEPARTAMENTAL DE CALDAS</t>
  </si>
  <si>
    <t>SERVICIO DE MANTENIMIENTO INCLUIDO REPUESTOS DE FOTOCOPIADORA.</t>
  </si>
  <si>
    <t xml:space="preserve">MANTENIMIENTO Y REPARACIÓN (INLCUIDO REPUESTOS) DE AIRES ACONDICIONADOS DE LA DORADA CALDAS </t>
  </si>
  <si>
    <t>UN (1) MES</t>
  </si>
  <si>
    <t>CONTRATAR EL SUMINISTRO, INSTALACIÓN DE AVISOS, PARA LAS SEDES DE LAS REGISTRADURÍAS MUNICIPALES DE CALDAS</t>
  </si>
  <si>
    <t>QUINCE (15) DIAS HABILES</t>
  </si>
  <si>
    <t>CONTRATAR EL SERVICIO DE SUMINISTRO, INSTALACIÓN, Y PUESTA EN FUNCIONAMIENTO, DE CERRADURA PARA CONTROL DE ACCESO BIOMÉTRICO AL CENTRO
DE ACOPIO DE LA DELEGACION DE CALDAS.</t>
  </si>
  <si>
    <t>COMPRA DE 2 EXTINTORES DE SOLKAFLAN DE 3,700 GR.</t>
  </si>
  <si>
    <t>DELEGACIÓN DEPARTAMENTAL DE CAQUETA</t>
  </si>
  <si>
    <t>COMPRA DE 1 AIRE ACONDICIONADO PARA  LA DELEGACION DEL CAQUETA</t>
  </si>
  <si>
    <t>SERVICIO DE MANTENIMIENTO  O REPARACION DE AIRES ACONDICIONADOS INCLUIDO REPUESTOS, DOS VECES AL AÑO</t>
  </si>
  <si>
    <t>COMPRA DE 1 ESCRITORIO PARA  LA DELEGACION DE CAQUETA</t>
  </si>
  <si>
    <t>SERVICIO DE MANTENIMIENTO DE MOBILIARIO PARA OFICINA SEDE FLORENCIA</t>
  </si>
  <si>
    <t>30 DIAS</t>
  </si>
  <si>
    <t>MANTENIMIENTO PREVENTIVO, CORRECTIVO DE LOS AIRES ACONDICIONADOS DE LA REGISTRADURIA ESPECIAL Y DE LA DELEGACION DEPARTAMENTAL DE CASANARE (INCLUIDO REPUESTOS) E INSTALACION DE DOS (2) AIRES ACONDICIONADOS</t>
  </si>
  <si>
    <t>DELEGACIÓN DEPARTAMENTAL DE CASANARE</t>
  </si>
  <si>
    <t xml:space="preserve">SERVICIO DE FUMIGACIÓN DE LA DELEGACION DEPARTAMENTAL DE CASANARE Y LA REGISTRADURIA ESPECIAL DE YOPAL (ELIMINACIÓN DE VECTORES EN CUBIERTA Y ZONAS DE ARCHIVO) </t>
  </si>
  <si>
    <t xml:space="preserve">SERVICIO DE MANTENIMIENTO DE SEDES LOCATIVAS REGISTRADURIA ESPECIAL DE YOPAL </t>
  </si>
  <si>
    <t>MANTENIMIENTO GENERAL EQUIPOS DE OFICINA</t>
  </si>
  <si>
    <t>CONTRATAR EL MANTENIMIENTO Y RECARGA DE LOS  EXTINTORES DE LA DELEGACION DEPARTAMENTAL Y REGISTRADURIA ESPECIAL  y MUNICIPALES DEL DEPARTAMENTO DE CASANARE</t>
  </si>
  <si>
    <t>ADQUISICION Y RECARGA DE EXTINTORES PARA LA DELEGACION DEPARTAMENTAL DEL CAUCA Y REGISTRADURIAS MUNICIPALES</t>
  </si>
  <si>
    <t>DELEGACIÓN DEPARTAMENTAL DEL CAUCA</t>
  </si>
  <si>
    <t>REALIZAR COMPRA DE ESTANTES METALICOS DESTINADOS PARA EL ARCHIVO DE LA DELEGACION DEPARTAMENTAL DEL CAUCA Y ALGUNAS REGISTRADURIAS MUNICIPALES.</t>
  </si>
  <si>
    <t xml:space="preserve">COMPRA DE MOBILIARIO PARA LA DELEGACIÓN DEPARTAMENTAL  Y ALGUNAS REGISTRADURÍAS MUNICIPALES( DOS BIBLIOTECAS Y SILLAS ERGONÓMICAS) </t>
  </si>
  <si>
    <t>COMPRA DE EQUIPOS TECNOLÓGICOS, PARA LA DELEGACIÓN DEPARTAMENTAL DEL CAUCA Y ALGUNAS REGISTRADURÍAS MUNICIPALES</t>
  </si>
  <si>
    <t>COMPRA DE UN AIRE ACONDICIONADO PARA UN DESPACHO DE LA DELEGACIÓN DEPARTAMENTAL DEL CAUCA.</t>
  </si>
  <si>
    <t>MANTENIMIENTO DE LA SEDE DE LA DELEGACIÓN DEPARTAMENTAL DEL CESAR Y REGISTRADURIA ESPECIAL DE VALLEDUPAR.</t>
  </si>
  <si>
    <t>DELEGACIÓN DEPARTAMENTAL DEL CESAR</t>
  </si>
  <si>
    <t>MANTENIMIENTO PARA VEINTICINCO (25) EQUIPOS DE AIRE ACONDICIONADO TIPO MINI SPLIT, CORRESPONDIENTE A LA DELEGACIÓN DEPARTAMENTAL DEL CESAR Y REGISTRADURIA ESPECIAL DE VALLEDUPAR.</t>
  </si>
  <si>
    <t>INSTALACION DE DIVISIONES PARA PUESTO DE TRABAJO</t>
  </si>
  <si>
    <t>DELEGACION DEPARTAMENTAL DEL CHOCO</t>
  </si>
  <si>
    <t>CONTRATAR EL MANTENIMIENTO PREVENTIVO Y CORRECTIVO DE LOS EQUIPOS DE OFICINA DE LA DELEGACION DEPARTAMENTAL DEL CHOCO Y REGISTRADURIA ESPECIAL DE QUIBDO</t>
  </si>
  <si>
    <t>MANTENIMIENTO Y RECARGA DE EXTINTORES DE FUEGO DELEGACION DEL CHOCO Y REGISTRADURIA ESPECIAL DE QUIBDO</t>
  </si>
  <si>
    <t>MANTENIMIENTO PREVENTIVO Y CORRECTIVO DE LA PLANTA ELECTRICA Y SISTEMA DE BOMBEO HIDROSANITARIO Y LAS COMETIDAS ELECTRICA DE LA DELEGACION DEPARTAMENTAL DEL CHOCO Y REGISTRADURIA ESPECIAL DE QUIBDO.</t>
  </si>
  <si>
    <t>MANTENIMIENTO PREVENTIVO Y CORRECTIVO (INCLUIDO REPUESTOS) A LOS EQUIPOS DE OFICINA DE LA DELEGACION  DELEGACION DEPARTAMENTAL, REGISTRADURIA ESPECIAL Y AUXILIAR DE CORDOBA</t>
  </si>
  <si>
    <t>DELEGACIÓN DEPARTAMENTAL DE CORDOBA</t>
  </si>
  <si>
    <t>MANTENIMIENTO Y MONTAJE A TODO COSTO DE CINCO (5) AIRES ACONDICIONADOS TIPO SPLIT PARA LA REGISTRADURIA ESPECIAL DE GIRARDOT CUNDINAMARCA</t>
  </si>
  <si>
    <t>DELEGACIÓN DEPARTAMENTAL DE CUNDINAMARCA</t>
  </si>
  <si>
    <t>ADQUISICION DE VENTILADORES TIPO INDUSTRIAL PARA LAS REGISTRADURIAS MUNICIPALES DE CUNDINAMARCA</t>
  </si>
  <si>
    <t>ADQUISICION DE SILLAS TIPO EJECUTIVO PARA LA DELEGACION DEPARTAMENTAL DE CUNDINAMARCA</t>
  </si>
  <si>
    <t>ADQUISICION DE IMPRESORAS MULTIFUNCIONALES PARA LAS REGISTRADURIAS MUNICIPALES DE CUNDINAMARCA</t>
  </si>
  <si>
    <t>MANTENIMIENTO PREVENTIVO Y CORRECTIVO A TODO COSTO PARA LAS FOTOCOPIADORAS DE LA DELEGACION DEPARTAMENTAL DE CUNDINAMARCA</t>
  </si>
  <si>
    <t>AQUISICION DE ESTANTES METALICOS PARA LA ORGANIZACIÓN DE ARCHIVO DOCUMENTAL EN LA DELEGALCION DEPARTAMENTAL DE CUNDINAMARCA</t>
  </si>
  <si>
    <t>MANTENIMIENTO PREVENTIVO Y CORRECTIVO A TODO COSTO CON SU ANALISIS ELECTRONIVO Y ELECTRICO DE UPS PARA LAS REGISTRADURIAS ESPECIALES, AUXILIARES Y ZONIFICADAS DE LA DELEGACION DEPARTAMENTAL DE CUNDINAMARCA</t>
  </si>
  <si>
    <t>MANTENIMIENTO Y RECARGA A TODO COSTO DE EXTINTORES MULTIPROPOSITO PARA LA DELEGACION DEPARTAMENTAL DE CUNDINAMARCA</t>
  </si>
  <si>
    <t>MANTENIMIENTO A TODO COSTO PARA LAS SILLAS TAPIZADAS DE LA DELEGACION DEPARTAMENTAL DE CUNDINAMARCA</t>
  </si>
  <si>
    <t xml:space="preserve">BUZONES </t>
  </si>
  <si>
    <t>REGISTRADURÍA DISTRITAL</t>
  </si>
  <si>
    <t>CANECAS PLÁSTICAS</t>
  </si>
  <si>
    <t>RECARGA Y MANTENIMIENTO DE EXTINTORES</t>
  </si>
  <si>
    <t>FUMIGACIÓN - LAVADO DE TANQUES</t>
  </si>
  <si>
    <t>SEÑALIZACIÓN</t>
  </si>
  <si>
    <t>ESTANTES METÁLICOS</t>
  </si>
  <si>
    <t>MATERIALES MANTENIMIENTO INMUEBLES</t>
  </si>
  <si>
    <t>SILLAS ERGONÓMICAS</t>
  </si>
  <si>
    <t>MANTENIMIENTO DE AIRES ACONDICIONADO</t>
  </si>
  <si>
    <t xml:space="preserve">ADQUISICIÓN E INSTALACIÓN DE AIRE ACONDICIONADO PARA LA DELEGACIÓN DEPARTAMENTAL </t>
  </si>
  <si>
    <t xml:space="preserve">10 DIAS </t>
  </si>
  <si>
    <t>DELEGACIÓN DEPARTAMENTAL DE GUAINIA</t>
  </si>
  <si>
    <t>ADQUISICIÓN E INSTALACIÓN DE AVISOS LUMINOSOS  PARA LA REGISTRADURIA ESPECIAL Y DELEGACIÓN DEPARTAMENTAL Y POLARIZADOS PARA VENTANAS Y PUERTAS</t>
  </si>
  <si>
    <t>MANTENIMIENTO DE BIENES MUEBLES Y DE REFRIGERACIÓN</t>
  </si>
  <si>
    <t>MANTENIMIENTO PREVENTIVO Y CORRECTIVO AL CONMUTADOR DE LA DELEGACION DPTAL DE LA GUAJIRA</t>
  </si>
  <si>
    <t>DELEGACIÓN DEPARTAMENTAL DE LA GUAJIRA</t>
  </si>
  <si>
    <t>MANTENIMIENTO Y ADECUACION SEDE DE LA DELEGACION DPTAL DE LA GUAJIRA</t>
  </si>
  <si>
    <t>72101511 40101701</t>
  </si>
  <si>
    <t>MANTENIMIENTO, ADQUISICIÓN E INSTALACIÓN DE AIRES ACONDICIONADOS</t>
  </si>
  <si>
    <t>DELEGACION DEPARTAMENTAL DEL GUAVIARE</t>
  </si>
  <si>
    <t>SERVICIO DE RECARGA, MANTENIMIENTO Y/O REEMPLAZO  DE EXTINTORES</t>
  </si>
  <si>
    <t>CONTRATAR LA ADQUISICIÓN E INSTALACIÓN A TODO COSTO DE AIRES ACONDICIONADOS Y EL MANTENIMIENTO A TODO COSTO DE LOS AIRES ACONDICIONADOS EXISTENTES EN LA CIRCUNSCRIPCION ELECTORAL DEL HUILA.</t>
  </si>
  <si>
    <t>DELEGACIÓN DEPARTAMENTAL DEL HUILA</t>
  </si>
  <si>
    <t>56101703  56101701</t>
  </si>
  <si>
    <t>CONTRATAR LA ADQUISICIÓN E INSTALACIÓN A TODO COSTO   DE MOBILIARIO PARA COMPLEMENTAR LA LOCACIÓN DE MUEBLES Y ENSERES DE LA CIRCUNSCRIPCION ELECTORAL DEL HUILA.</t>
  </si>
  <si>
    <t>CONTRATAR LOS SERVICIOS DE MANTENIMIENTO PREVENTIVO Y CORRECTIVO (Incluido repuestos) DE LOS EQUIPOS DE AIRE ACONDICIONADOS DE LA DELEGACION DEPARTAMENTAL DEL MAGDALENA Y REGISTRADURIA ESPECIAL DE SANTA MARTA</t>
  </si>
  <si>
    <t>DELEGACIÓN DEPARTAMENTAL DE MAGDALENA</t>
  </si>
  <si>
    <t>CONSTRUCCION DE ALBERCA PARA ALMACENAMIENTO DE AGUA POTABLE DE 12.000 LITROS, PARA LA DELEGACION DEPARTAMENTAL Y REGISTRADURIA ESPECIAL DE SANTA MARTA</t>
  </si>
  <si>
    <t>CONTRATAR EL SERVICIO DE RECARGA DE EXTINTORES PARA LA DELEGACION DEPARTAMENTAL, REGISTRADURIA ESPECIAL DE SANTA MARTA Y LAS 29 REGISTRADURIAS MUNICIPALES DE LA CIRCUNSCRIPCION ELECTORAL DEL MAGDALENA.</t>
  </si>
  <si>
    <t>CONTRATAR EL SERVICIO DE INSTALACION Y MANTENIMIENTO PREVENTIVO Y CORRECTIVO DE LOS AIRES ACONDICIONADOS DE LA DELEGACION DEPARTAMENTAL DEL META.</t>
  </si>
  <si>
    <t>DELEGACIÓN DEPARTAMENTAL DEL META</t>
  </si>
  <si>
    <t xml:space="preserve">72154065                              72154066    </t>
  </si>
  <si>
    <t>CONTRATAR EL SERVICIO DE MANTENIMIENTO PREVENTIVO Y CORRECTIVO (INCLUIDOS REPUESTOS), DE LOS EQUIPOS DE OFICINA DE PROPIEDAD DE LA DELEGACIÓN  DEPARTAMENTAL DE META.</t>
  </si>
  <si>
    <t>43212100                              43211507                              43211711</t>
  </si>
  <si>
    <t>SUMINISTRO DE EQUIPOS DE OFICINA CON DESTINO A LA DELEGACION DEPARTAMENTAL DEL META</t>
  </si>
  <si>
    <t>QUINCE (15) DIAS CALENDARIO</t>
  </si>
  <si>
    <t xml:space="preserve">
RECARGA Y MANTENIMIENTO  DE LOS EXTINTORES PERTENECIENTES A LA DELEGACIÓN DEPARTAMENTAL  DEL META.
</t>
  </si>
  <si>
    <t>VEINTE (20) DIAS CALENDARIO</t>
  </si>
  <si>
    <t>AVISOS INSTITUCIONALES</t>
  </si>
  <si>
    <t>DELEGACIÓN DEPARTAMENTAL DEL NARIÑO</t>
  </si>
  <si>
    <t>MANTENIMIENTO ASCENSOR</t>
  </si>
  <si>
    <t>RECARGA EXTINTORES</t>
  </si>
  <si>
    <t>MANTENIMIENTO EDIFICIOS</t>
  </si>
  <si>
    <t xml:space="preserve">CONTRATAR EL SERVICIO DE MANTENIMIENTO PREVENTIVO Y CORRECTIVO DE AIRES ACONDICIONADOS, CORRESPONDIENTES A LA DELEGACIÓN DEPARTAMENTAL DE NORTE DE SANTANDER, REGISTRADURIA ESPECIAL DE CUCUTA Y REGISTRADURIAS MUNICIPALES </t>
  </si>
  <si>
    <t>DELEGACIÓN DEPARTAMENTAL DE NORTE DE SANTANDER</t>
  </si>
  <si>
    <t>CONTRATAR EL MANTENIMIENTO E IMPERMEABILIZACION DE LA CUBIERTA DE LA DELEGACION DE NORTE DE SANTANDER</t>
  </si>
  <si>
    <t>MANTENIMIENTO MOBILIARIO EN MADERA DELEGACION DEPARTAMENTAL DE NORTE DE SANTANDER</t>
  </si>
  <si>
    <t>CONTRATAR LA ADQUISICIÓN DE MOBILIARIO PARA LA DELEGACIÓN DEPARTAMENTAL DE NORTE DE SANTANDER.</t>
  </si>
  <si>
    <t>CONTRATAR EL MANTENIMIENTO Y REPARACIONES MENORES EN EL INMUEBLE DE LA DELEGACION DEPARTAMENTAL Y EN LA REGISTRADURIA ESPECIAL DE MOCOA.</t>
  </si>
  <si>
    <t>FEBERRO</t>
  </si>
  <si>
    <t>60 DIAS</t>
  </si>
  <si>
    <t>MANTENIMIENTO ASCENSOR DELEGACION DEPARTAMENTALDEL QUINDIO</t>
  </si>
  <si>
    <t>DELEGACIÓN DEPARTAMENTAL DEL QUINDIO</t>
  </si>
  <si>
    <t>MANTENIMIENTO Y ADECUACIONES INMUEBLE CRA 14 NO. 5N-89 ARMENIA QUINDIO</t>
  </si>
  <si>
    <t>ADQUISICION Y  REPARACION DE BIENES MUEBLES DE  LA DELEGACION DEPARTAMENTAL DEL QUINDIO.</t>
  </si>
  <si>
    <t>MANTENIMIENTO Y RECARGA DE VEINTICINCO (25)   EXTINTORES  UBICADOS EN LA DELEGACION DEPARTAMENTAL, REGISTRADURIA ESPECIAL Y REGISTRADURIAS MUNICIPALES DE RISARALDA.</t>
  </si>
  <si>
    <t>DELEGACIÓN DEPARTAMENTAL DE RISARALDA</t>
  </si>
  <si>
    <t>MANTENIMIENTO PREVENTIVO Y CORRECTIVO (INCLUYENDO REPUESTOS ) PARA LOS AIRES ACONDICIONADOS  PROPIEDAD DE LA REGISTRADURIA NACIONAL DEL ESTADO CIVIL- DELEGACION DEPARTAMENTAL DE RISARALDA.</t>
  </si>
  <si>
    <t>24112407                                                82121503</t>
  </si>
  <si>
    <t>ADQUISICIÓN DE DIECISÉIS (16) AVISOS INSTITUCIONALES PARA LA DELEGACIÓN DEPARTAMENTAL DE RISARALDA, REGISTRADURIA ESPECIAL, AUXILIAR Y MUNICIPALES DE RISARALDA..</t>
  </si>
  <si>
    <t xml:space="preserve">ADQUISICIÓN DE  TRES (3) AIRES ACONCICIONADOS PARA LA  DELEGACIÓN DEPARTAMENTAL DE RISARALDA. </t>
  </si>
  <si>
    <t>MANTENIMIENTO DE AIRES ACONDICIONADOS</t>
  </si>
  <si>
    <t>CONTRATAR EL SERVICIO DE FOTOCOPIADO DE DOCUMENTOS</t>
  </si>
  <si>
    <t>REVISION, PESAJE, RECARGAS Y MANTENIMIENTO DE EXTINTORES DE SEGURIDAD</t>
  </si>
  <si>
    <t>BOTELLONES DE AGUA</t>
  </si>
  <si>
    <t>COMPRA PUERTA DE ALUMINIO PARA CENTRO DE ACOPIO</t>
  </si>
  <si>
    <t>SERVICIO DE FOTOCOPIADO PARA LA DELEGACION DEPARTAMENTAL Y ALGUNAS REGISTRADURIAS.</t>
  </si>
  <si>
    <t>DELEGACIÓN DEPARTAMENTAL DE SANTANDER</t>
  </si>
  <si>
    <t>SERVICIO DE MANTENIMIENTO DE ASCENSOR REGISTRADURIA ESPECIAL DE BARRANCABERMEJA</t>
  </si>
  <si>
    <t>SERVICIO DE INSTALACIÓN Y MANTENIMIENTO DE AVISOS</t>
  </si>
  <si>
    <t>MANTENIMIENTO EQUIPOS DE COMPUTO</t>
  </si>
  <si>
    <t>MANTENIMIENTO DE AIRES ACONDICIONADOS DELEGACION DEPARTAMENTAL DE SANTANDER</t>
  </si>
  <si>
    <t xml:space="preserve"> MUEBLES Y MOBILIARIO  Y DECORACION</t>
  </si>
  <si>
    <t>SERVICIO DE REPARACION Y MANTENIMIENTO DE VEHICULO</t>
  </si>
  <si>
    <t xml:space="preserve">PINTURA Y REPARACIONES MENORES </t>
  </si>
  <si>
    <t xml:space="preserve">SERVICIO DE MANTENIMIENTO DE EQUIPOS DE OFICINA, BIENES MUEBLES Y ENSERES DE LA DELEGACION DEPARTAMENTAL Y REGISTRADURA ESPECIAL DE SINCELEJO </t>
  </si>
  <si>
    <t xml:space="preserve">FEBRERO </t>
  </si>
  <si>
    <t>DELEGACIÓN DEPARTAMENTAL DE SUCRE</t>
  </si>
  <si>
    <t xml:space="preserve">MANTENIMIENTO PREVENTIVO Y CORRECTIVO, INCLUIDO REPUESTOS  DE LOS AIRES ACONDICIONADOS </t>
  </si>
  <si>
    <t>DELEGACIÓN DEPARTAMENTAL DEL TOLIMA</t>
  </si>
  <si>
    <t>MANTENIMIENTO Y RECARGA DE EXTNTORES</t>
  </si>
  <si>
    <t xml:space="preserve">ADQUISICION DE EXTINTORES PARA LA DELEGACION DEPARTAMENTAL DEL TOLIMA Y REGISTRADURIAS ESPECIAL AUXILIAR Y MUNICIPALES . </t>
  </si>
  <si>
    <t xml:space="preserve">ADQUISICION DE SILLAS  Y ESCRITORIOS PARA FUNCIONARIOS DE LA DELEGACIÓN DEPARTAMENTAL DEL TOLIMA. </t>
  </si>
  <si>
    <t>ADQUISICION E INSTALACION DE AVISOS INSTITUCIONALES PARA REGISTRADURIAS MUNICIPALES</t>
  </si>
  <si>
    <t xml:space="preserve">ADQUISICION DE SILLAS PARA ATENCION A LA CIUDADANIA EN REGISTRADURIAS MUNICIPALES DEL  DEPARTAMENTO DEL TOLIMA. </t>
  </si>
  <si>
    <t xml:space="preserve">ADQUISICION DE ESTANTERIA METALICA PARA LAS REGISTRADURIAS MUNICIPALES DE LA DELEGACIÓN DEPARTAMENTAL DEL TOLIMA. </t>
  </si>
  <si>
    <t>40101701 72101511</t>
  </si>
  <si>
    <t>ADQUISICIÓN Y MANTENIMIENTO PREVENTIVO Y CORRECTIVO DE AIRES ACONDICIONADOS.</t>
  </si>
  <si>
    <t xml:space="preserve">10 MESES </t>
  </si>
  <si>
    <t>DELEGACIÓN DEPARTAMENTAL DEL VALLE</t>
  </si>
  <si>
    <t>ADQUISICIÓN DE MUEBLES PARA LA DELEGACIÓN DEPARTAMENTAL DEL VALLE.</t>
  </si>
  <si>
    <t>MANTENIMIENTO DE EQUIPOS</t>
  </si>
  <si>
    <t xml:space="preserve">
MANTENIMIENTO DE EDIFICIOS
</t>
  </si>
  <si>
    <t>CONTRATAR EL MANTENIMIENTO A TODO COSTO DE EXTINTORES DE FUEGO PARA LA DELEGACION DEPARTAMENTAL DE VAUPÉS Y REGISTRADUIRA ESPECIAL DE MITU</t>
  </si>
  <si>
    <t>DELEGACIÓN DEPARTAMENTAL DE VAUPES</t>
  </si>
  <si>
    <t>PAQUETE DE MUEBLES MOSTRADOR MODULARES</t>
  </si>
  <si>
    <t>SERVICIO DE MANTENIMIENTO PREVENTIVO Y CORRECTIVO DE AIRES ACONDICIONADOS DE LA DELEGACIÓN DEPARTAMENTAL DE VICHADA Y REGISTRADURIA ESPECIAL DE PUERTO CARREÑO</t>
  </si>
  <si>
    <t>DELEGACIÓN DEPARTAMENTAL DEL VICHADA</t>
  </si>
  <si>
    <t>SERVICIO DE MANTENIMIENTO O REPARACIÓN DE EQUIPOS Y SISTEMAS DE PROTECCIÓN CONTRA INCENDIOS DE LA DELEGACIÓN DEPARTAMENTAL DE VICHADA Y REGISTRADURIA ESPECIAL DE PUERTO CARREÑO</t>
  </si>
  <si>
    <t>SERVICIO DE MENTENIMIENTO Y REPARACIÓN DE INFRAESTRUCTURA DE LA PLANTA FISICA DE LA DELEGACION DEPARTAMENTAL DE VICHADA Y REGISTRADURIA ESPECIAL DE PUERTO CARREÑO</t>
  </si>
  <si>
    <t>92121700
92121800</t>
  </si>
  <si>
    <t>21,5 MESES</t>
  </si>
  <si>
    <t>EN TRAMITE $1.443.672.720</t>
  </si>
  <si>
    <t>ASESORIA ADMINISTRATIVA DEL CNE TEL: 2202880 EXT 1627</t>
  </si>
  <si>
    <t>43232104
43232101</t>
  </si>
  <si>
    <t>CNE</t>
  </si>
  <si>
    <t>CONTRATO INTERADMINISTRATIVO CON LA UNIDAD NACIONAL DE PROTECCIÓN PARA LOS ESQUEMAS DE PROTECCIÓN DE LAS ALTAS DIGNIDADES DE LA ORGANIZACIÓN ELECTORAL</t>
  </si>
  <si>
    <t>ARRENDAMIENTO BIENES INMUEBLES</t>
  </si>
  <si>
    <t>ADQUISICIÓN DE LICENCIAS CON DESTINO A LA ASESORIA DE COMUNICACIONES Y PRENSA DEL CONSEJO NACIONAL ELECTORAL, PARA EL FORTALECIMIENTO TECNOLOGICO DE LA ENTIDAD Y SU ENTREGA EN SITIO.</t>
  </si>
  <si>
    <t xml:space="preserve">80101506
80101511 </t>
  </si>
  <si>
    <t xml:space="preserve">PRESTAR LOS SERVICIOS PROFESIONALES A LA GERENCIA DEL TALENTO HUMANO EN LA ELABORACIÓN Y CONSOLIDACIÓN DE LOS DOCUMENTOS TÉCNICOS Y JURÍDICOS BASE, DE LA CONVOCATORIA PÚBLICA PARA LA PROVISIÓN MERITOCÁTICA DE LOS EMPLEOS DE CARRERA ADMINISTRATIVA ESPECIAL DE LA REGISTRADURÍA NACIONAL DEL ESTADO CIVIL Y SUS FONDOS ADSCRITOS. </t>
  </si>
  <si>
    <t xml:space="preserve">GERENTE DEL TALENTO HUMANO: EXT. 1467                     
COORDINADOR CARRERA ADMINISTRATIVA ESPECIAL
</t>
  </si>
  <si>
    <t xml:space="preserve">PRESTAR LOS SERVICIOS PROFESIONALES A LA GERENCIA DEL TALENTO HUMANO EN LA PLANEACIÓN Y ESTRUCTURACIÓN DEL PROYECTO DE CONVOCATORIA PÚBLICA PARA LA PROVISIÓN MERITOCRÁTICA DE LOS EMPLEOS DE  DE CARRERA ADMINISTRATIVA ESPECIAL DE LA REGISTRADURÍA NACIONAL DEL ESTADO CIVIL Y SUS FONDOS ADSCRITOS. </t>
  </si>
  <si>
    <t>SEPTIEMBRE</t>
  </si>
  <si>
    <t>43211700
81111500
78101800
44121700
44121600
81112400
82121500</t>
  </si>
  <si>
    <t>CONTRATAR UNA SOLUCIÓN INTEGRAL QUE LE PROPORCIONE A LA REGISTRADURÍA NACIONAL DEL ESTADO CIVIL LOS BIENES Y SERVICIOS NECESARIOS PARA ORGANIZAR Y GARANTIZAR EL PROCESO ELECTORAL DE AUTORIDADES TERRITORIALES A REALIZARSE EL 27 DE OCTUBRE DE 2019.</t>
  </si>
  <si>
    <t>HASTA EL 15 DE NOVIEMBRE DE 2019</t>
  </si>
  <si>
    <t xml:space="preserve"> JAIME HERNANDO SUAREZ BAYONA - REGISTRADOR DELEGADO EN LO ELECTORAL / YOUSSEF SEFAIR SILVA - GERENTE DE INFORMATICA - TEL: 2202880 EXT 1525-1540</t>
  </si>
  <si>
    <t>CONTRATAR LOS BIENES Y SERVICIOS NECESARIOS PARA LLEVAR A CABO LA LOGÍSTICA REQUERIDA EN LA ELECCIÓN DE LAS CONSULTAS DE LOS PARTIDOS, MOVIMIENTOS Y/O GRUPOS SIGNIFICATIVOS DE CIUDADANOS A REALIZARSE EL 26 DE MAYO DE 2019</t>
  </si>
  <si>
    <t>81112002
81141902
93111604</t>
  </si>
  <si>
    <t xml:space="preserve">
PRESTAR EL SERVICIO DE UNA SOLUCIÓN INFORMÁTICA INTEGRAL PARA EL PROCESAMIENTO ELECTRÓNICO DE DATOS ELECTORALES DE PRECONTEO, ESCRUTINIO Y DIGITALIZACIÓN DE ACTAS E14 Y E11, PARA LAS ELECCIONES DE AUTORIDADES TERRITORIALES A REALIZARSE EN EL AÑO 2019.
</t>
  </si>
  <si>
    <t>YOUSSEF SEFAIR SILVA - GERENTE DE INFORMATICA - TEL: 2202880 EXT 1525</t>
  </si>
  <si>
    <t>81111801 81111811
81112101 81161703
81161704 81161712
83111501 83111603
83121703 43191514
43191507 43191516
43221730 43222642</t>
  </si>
  <si>
    <t>PRESTAR EL SERVICIO DE UNA SOLUCIÓN INTEGRAL DE COMUNICACIONES QUE INCLUYA LA PLATAFORMA TECNOLÓGICA CORRESPONDIENTE Y EL RECURSO HUMANO PARA LA REALIZACIÓN DEL PROCESAMIENTO ELECTRÓNICO DE DATOS DE PRECONTEO PARA LAS ELECCIONES DE AUTORIDADES TERRITORIALES A REALIZARSE EN EL AÑO 2019”.</t>
  </si>
  <si>
    <t>81112001
81112002
81141902
81112103
81111508
81111509
81111801</t>
  </si>
  <si>
    <t>93151607
84111603
93111607
81111820
81111808</t>
  </si>
  <si>
    <t>PRESTAR EL SERVICIO INTEGRAL DE LOS COMPONENTES INFORMÁTICOS NECESARIOS PARA LAS CONSULTAS POPULARES, INTERNAS O INTERPARTIDISTAS DE LOS PARTIDOS Y MOVIMIENTOS POLÍTICOS CON PERSONERÍA JURÍDICA PARA LA TOMA DE DECISIONES O ESCOGENCIA DE SUS CANDIDATOS QUE SE REALIZARÁN EN AÑO 2019</t>
  </si>
  <si>
    <t>HASTA EL 20 DE JUNIO DE 2019</t>
  </si>
  <si>
    <t>CONTRATAR EL SUMINISTRO DE TIQUETES AÉREOS Y/O TRANSPORTE AÉREO DE PASAJEROS EN SUS RUTAS DE OPERACIÓN PARA GARANTIZAR EL DESPLAZAMIENTO DE LOS SERVIDORES, CONTRATISTAS Y/O DEMAS PERSONAL QUE PRESTE SUS SERVICIOS A LA ORGANIZACIÓN ELECTORAL PARA EL DESARROLLO  DE LAS ELECCIONES DE AUTORIDADES LOCALES (GOBERNADORES, ALCALDES, DIPUTADOS, CONCEJALES Y EDILES O MIEMBROS DE LAS JUNTAS ADMINISTRADORAS LOCALES) A REALIZARSE EL 27 DE OCTUBRE DE 2019.</t>
  </si>
  <si>
    <t>A PARTIR DE LA SUSCRIPCIÓN DEL ACTA DE INICIO Y HASTA EL 18 DE NOVIEMBRE DE 2019.</t>
  </si>
  <si>
    <t xml:space="preserve">GERENTE TALENTO HUMANO: EXT. 1467 
PTOFESIONAL VIÁTICOS Y GASTOS DE VIAJE EXT. 1924.                        
</t>
  </si>
  <si>
    <t xml:space="preserve">CONTRATAR EL APOYO LOGÍSTICO PARA LA REALIZACIÓN DE ACTIVIDADES DE CAPACITACIÓN EN EL MARCO DE LAS ELECCIONES DE AUTORIDADES LOCALES (GOBERNADORES, ALCALDES, DIPUTADOS, CONCEJALES Y EDILES O MIEMBROS DE LAS JUNTAS ADMINISTRADORAS LOCALES) A REALIZARSE EL 27 DE OCTUBRE DE 2019. </t>
  </si>
  <si>
    <t>A PARTIR DE LA SUSCRIPCIÓN DEL ACTA DE INICIO Y HASTA EL 29 DE NOVIEMBRE DE 2019.</t>
  </si>
  <si>
    <t>GERENTE TALENTO HUMANO: EXT. 1467</t>
  </si>
  <si>
    <t xml:space="preserve">CONTRATAR EL SEGURO COLECTIVO DE VIDA PARA LOS SERVIDORES SUPERNUMERARIOS QUE LA ORGANIZACIÓN ELECTORAL VINCULARÁ PARA LAS ELECCIONES DE AUTORIDADES LOCALES (GOBERNADORES, ALCALDES, DIPUTADOS, CONCEJALES Y EDILES O MIEMBROS DE LAS JUNTAS ADMINISTRADORAS LOCALES) A REALIZARSE EL 27 DE OCTUBRE DE 2019. </t>
  </si>
  <si>
    <t>COORDINADORA DESARROLLO INTEGRAL: EXT. 1469</t>
  </si>
  <si>
    <t>CONTRATAR LA PRESTACIÓN DEL SERVICIO DE TRANSPORTE AÉREO DE PASAJEROS EN SUS RUTAS DE OPERACIÓN Y LA ADQUISICIÓN DE TIQUETES AÉREOS EN RUTAS NACIONALES DE OTROS OPERADORES PARA GARANTIZAR EL DESPLAZAMIENTO DE LOS SERVIDORES Y CONTRATISTAS DE LA REGISTRADURÍA NACIONAL DEL ESTADO CIVIL, A NIVEL NACIONAL PARA EL PROCESO DE CONSULTAS QUE SE REALIZARÁN EL 26 DE MAYO DE 2019.</t>
  </si>
  <si>
    <t>A PARTIR DE LA SUSCRIPCIÓN DEL ACTA DE INICIO Y HASTA EL 30 DE JULIO DE 2019</t>
  </si>
  <si>
    <t>CONTRATACIÓN DE DIVULGACIÓN PEDAGÓGICA PARA LAS ELECCIONES DE AUTORIDADES LOCALES 2019. (INCLUYE INSCRIPCIÓN DE CÉDULAS)</t>
  </si>
  <si>
    <t>LICITACIÓN PÚBLICA</t>
  </si>
  <si>
    <t>NO</t>
  </si>
  <si>
    <t xml:space="preserve">JEFE COMUNICACIONES Y PRENSA - TEL: 2202880 EXT: 1279
</t>
  </si>
  <si>
    <t>PRESTAR SERVICIOS PROFESIONALES ÁRA EL DISEÑO E IMPLEMENTACION DE MEJORAS AL SOFTWARE APLICATIVO CUENTAS CLARAS, PARA EL SEGUIMIENTO, GESTION Y CORRECTO FUNCIONAMIENTO DE LAS BASES DE DATOS Y EL SISTEMA PARA CONSULTAS INTERNAS DE PARTIDOS Y ELECCIONES TERRITORIALES 2019, ADEMAS DEL MANTENIMIENTO PREVENTIVO Y CORRECTIVO DEL SOFTWARE</t>
  </si>
  <si>
    <t>HASTA EL 31 DE DICIEMBRE DE 2019</t>
  </si>
  <si>
    <t>CONSEJO NACIONAL ELECTORAL - TEL: 2202880</t>
  </si>
  <si>
    <t>FEBBRERO</t>
  </si>
  <si>
    <t>CENTRALES SERVICIOS PROFESIONALES ESPECIALIZADOS EXTERNOS EN MATERIA TRIBUTARIA PARA LA DIRECCIÓN FINANCIERA DE LA RNEC Y SU FRR TER. EJ. 10 MESES 20 DÍAS CALENDARIO A PARTIR APROBACIÓN GARANTÍA ÚNICA</t>
  </si>
  <si>
    <t>CENTRALES PRESTACIÓN DE SERVICIOS PARA CREACIÓN Y PRODUCCIÓN DE CONTENIDOS AUDIOVISUALES DE LA RNEC EN MARCO AGENDA DEL BICENTENARIO DE CBIA APORTAR PRESERVACIÓN MEMORIA INSTITUCIONAL ENTIDAD Y PAÍS TER. EJ. 6 MESES A PARTIR A PARTIR APROB. GTIA UNIC</t>
  </si>
  <si>
    <t>CENT SERV. PROF. Y DE APOYO A GESTIÓN PARA ELABORACIÓN ESTUDIO DIAGNÓSTICO SOBRE SOLUCIONES INTEGRALES PARA PROCESAMIENTO ELECTRÓNICO DATOS ELECTORALES DE ACUERDO A PARÁMETROS DEFINIDOS POR RNEC TER EJ. 3 MESES A PARTIR SUSCRIP. ACTA INI PREV. GTIA U</t>
  </si>
  <si>
    <t>DIRECCION FINANCIERA - TEL: 2202880 EXT 1360</t>
  </si>
  <si>
    <t>GERENCIA DE INFORMATICA - TEL: 2202880 EXT 1525</t>
  </si>
  <si>
    <t>CONTRATACION DIRECTA</t>
  </si>
  <si>
    <t>CONTRATAR LA PRESTACIÓN DE SERVICIO INTEGRAL EDITORIAL QUE COMPRENDA LA EDICIÓN, DIAGRAMACIÓN, CORRECCIÓN DE ESTILO, DISEÑO, IMPRESIÓN Y ACOMPAÑAMIENTO EDITORIAL CON CREACIÓN DE UN CUADERNILLO ELECTORAL.</t>
  </si>
  <si>
    <t>REGISTRADORES DISTRITALES DEL ESTADO CIVIL: TEL: 2868667</t>
  </si>
  <si>
    <t>CONTRATAR EL ARRENDAMIENTO DE UN ÁREA SUFICIENTE, PARA LA CONVOCATORIA Y VINCULACIÓN DEL  PERSONAL SUPERNUMERARIO QUE PRESTARÁ SUS SERVICIOS EN EL PROCESO DE INSCRIPCIÓN DE CÉDULAS DE CIUDADANÍA QUE SE REALIZARÁ EN LOS PUESTOS DE VOTACIÓN Y PARA LA INSCRIPCIÓN DE CANDIDATURAS DEL PROCESO ELECTORAL CORRESPONDIENTE A LAS ELECCIONES DE AUTORIDADES LOCALES, (ALCALDE, CONCEJALES Y EDILES O MIEMBROS DE LAS JUNTAS ADMINISTRADORAS LOCALES), QUE SE DESARROLLARÁN EL 27 DE OCTUBRE DE 2019.</t>
  </si>
  <si>
    <t>CONTRATAR  EL ARRENDAMIENTO DE UN ÁREA SUFICIENTE, PARA LA REALIZACIÓN DE LAS DIFERENTES ACTIVIDADES QUE CONLLEVEN EL DESARROLLO DEL PROCESO ELECTORAL CORRESPONDIENTE A LA ELECCIÓN DE AUTORIDADES LOCALES A DESARROLLARSE EL DÍA 27 DE OCTUBRE DE 2019.</t>
  </si>
  <si>
    <t>86101705 86101808</t>
  </si>
  <si>
    <t>80141902 90111601</t>
  </si>
  <si>
    <t xml:space="preserve">PRESTAR LOS SERVICIOS DE EDUCACIÓN NO FORMAL PARA EL DESARROLLO DE UN DIPLOMADO EN CÓDIGO DE PROCEDIMIENTO ADMINISTRATIVO Y DE LO CONTENCIOSO ADMINISTRATIVO, DIRIGIDO A LOS SERVIDORES PÚBLICOS DEL CONSEJO NACIONAL ELECTORAL. </t>
  </si>
  <si>
    <t>CONTRATAR LA ASISTENCIA TÉCNICA CON APOYO LOGÍSTICO, ASISTENCIAL Y OPERACIONAL PARA LA REALIZACIÓN DE NUEVE (9) ENCUENTROS REGIONALES "CNE SE ACERCA A LA CIUDADANÍA EN EL MARCO DE LOS LINEAMIENTOS DE LA RESOLUCIÓN 0265 LA CUÁL DECLARÓ EL 2019 COMO AÑO DEL NUEVO CIUDADANO".</t>
  </si>
  <si>
    <t>HASTA EL 30 DE NOVIEMBRE DE 2019</t>
  </si>
  <si>
    <t>A PARTIR DE LA SUSCRIPCIÓN DEL ACTA DE INICIO, PREVIA APROBACIÓN DE LA GARANTÍA ÚNICA Y HASTA EL 30 DE NOVIEMBRE DE 2019.</t>
  </si>
  <si>
    <t>ASESORÍA DE PREVENCIÓN, CAPACITACIÓN Y FORTALECIMIENTO DEMOCRÁTICO - TEL: 2202880</t>
  </si>
  <si>
    <t>ASESORÍA DE PREVENCIÓN, CAPACITACIÓN Y FORTALECIMIENTO DEMOCRÁTICO -TEL: 2202880</t>
  </si>
  <si>
    <t>3  MESES</t>
  </si>
  <si>
    <t>AUNAR ESFUERZOS ENTRE LA REGISTRADURÍA NACIONAL DE ESTADO CIVIL Y EL INSTITUTO INTERAMERICANO DE DERECHOS HUMANOS PARA LA REALIZACIÓN DE UNA ASESORÍA Y ACOMPAÑAMIENTO TÉCNICO INTERNACIONAL, EN LA EVALUACIÓN CUALITATIVA DE LOS SISTEMAS INFORMÁTICOS DISPUESTOS PARA LAS ELECCIONES DE AUTORIDADES TERRITORIALES DEL AÑO 2019 EN COLOMBIA</t>
  </si>
  <si>
    <t>LEIDY DIANA RODRIGUEZ PEREZ - DIRECTORA DE GESTION ELECTORAL - TEL: 2202880 EXT 1323</t>
  </si>
  <si>
    <t>WIILIAM  MALPICA HERNANDEZ - DIECTOR DE CENSO ELECTORAL - TEL: 2202880 EXT 1301</t>
  </si>
  <si>
    <t xml:space="preserve">CAPACITAR A LOS JURADOS DE VOTACIÓN, NOMBRADOS EN ALGUNAS CIUDADES DEL PAÍS,  EN DESARROLLO DE LAS  ELECCIONES PARA  AUTORIDADES TERRITORIALES. </t>
  </si>
  <si>
    <t>ARRENDAMIENTO DE UN ÁREA LOCATIVA QUE CONTENGA LA INFRAESTRUCTURA FÍSICA, TECNOLÓGICA Y ADMINISTRATIVA, REQUERIDA POR LA REGISTRADURÍA NACIONAL, PARA LLEVAR A CABO EL PROCESO DE REVISIÓN DE FIRMAS  PARA LA  INSCRIPCION DE CANDIDATOS POR GRUPOS SIGNIFICATIVOS DE CIUDADANOS</t>
  </si>
  <si>
    <t>CONTRATAR LA PRESTACIÓN DE SERVICIOS COMO PERITO O TÉCNICO EN GRAFOLOGÍA Y/O DOCUMENTOLOGÍA FORENSE, CON EL FIN DE REALIZAR EL ANÁLISIS TÉCNICO A DOCUMENTOS Y/O ESCRITOS, EN CUANTO A SU PROCEDENCIA Y AUTENTICIDAD, TANTO EN LA FORMA, COMO EN SU CONTENIDO, EXPERTICIAS EN FIRMAS Y ESTABLECER LA PLENA UNIPROCEDENCIA, FIRMAS DE LA MISMA MANO O FIRMAS NO MANUSCRITAS, DE LOS DIFERENTES APOYOS RADICADOS  PARA EL PROCESO DE INSCRIPCION DE CANDIDATOS DE LOS GRUPOS SIGNIFICATIVOS DE CIUDADANOS</t>
  </si>
  <si>
    <t>ARRENDAMIENTO DE UNA SEDE ALTERNA PARA EL CONSEJO NACIONAL ELECTORAL PARA EL DESARROLLO DE LAS ACTIVIDADES REQUERIDAS EN LAS ELECCIONES TERRITORIALES 2019.</t>
  </si>
  <si>
    <t>PRESIDENTE DEL CONSEJO NACIONAL ELECTORAL - TEL: 2202880</t>
  </si>
  <si>
    <t>CONTRATAR LA ADQUISICIÓN DE EQUIPOS DE IDENTIFICACIÓN BIOMÉTRICA PARA EL CONTROL  DE HORARIO DE TRABAJO EN LA REGISTRADURÍA NACIONAL DEL ESTADO CIVIL.</t>
  </si>
  <si>
    <t>INVITACION PUBLICA</t>
  </si>
  <si>
    <t xml:space="preserve">Gerente Talento Humano: ext. 1459 
Coordinador Registro y Control                        </t>
  </si>
  <si>
    <t>CONTRATAR LA ADQUIRSICIÓN DE UNA O MÁS LICENCIAS DEL SOFTWARE DE GESTIÓN DE TIEMPO Y ASISTENCIA.</t>
  </si>
  <si>
    <t>43232402
43232804
43233201
43233701
80101604
81111508
81111809
81112001
81112208</t>
  </si>
  <si>
    <t>PRESTAR LOS SERVICIOS DE UNA SOLUCIÓN INFORMÁTICA INTEGRAL QUE COMPRENDA UN SISTEMA PARA EL REGISTRO Y ADMINISTRACIÓN DE LA INFORMACIÓN DE PARTIDOS Y MOVIMIENTOS POLÍTICOS Y SUS MILITANTES, SOPORTADOS BAJO UNA INFRAESTRUCTURA EN LA NUBE CONFIABLE CON ELEMENTOS DE SEGURIDAD QUE PROTEJA TODA LA INFORMACIÓN DE LA ENTIDAD Y QUE INCLUYA EL SOPORTE TÉCNICO NECESARIO PARA SU CORRECTO FUNCIONAMIENTO</t>
  </si>
  <si>
    <t>04 MESES</t>
  </si>
  <si>
    <t xml:space="preserve">SELECCIÓN ABREVIADA DE MENOR CUANTIA </t>
  </si>
  <si>
    <t>Asesoría de Sistemas del CNE</t>
  </si>
  <si>
    <t>CONTRATAR LA PRESTACIÓN DE SERVICIOS PROFESIONALES ESPECIALIZADOS EN MODERNIZACIÓN DE ENTIDADES DEL ESTADO EN CUANTO A ESTRUCTURA Y MANUAL DE FUNCIONES, ACORDE CON LA NORMATIVIDAD VIGENTE.</t>
  </si>
  <si>
    <t>Hasta el 31 de diciembre de 2019</t>
  </si>
  <si>
    <t>ASESOR DE PLANEACIÓN</t>
  </si>
  <si>
    <t>CONTRATAR LA PRESTACIÓN DE SERVICIOS PROFESIONALES Y DE APOYO A LA GESTIÓN PARA LA ESTRUCTURACIÓN E IMPLEMENTACIÓN DEL MODELO INTEGRADO DE PLANEACIÓN Y GESTIÓN (MIPG), PARA EL CONSEJO NACIONAL ELECTORAL.</t>
  </si>
  <si>
    <t>30 DE JULIO  DE 2019</t>
  </si>
  <si>
    <t>43232911 43232915</t>
  </si>
  <si>
    <t>SERVICIO DE CONECTIVIDAD PARA LAS ESTACIONES INTEGRADAS DE IDENTIFICAICON WEB, AMPLIANDO LA CAPACIDAD DEL CANAL DE COMUNICACIÓN, CANAL DE CONCENTRACION, CANAL DE INTERNET PRINCIPAL, CANAL DE INTERNET SECUNDARIO REDUNTANTE Y EN ALTA DISPONIBILIDAD PARA LOS PROCESOS DE AUTENTICACION, VERIFICACION DE SEGURIDAD Y EMPAQUETAMIENTO DE LOS DATOS BIOGRAFICOS, BIOMETRICOS, DE SEGURIDAD E INTEGRIDAD DE LA INFORMAICON Y TRANSMISION EN TIEMPO REAL.</t>
  </si>
  <si>
    <t>13102000 14111500 14111800 55121800</t>
  </si>
  <si>
    <t>INSUMOS PARA LA PRODUCCIÓN DE CÉDULA DE CIUDADANÍA Y TARJETA DE IDENTIDAD EN CUMPLIMIENTO DE LA MISIÓN DE LA REGISTRADURÍA NACIONAL DEL ESTADO CIVIL.</t>
  </si>
  <si>
    <t>PRESTAR EL SERVICIO DE UNA SOLUCIÓN INFORMÁTICA INTEGRAL PARA EL PROCESO DE VERIFICACIÓN Y DIVULGACIÓN NACIONAL DE LOS RESULTADOS ELECTORALES DEL PROCESO ELECTORAL DE LAS ELECCIONES DE AUTORIDADES TERRITORIALES A REALIZARSE EN EL AÑO 2019.</t>
  </si>
  <si>
    <t>PRESTAR EL SERVICIO QUE LLEVE A CABO LA AUDITORIA EXTERNA A LOS DIFERENTES COMPONENTES DEL PROCESO ELECTORAL PARA LAS ELECCIONES DE MIEMBROS DE AUTORIDADES TERRITORIALES A CELEBRARSE EN EL AÑO 2019.</t>
  </si>
  <si>
    <t>PRESTAR EL SERVICIO DE UNA SOLUCIÓN INFORMÁTICA INTEGRAL PARA LA SEGURIDAD DE LA INFORMACIÓN DEL PROCESO ELECTORAL QUE GARANTICE LA CONFIDENCIALIDAD, INTEGRIDAD Y DISPONIBILIDAD DE LA INFORMACIÓN A GESTIONAR EN EL DESARROLLO DE LAS ELECCIONES DE AUTORIDADES TERRITORIALES A REALIZARSE EN EL AÑO 2019.</t>
  </si>
  <si>
    <t>CONTRATAR LA PRESTACION DE SERVICIOS DE APOYO LOGISTICO PARA LA REALIZACION DE LA MISION DE OBSERVACION INTERNACIONAL DEL PROCESO ELECTORAL DE AUTORIDADES TERRITORIALES (GOBERNADORES, ALCALDES, DIPUTADOS, CONCEJALES Y MIEMBROS DE LAS JUNTAS ADMINISTRADORAS LOCALES) QUE SE LLEVARA A CABO EL 27 DE OCTUBRE DE 2019</t>
  </si>
  <si>
    <t xml:space="preserve">CONTRATACION DIRECTA </t>
  </si>
</sst>
</file>

<file path=xl/styles.xml><?xml version="1.0" encoding="utf-8"?>
<styleSheet xmlns="http://schemas.openxmlformats.org/spreadsheetml/2006/main">
  <numFmts count="3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quot;$&quot;\ * #,##0_);_(&quot;$&quot;\ * \(#,##0\);_(&quot;$&quot;\ * &quot;-&quot;??_);_(@_)"/>
    <numFmt numFmtId="173" formatCode="_-&quot;$&quot;* #,##0_-;\-&quot;$&quot;* #,##0_-;_-&quot;$&quot;* &quot;-&quot;_-;_-@_-"/>
    <numFmt numFmtId="174" formatCode="_-&quot;$&quot;* #,##0.00_-;\-&quot;$&quot;* #,##0.00_-;_-&quot;$&quot;* &quot;-&quot;??_-;_-@_-"/>
    <numFmt numFmtId="175" formatCode="_-&quot;$&quot;* #,##0_-;\-&quot;$&quot;* #,##0_-;_-&quot;$&quot;* &quot;-&quot;??_-;_-@_-"/>
    <numFmt numFmtId="176" formatCode="&quot;$&quot;#,##0;[Red]\-&quot;$&quot;#,##0"/>
    <numFmt numFmtId="177" formatCode="&quot;$&quot;#,##0"/>
    <numFmt numFmtId="178" formatCode="_-* #,##0_-;\-* #,##0_-;_-* &quot;-&quot;??_-;_-@_-"/>
    <numFmt numFmtId="179" formatCode="_-* #,##0\ _€_-;\-* #,##0\ _€_-;_-* &quot;-&quot;??\ _€_-;_-@_-"/>
    <numFmt numFmtId="180" formatCode="&quot;$&quot;#,##0.00;[Red]\-&quot;$&quot;#,##0.00"/>
    <numFmt numFmtId="181" formatCode="&quot;$&quot;#,##0.0;[Red]\-&quot;$&quot;#,##0.0"/>
    <numFmt numFmtId="182" formatCode="&quot;Sí&quot;;&quot;Sí&quot;;&quot;No&quot;"/>
    <numFmt numFmtId="183" formatCode="&quot;Verdadero&quot;;&quot;Verdadero&quot;;&quot;Falso&quot;"/>
    <numFmt numFmtId="184" formatCode="&quot;Activado&quot;;&quot;Activado&quot;;&quot;Desactivado&quot;"/>
    <numFmt numFmtId="185" formatCode="[$€-2]\ #,##0.00_);[Red]\([$€-2]\ #,##0.00\)"/>
    <numFmt numFmtId="186" formatCode="_(&quot;$&quot;\ * #,##0.0_);_(&quot;$&quot;\ * \(#,##0.0\);_(&quot;$&quot;\ * &quot;-&quot;??_);_(@_)"/>
  </numFmts>
  <fonts count="47">
    <font>
      <sz val="11"/>
      <color theme="1"/>
      <name val="Calibri"/>
      <family val="2"/>
    </font>
    <font>
      <sz val="11"/>
      <color indexed="8"/>
      <name val="Calibri"/>
      <family val="2"/>
    </font>
    <font>
      <sz val="10"/>
      <name val="Helv"/>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name val="Calibri"/>
      <family val="2"/>
    </font>
    <font>
      <b/>
      <sz val="14"/>
      <color indexed="8"/>
      <name val="Arial Narrow"/>
      <family val="2"/>
    </font>
    <font>
      <sz val="14"/>
      <color indexed="8"/>
      <name val="Arial Narrow"/>
      <family val="2"/>
    </font>
    <font>
      <b/>
      <sz val="1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rgb="FF000000"/>
      <name val="Calibri"/>
      <family val="2"/>
    </font>
    <font>
      <b/>
      <sz val="14"/>
      <color theme="1"/>
      <name val="Arial Narrow"/>
      <family val="2"/>
    </font>
    <font>
      <sz val="14"/>
      <color theme="1"/>
      <name val="Arial Narrow"/>
      <family val="2"/>
    </font>
    <font>
      <b/>
      <sz val="11"/>
      <color rgb="FF00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FF"/>
        <bgColor indexed="64"/>
      </patternFill>
    </fill>
    <fill>
      <patternFill patternType="solid">
        <fgColor theme="0" tint="-0.0499799996614456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medium"/>
      <top style="thin"/>
      <bottom style="medium"/>
    </border>
    <border>
      <left style="thin"/>
      <right style="medium"/>
      <top style="medium"/>
      <bottom style="thin"/>
    </border>
    <border>
      <left style="medium"/>
      <right style="thin"/>
      <top style="medium"/>
      <bottom style="thin"/>
    </border>
    <border>
      <left style="medium"/>
      <right style="thin"/>
      <top style="thin"/>
      <bottom style="medium"/>
    </border>
    <border>
      <left style="thin"/>
      <right style="thin"/>
      <top style="thin"/>
      <bottom style="medium"/>
    </border>
    <border>
      <left style="thin"/>
      <right style="thin"/>
      <top style="medium"/>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173"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0" fontId="36" fillId="31" borderId="0" applyNumberFormat="0" applyBorder="0" applyAlignment="0" applyProtection="0"/>
    <xf numFmtId="0" fontId="0"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1" fillId="0" borderId="8" applyNumberFormat="0" applyFill="0" applyAlignment="0" applyProtection="0"/>
    <xf numFmtId="0" fontId="42" fillId="0" borderId="9" applyNumberFormat="0" applyFill="0" applyAlignment="0" applyProtection="0"/>
  </cellStyleXfs>
  <cellXfs count="137">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42" fillId="0" borderId="0" xfId="0" applyFont="1" applyAlignment="1">
      <alignment/>
    </xf>
    <xf numFmtId="0" fontId="25" fillId="23" borderId="14" xfId="39" applyBorder="1" applyAlignment="1">
      <alignment wrapText="1"/>
    </xf>
    <xf numFmtId="0" fontId="0" fillId="0" borderId="0" xfId="0" applyAlignment="1">
      <alignment/>
    </xf>
    <xf numFmtId="0" fontId="42" fillId="0" borderId="0" xfId="0" applyFont="1" applyAlignment="1">
      <alignment wrapText="1"/>
    </xf>
    <xf numFmtId="0" fontId="25" fillId="23" borderId="15" xfId="39" applyBorder="1" applyAlignment="1">
      <alignment wrapText="1"/>
    </xf>
    <xf numFmtId="0" fontId="0" fillId="0" borderId="16" xfId="0" applyBorder="1" applyAlignment="1">
      <alignment wrapText="1"/>
    </xf>
    <xf numFmtId="0" fontId="0" fillId="0" borderId="17" xfId="0" applyBorder="1" applyAlignment="1">
      <alignment wrapText="1"/>
    </xf>
    <xf numFmtId="0" fontId="25" fillId="23" borderId="18" xfId="39" applyBorder="1" applyAlignment="1">
      <alignment horizontal="left" wrapText="1"/>
    </xf>
    <xf numFmtId="0" fontId="0" fillId="0" borderId="0" xfId="0" applyFill="1" applyAlignment="1">
      <alignment wrapText="1"/>
    </xf>
    <xf numFmtId="0" fontId="1" fillId="33" borderId="10" xfId="0" applyFont="1" applyFill="1" applyBorder="1" applyAlignment="1">
      <alignment vertical="center" wrapText="1"/>
    </xf>
    <xf numFmtId="17" fontId="21" fillId="33" borderId="10" xfId="0" applyNumberFormat="1" applyFont="1" applyFill="1" applyBorder="1" applyAlignment="1">
      <alignment horizontal="center" vertical="center"/>
    </xf>
    <xf numFmtId="14" fontId="21" fillId="33" borderId="10" xfId="0" applyNumberFormat="1" applyFont="1" applyFill="1" applyBorder="1" applyAlignment="1">
      <alignment horizontal="center" vertical="center" wrapText="1"/>
    </xf>
    <xf numFmtId="0" fontId="21" fillId="33" borderId="10" xfId="39" applyFont="1" applyFill="1" applyBorder="1" applyAlignment="1">
      <alignment horizontal="center" vertical="center" wrapText="1"/>
    </xf>
    <xf numFmtId="0" fontId="43" fillId="33" borderId="10" xfId="0" applyFont="1" applyFill="1" applyBorder="1" applyAlignment="1">
      <alignment vertical="center" wrapText="1"/>
    </xf>
    <xf numFmtId="0" fontId="43" fillId="33" borderId="10" xfId="0" applyFont="1" applyFill="1" applyBorder="1" applyAlignment="1">
      <alignment horizontal="justify" vertical="center" wrapText="1"/>
    </xf>
    <xf numFmtId="0" fontId="21" fillId="33" borderId="10" xfId="60" applyFont="1" applyFill="1" applyBorder="1" applyAlignment="1">
      <alignment horizontal="center" vertical="center" wrapText="1"/>
      <protection/>
    </xf>
    <xf numFmtId="0" fontId="21" fillId="33" borderId="10" xfId="0" applyFont="1" applyFill="1" applyBorder="1" applyAlignment="1">
      <alignment vertical="center" wrapText="1"/>
    </xf>
    <xf numFmtId="0" fontId="21" fillId="33" borderId="10" xfId="0" applyFont="1" applyFill="1" applyBorder="1" applyAlignment="1">
      <alignment horizontal="center" vertical="center" wrapText="1"/>
    </xf>
    <xf numFmtId="0" fontId="0" fillId="0" borderId="10" xfId="0" applyFont="1" applyBorder="1" applyAlignment="1">
      <alignment wrapText="1"/>
    </xf>
    <xf numFmtId="165" fontId="21" fillId="33" borderId="10" xfId="58" applyNumberFormat="1" applyFont="1" applyFill="1" applyBorder="1" applyAlignment="1">
      <alignment horizontal="left" vertical="center" wrapText="1"/>
    </xf>
    <xf numFmtId="165" fontId="0" fillId="0" borderId="10" xfId="58" applyNumberFormat="1" applyFont="1" applyBorder="1" applyAlignment="1">
      <alignment horizontal="left" vertical="center" wrapText="1"/>
    </xf>
    <xf numFmtId="14" fontId="0" fillId="0" borderId="10" xfId="0" applyNumberFormat="1" applyFont="1" applyBorder="1" applyAlignment="1">
      <alignment vertical="center" wrapText="1"/>
    </xf>
    <xf numFmtId="0" fontId="33" fillId="0" borderId="10" xfId="46" applyFont="1" applyBorder="1" applyAlignment="1">
      <alignment wrapText="1"/>
    </xf>
    <xf numFmtId="0" fontId="0" fillId="0" borderId="10" xfId="0" applyBorder="1" applyAlignment="1">
      <alignment horizontal="center" vertical="center" wrapText="1"/>
    </xf>
    <xf numFmtId="0" fontId="25" fillId="23" borderId="19" xfId="39" applyBorder="1" applyAlignment="1">
      <alignment horizontal="center" vertical="center" wrapText="1"/>
    </xf>
    <xf numFmtId="0" fontId="25" fillId="23" borderId="20" xfId="39" applyBorder="1" applyAlignment="1">
      <alignment horizontal="center" vertical="center" wrapText="1"/>
    </xf>
    <xf numFmtId="0" fontId="25" fillId="23" borderId="21" xfId="39" applyBorder="1" applyAlignment="1">
      <alignment horizontal="center" vertical="center" wrapText="1"/>
    </xf>
    <xf numFmtId="0" fontId="0" fillId="33" borderId="0" xfId="0" applyFill="1" applyAlignment="1">
      <alignment wrapText="1"/>
    </xf>
    <xf numFmtId="14" fontId="0" fillId="33" borderId="10" xfId="0" applyNumberFormat="1" applyFont="1" applyFill="1" applyBorder="1" applyAlignment="1">
      <alignment horizontal="center" vertical="center" wrapText="1"/>
    </xf>
    <xf numFmtId="165" fontId="21" fillId="33" borderId="0" xfId="58" applyNumberFormat="1" applyFont="1" applyFill="1" applyBorder="1" applyAlignment="1">
      <alignment horizontal="left" vertical="center" wrapText="1"/>
    </xf>
    <xf numFmtId="0" fontId="0" fillId="0" borderId="0" xfId="0" applyBorder="1" applyAlignment="1">
      <alignment wrapText="1"/>
    </xf>
    <xf numFmtId="165" fontId="0" fillId="0" borderId="0" xfId="0" applyNumberFormat="1" applyBorder="1" applyAlignment="1">
      <alignment wrapText="1"/>
    </xf>
    <xf numFmtId="0" fontId="0" fillId="33" borderId="0" xfId="0" applyFont="1" applyFill="1" applyBorder="1" applyAlignment="1">
      <alignment horizontal="center" vertical="center" wrapText="1"/>
    </xf>
    <xf numFmtId="0" fontId="44" fillId="33" borderId="0" xfId="0" applyFont="1" applyFill="1" applyBorder="1" applyAlignment="1">
      <alignment horizontal="center" vertical="center" wrapText="1"/>
    </xf>
    <xf numFmtId="0" fontId="42" fillId="0" borderId="0" xfId="0" applyFont="1" applyAlignment="1">
      <alignment horizontal="center" vertical="center" wrapText="1"/>
    </xf>
    <xf numFmtId="0" fontId="0" fillId="33" borderId="10" xfId="0" applyFont="1" applyFill="1" applyBorder="1" applyAlignment="1">
      <alignment horizontal="center" vertical="center" wrapText="1"/>
    </xf>
    <xf numFmtId="42" fontId="21" fillId="33" borderId="10" xfId="54" applyFont="1" applyFill="1" applyBorder="1" applyAlignment="1">
      <alignment horizontal="center" vertical="center" wrapText="1"/>
    </xf>
    <xf numFmtId="42" fontId="21" fillId="33" borderId="10" xfId="54" applyFont="1" applyFill="1" applyBorder="1" applyAlignment="1">
      <alignment horizontal="right" vertical="center" wrapText="1"/>
    </xf>
    <xf numFmtId="0" fontId="0" fillId="33" borderId="10" xfId="0" applyFont="1" applyFill="1" applyBorder="1" applyAlignment="1">
      <alignment wrapText="1"/>
    </xf>
    <xf numFmtId="42" fontId="0" fillId="33" borderId="10" xfId="54" applyFont="1" applyFill="1" applyBorder="1" applyAlignment="1">
      <alignment vertical="center" wrapText="1"/>
    </xf>
    <xf numFmtId="0" fontId="0" fillId="0" borderId="10" xfId="0" applyFont="1" applyBorder="1" applyAlignment="1">
      <alignment horizontal="justify" vertical="center"/>
    </xf>
    <xf numFmtId="42" fontId="0" fillId="0" borderId="10" xfId="54" applyFont="1" applyBorder="1" applyAlignment="1">
      <alignment vertical="center" wrapText="1"/>
    </xf>
    <xf numFmtId="0" fontId="0" fillId="0" borderId="10" xfId="0" applyFont="1" applyBorder="1" applyAlignment="1">
      <alignment horizontal="justify" vertical="center" wrapText="1"/>
    </xf>
    <xf numFmtId="42" fontId="0" fillId="0" borderId="10" xfId="54" applyFont="1" applyBorder="1" applyAlignment="1">
      <alignment horizontal="center" vertical="center" wrapText="1"/>
    </xf>
    <xf numFmtId="0" fontId="0" fillId="0" borderId="10" xfId="0" applyFont="1" applyFill="1" applyBorder="1" applyAlignment="1">
      <alignment horizontal="left" vertical="center" wrapText="1"/>
    </xf>
    <xf numFmtId="0" fontId="0" fillId="33" borderId="10" xfId="0" applyFont="1" applyFill="1" applyBorder="1" applyAlignment="1">
      <alignment vertical="center" wrapText="1"/>
    </xf>
    <xf numFmtId="0" fontId="43" fillId="0" borderId="10" xfId="0" applyFont="1" applyBorder="1" applyAlignment="1">
      <alignment horizontal="justify" vertical="center" wrapText="1"/>
    </xf>
    <xf numFmtId="17" fontId="0" fillId="0" borderId="10" xfId="0" applyNumberFormat="1" applyFont="1" applyBorder="1" applyAlignment="1">
      <alignment horizontal="center" vertical="center" wrapText="1"/>
    </xf>
    <xf numFmtId="17" fontId="0" fillId="33" borderId="10" xfId="0" applyNumberFormat="1" applyFont="1" applyFill="1" applyBorder="1" applyAlignment="1">
      <alignment horizontal="center" vertical="center" wrapText="1"/>
    </xf>
    <xf numFmtId="42" fontId="0" fillId="33" borderId="10" xfId="54" applyFont="1" applyFill="1" applyBorder="1" applyAlignment="1">
      <alignment horizontal="center" vertical="center" wrapText="1"/>
    </xf>
    <xf numFmtId="0" fontId="0" fillId="0" borderId="10" xfId="0" applyFont="1" applyBorder="1" applyAlignment="1">
      <alignment horizontal="center" vertical="center" wrapText="1"/>
    </xf>
    <xf numFmtId="0" fontId="0" fillId="0" borderId="10" xfId="0" applyFont="1" applyFill="1" applyBorder="1" applyAlignment="1">
      <alignment horizontal="center" vertical="center" wrapText="1"/>
    </xf>
    <xf numFmtId="0" fontId="0" fillId="33" borderId="10" xfId="0" applyFont="1" applyFill="1" applyBorder="1" applyAlignment="1">
      <alignment horizontal="left" vertical="center" wrapText="1"/>
    </xf>
    <xf numFmtId="0" fontId="0" fillId="33" borderId="10" xfId="0" applyFont="1" applyFill="1" applyBorder="1" applyAlignment="1">
      <alignment horizontal="justify" vertical="center" wrapText="1"/>
    </xf>
    <xf numFmtId="0" fontId="0" fillId="0" borderId="10" xfId="0" applyFont="1" applyBorder="1" applyAlignment="1">
      <alignment wrapText="1"/>
    </xf>
    <xf numFmtId="0" fontId="0" fillId="0" borderId="10" xfId="0" applyFont="1" applyFill="1" applyBorder="1" applyAlignment="1">
      <alignment vertical="center" wrapText="1"/>
    </xf>
    <xf numFmtId="42" fontId="21" fillId="33" borderId="10" xfId="54" applyFont="1" applyFill="1" applyBorder="1" applyAlignment="1">
      <alignment vertical="center" wrapText="1"/>
    </xf>
    <xf numFmtId="49" fontId="0" fillId="33" borderId="10" xfId="0" applyNumberFormat="1" applyFont="1" applyFill="1" applyBorder="1" applyAlignment="1">
      <alignment horizontal="center" vertical="center" wrapText="1"/>
    </xf>
    <xf numFmtId="42" fontId="0" fillId="33" borderId="10" xfId="54" applyFont="1" applyFill="1" applyBorder="1" applyAlignment="1">
      <alignment horizontal="right" vertical="center" wrapText="1"/>
    </xf>
    <xf numFmtId="0" fontId="43" fillId="34" borderId="10" xfId="0" applyFont="1" applyFill="1" applyBorder="1" applyAlignment="1">
      <alignment vertical="center" wrapText="1"/>
    </xf>
    <xf numFmtId="0" fontId="0" fillId="0" borderId="10" xfId="0" applyFont="1" applyBorder="1" applyAlignment="1">
      <alignment horizontal="left" wrapText="1"/>
    </xf>
    <xf numFmtId="14" fontId="0" fillId="0" borderId="10" xfId="0" applyNumberFormat="1" applyFont="1" applyBorder="1" applyAlignment="1">
      <alignment horizontal="center" vertical="center" wrapText="1"/>
    </xf>
    <xf numFmtId="3" fontId="0" fillId="0" borderId="10" xfId="0" applyNumberFormat="1" applyFont="1" applyBorder="1" applyAlignment="1">
      <alignment horizontal="center" vertical="center"/>
    </xf>
    <xf numFmtId="0" fontId="0" fillId="0" borderId="10" xfId="0" applyNumberFormat="1" applyFont="1" applyBorder="1" applyAlignment="1">
      <alignment horizontal="center" vertical="center" wrapText="1"/>
    </xf>
    <xf numFmtId="42" fontId="0" fillId="0" borderId="10" xfId="54" applyFont="1" applyBorder="1" applyAlignment="1">
      <alignment horizontal="center" vertical="center"/>
    </xf>
    <xf numFmtId="0" fontId="0" fillId="0" borderId="10" xfId="0" applyFont="1" applyBorder="1" applyAlignment="1">
      <alignment horizontal="left" vertical="center" wrapText="1"/>
    </xf>
    <xf numFmtId="42" fontId="0" fillId="0" borderId="10" xfId="54" applyFont="1" applyFill="1" applyBorder="1" applyAlignment="1">
      <alignment horizontal="center" vertical="center"/>
    </xf>
    <xf numFmtId="0" fontId="0" fillId="0" borderId="10" xfId="0" applyFont="1" applyBorder="1" applyAlignment="1">
      <alignment vertical="center" wrapText="1"/>
    </xf>
    <xf numFmtId="0" fontId="43" fillId="0" borderId="10" xfId="0" applyFont="1" applyBorder="1" applyAlignment="1">
      <alignment vertical="center" wrapText="1"/>
    </xf>
    <xf numFmtId="42" fontId="0" fillId="0" borderId="10" xfId="0" applyNumberFormat="1" applyFont="1" applyBorder="1" applyAlignment="1">
      <alignment horizontal="center" vertical="center" wrapText="1"/>
    </xf>
    <xf numFmtId="0" fontId="0" fillId="0" borderId="0" xfId="0" applyAlignment="1">
      <alignment horizontal="center" vertical="center" wrapText="1"/>
    </xf>
    <xf numFmtId="0" fontId="0" fillId="33" borderId="0" xfId="0" applyFill="1" applyAlignment="1">
      <alignment horizontal="center" vertical="center" wrapText="1"/>
    </xf>
    <xf numFmtId="42" fontId="0" fillId="33" borderId="10" xfId="55" applyFont="1" applyFill="1" applyBorder="1" applyAlignment="1">
      <alignment horizontal="center" vertical="center" wrapText="1"/>
    </xf>
    <xf numFmtId="42" fontId="0" fillId="33" borderId="10" xfId="55" applyFont="1" applyFill="1" applyBorder="1" applyAlignment="1">
      <alignment horizontal="right" vertical="center" wrapText="1"/>
    </xf>
    <xf numFmtId="0" fontId="0" fillId="0" borderId="0" xfId="0" applyBorder="1" applyAlignment="1">
      <alignment horizontal="center" vertical="center" wrapText="1"/>
    </xf>
    <xf numFmtId="0" fontId="0" fillId="33" borderId="0" xfId="0" applyFill="1" applyBorder="1" applyAlignment="1">
      <alignment horizontal="center" vertical="center" wrapText="1"/>
    </xf>
    <xf numFmtId="49" fontId="42" fillId="33" borderId="10" xfId="0" applyNumberFormat="1" applyFont="1" applyFill="1" applyBorder="1" applyAlignment="1">
      <alignment horizontal="center" vertical="center" wrapText="1"/>
    </xf>
    <xf numFmtId="0" fontId="0" fillId="33" borderId="10" xfId="0" applyFont="1" applyFill="1" applyBorder="1" applyAlignment="1">
      <alignment horizontal="center" vertical="center"/>
    </xf>
    <xf numFmtId="42" fontId="21" fillId="33" borderId="10" xfId="55" applyFont="1" applyFill="1" applyBorder="1" applyAlignment="1">
      <alignment horizontal="right" vertical="center" wrapText="1"/>
    </xf>
    <xf numFmtId="0" fontId="0" fillId="33" borderId="10" xfId="0" applyNumberFormat="1" applyFont="1" applyFill="1" applyBorder="1" applyAlignment="1">
      <alignment horizontal="center" vertical="center" wrapText="1"/>
    </xf>
    <xf numFmtId="0" fontId="0" fillId="0" borderId="10" xfId="0" applyFont="1" applyBorder="1" applyAlignment="1">
      <alignment horizontal="center" vertical="center"/>
    </xf>
    <xf numFmtId="0" fontId="0" fillId="33" borderId="10" xfId="60" applyFont="1" applyFill="1" applyBorder="1" applyAlignment="1">
      <alignment horizontal="center" vertical="center" wrapText="1"/>
      <protection/>
    </xf>
    <xf numFmtId="0" fontId="21" fillId="33" borderId="10" xfId="61" applyFont="1" applyFill="1" applyBorder="1" applyAlignment="1">
      <alignment horizontal="center" vertical="center" wrapText="1"/>
      <protection/>
    </xf>
    <xf numFmtId="0" fontId="0" fillId="0" borderId="10" xfId="0" applyFont="1" applyBorder="1" applyAlignment="1">
      <alignment horizontal="center" wrapText="1"/>
    </xf>
    <xf numFmtId="0" fontId="21" fillId="33" borderId="10" xfId="46" applyFont="1" applyFill="1" applyBorder="1" applyAlignment="1">
      <alignment horizontal="center" vertical="center" wrapText="1"/>
    </xf>
    <xf numFmtId="0" fontId="21" fillId="33" borderId="22" xfId="39" applyFont="1" applyFill="1" applyBorder="1" applyAlignment="1">
      <alignment horizontal="center" vertical="center" wrapText="1"/>
    </xf>
    <xf numFmtId="0" fontId="0" fillId="33" borderId="23" xfId="0" applyFont="1" applyFill="1" applyBorder="1" applyAlignment="1">
      <alignment horizontal="center" vertical="center" wrapText="1"/>
    </xf>
    <xf numFmtId="0" fontId="0" fillId="33" borderId="24" xfId="0" applyFont="1" applyFill="1" applyBorder="1" applyAlignment="1">
      <alignment wrapText="1"/>
    </xf>
    <xf numFmtId="0" fontId="45" fillId="33" borderId="0" xfId="0" applyFont="1" applyFill="1" applyBorder="1" applyAlignment="1">
      <alignment horizontal="center" vertical="center" wrapText="1"/>
    </xf>
    <xf numFmtId="0" fontId="0" fillId="33" borderId="0" xfId="0" applyFont="1" applyFill="1" applyAlignment="1">
      <alignment wrapText="1"/>
    </xf>
    <xf numFmtId="0" fontId="43" fillId="33" borderId="10" xfId="0" applyFont="1" applyFill="1" applyBorder="1" applyAlignment="1">
      <alignment horizontal="center" vertical="center" wrapText="1"/>
    </xf>
    <xf numFmtId="0" fontId="43" fillId="33" borderId="22" xfId="0" applyFont="1" applyFill="1" applyBorder="1" applyAlignment="1">
      <alignment horizontal="center" vertical="center" wrapText="1"/>
    </xf>
    <xf numFmtId="0" fontId="43" fillId="33" borderId="10" xfId="0" applyFont="1" applyFill="1" applyBorder="1" applyAlignment="1">
      <alignment horizontal="justify" vertical="center" wrapText="1"/>
    </xf>
    <xf numFmtId="0" fontId="43" fillId="33" borderId="23" xfId="0" applyFont="1" applyFill="1" applyBorder="1" applyAlignment="1">
      <alignment horizontal="center" vertical="center" wrapText="1"/>
    </xf>
    <xf numFmtId="0" fontId="43" fillId="33" borderId="10" xfId="0" applyFont="1" applyFill="1" applyBorder="1" applyAlignment="1">
      <alignment horizontal="center" vertical="center" wrapText="1"/>
    </xf>
    <xf numFmtId="0" fontId="43" fillId="33" borderId="24" xfId="0" applyFont="1" applyFill="1" applyBorder="1" applyAlignment="1">
      <alignment horizontal="justify" vertical="center" wrapText="1"/>
    </xf>
    <xf numFmtId="173" fontId="0" fillId="33" borderId="10" xfId="51" applyNumberFormat="1" applyFont="1" applyFill="1" applyBorder="1" applyAlignment="1">
      <alignment horizontal="right" vertical="center" wrapText="1"/>
    </xf>
    <xf numFmtId="168" fontId="0" fillId="33" borderId="10" xfId="52" applyFont="1" applyFill="1" applyBorder="1" applyAlignment="1">
      <alignment horizontal="right" vertical="center" wrapText="1"/>
    </xf>
    <xf numFmtId="0" fontId="0" fillId="33" borderId="24" xfId="0" applyFont="1" applyFill="1" applyBorder="1" applyAlignment="1">
      <alignment horizontal="center" vertical="center" wrapText="1"/>
    </xf>
    <xf numFmtId="0" fontId="0" fillId="33" borderId="24" xfId="0" applyFont="1" applyFill="1" applyBorder="1" applyAlignment="1">
      <alignment horizontal="justify" vertical="center" wrapText="1"/>
    </xf>
    <xf numFmtId="42" fontId="0" fillId="33" borderId="24" xfId="54" applyFont="1" applyFill="1" applyBorder="1" applyAlignment="1">
      <alignment horizontal="center" vertical="center" wrapText="1"/>
    </xf>
    <xf numFmtId="168" fontId="21" fillId="33" borderId="10" xfId="52" applyFont="1" applyFill="1" applyBorder="1" applyAlignment="1">
      <alignment horizontal="center" vertical="center" wrapText="1"/>
    </xf>
    <xf numFmtId="0" fontId="42" fillId="35" borderId="10" xfId="0" applyFont="1" applyFill="1" applyBorder="1" applyAlignment="1">
      <alignment horizontal="center" vertical="center" wrapText="1"/>
    </xf>
    <xf numFmtId="172" fontId="0" fillId="33" borderId="10" xfId="51" applyNumberFormat="1" applyFont="1" applyFill="1" applyBorder="1" applyAlignment="1">
      <alignment horizontal="right" vertical="center" wrapText="1"/>
    </xf>
    <xf numFmtId="42" fontId="24" fillId="35" borderId="10" xfId="55" applyFont="1" applyFill="1" applyBorder="1" applyAlignment="1">
      <alignment horizontal="right" vertical="center" wrapText="1"/>
    </xf>
    <xf numFmtId="42" fontId="42" fillId="33" borderId="10" xfId="55" applyFont="1" applyFill="1" applyBorder="1" applyAlignment="1">
      <alignment horizontal="center" vertical="center" wrapText="1"/>
    </xf>
    <xf numFmtId="42" fontId="42" fillId="33" borderId="10" xfId="55" applyFont="1" applyFill="1" applyBorder="1" applyAlignment="1">
      <alignment horizontal="right" vertical="center" wrapText="1"/>
    </xf>
    <xf numFmtId="168" fontId="42" fillId="33" borderId="10" xfId="53" applyFont="1" applyFill="1" applyBorder="1" applyAlignment="1">
      <alignment horizontal="right" vertical="center" wrapText="1"/>
    </xf>
    <xf numFmtId="0" fontId="46" fillId="35" borderId="10" xfId="0" applyFont="1" applyFill="1" applyBorder="1" applyAlignment="1">
      <alignment vertical="center" wrapText="1"/>
    </xf>
    <xf numFmtId="42" fontId="42" fillId="35" borderId="10" xfId="55" applyFont="1" applyFill="1" applyBorder="1" applyAlignment="1">
      <alignment vertical="center" wrapText="1"/>
    </xf>
    <xf numFmtId="42" fontId="24" fillId="35" borderId="10" xfId="55" applyFont="1" applyFill="1" applyBorder="1" applyAlignment="1">
      <alignment horizontal="center" vertical="center" wrapText="1"/>
    </xf>
    <xf numFmtId="0" fontId="46" fillId="35" borderId="24" xfId="0" applyFont="1" applyFill="1" applyBorder="1" applyAlignment="1">
      <alignment vertical="center" wrapText="1"/>
    </xf>
    <xf numFmtId="49" fontId="42" fillId="35" borderId="10" xfId="0" applyNumberFormat="1" applyFont="1" applyFill="1" applyBorder="1" applyAlignment="1">
      <alignment horizontal="center" vertical="center" wrapText="1"/>
    </xf>
    <xf numFmtId="0" fontId="42" fillId="35" borderId="10" xfId="0" applyFont="1" applyFill="1" applyBorder="1" applyAlignment="1">
      <alignment horizontal="center" vertical="center"/>
    </xf>
    <xf numFmtId="0" fontId="42" fillId="35" borderId="10" xfId="0" applyNumberFormat="1" applyFont="1" applyFill="1" applyBorder="1" applyAlignment="1">
      <alignment horizontal="center" vertical="center" wrapText="1"/>
    </xf>
    <xf numFmtId="0" fontId="42" fillId="33" borderId="0" xfId="0" applyFont="1" applyFill="1" applyBorder="1" applyAlignment="1">
      <alignment horizontal="center" vertical="center" wrapText="1"/>
    </xf>
    <xf numFmtId="0" fontId="46" fillId="33" borderId="0" xfId="0" applyFont="1" applyFill="1" applyBorder="1" applyAlignment="1">
      <alignment vertical="center" wrapText="1"/>
    </xf>
    <xf numFmtId="49" fontId="42" fillId="33" borderId="0" xfId="0" applyNumberFormat="1" applyFont="1" applyFill="1" applyBorder="1" applyAlignment="1">
      <alignment horizontal="center" vertical="center" wrapText="1"/>
    </xf>
    <xf numFmtId="0" fontId="42" fillId="33" borderId="0" xfId="0" applyFont="1" applyFill="1" applyBorder="1" applyAlignment="1">
      <alignment horizontal="center" vertical="center"/>
    </xf>
    <xf numFmtId="42" fontId="24" fillId="33" borderId="0" xfId="55" applyFont="1" applyFill="1" applyBorder="1" applyAlignment="1">
      <alignment horizontal="right" vertical="center" wrapText="1"/>
    </xf>
    <xf numFmtId="0" fontId="42" fillId="33" borderId="0" xfId="0" applyNumberFormat="1" applyFont="1" applyFill="1" applyBorder="1" applyAlignment="1">
      <alignment horizontal="center" vertical="center" wrapText="1"/>
    </xf>
    <xf numFmtId="168" fontId="0" fillId="33" borderId="10" xfId="53" applyFont="1" applyFill="1" applyBorder="1" applyAlignment="1">
      <alignment horizontal="right" vertical="center" wrapText="1"/>
    </xf>
    <xf numFmtId="0" fontId="0" fillId="0" borderId="25" xfId="0" applyFill="1" applyBorder="1" applyAlignment="1">
      <alignment horizontal="center" vertical="center" wrapText="1"/>
    </xf>
    <xf numFmtId="0" fontId="0" fillId="0" borderId="26" xfId="0" applyFill="1" applyBorder="1" applyAlignment="1">
      <alignment horizontal="center" vertical="center" wrapText="1"/>
    </xf>
    <xf numFmtId="0" fontId="0" fillId="0" borderId="27" xfId="0" applyFill="1" applyBorder="1" applyAlignment="1">
      <alignment horizontal="center" vertical="center" wrapText="1"/>
    </xf>
    <xf numFmtId="0" fontId="0" fillId="0" borderId="28" xfId="0" applyFill="1" applyBorder="1" applyAlignment="1">
      <alignment horizontal="center" vertical="center" wrapText="1"/>
    </xf>
    <xf numFmtId="0" fontId="0" fillId="0" borderId="0" xfId="0" applyFill="1" applyBorder="1" applyAlignment="1">
      <alignment horizontal="center" vertical="center" wrapText="1"/>
    </xf>
    <xf numFmtId="0" fontId="0" fillId="0" borderId="29" xfId="0" applyFill="1" applyBorder="1" applyAlignment="1">
      <alignment horizontal="center" vertical="center" wrapText="1"/>
    </xf>
    <xf numFmtId="0" fontId="0" fillId="0" borderId="30" xfId="0" applyFill="1" applyBorder="1" applyAlignment="1">
      <alignment horizontal="center" vertical="center" wrapText="1"/>
    </xf>
    <xf numFmtId="0" fontId="0" fillId="0" borderId="31" xfId="0" applyFill="1" applyBorder="1" applyAlignment="1">
      <alignment horizontal="center" vertical="center" wrapText="1"/>
    </xf>
    <xf numFmtId="0" fontId="0" fillId="0" borderId="32" xfId="0" applyFill="1" applyBorder="1" applyAlignment="1">
      <alignment horizontal="center" vertical="center" wrapText="1"/>
    </xf>
  </cellXfs>
  <cellStyles count="5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Moneda [0] 2" xfId="53"/>
    <cellStyle name="Moneda [0] 3" xfId="54"/>
    <cellStyle name="Moneda [0] 3 2" xfId="55"/>
    <cellStyle name="Moneda [0] 4" xfId="56"/>
    <cellStyle name="Moneda 10" xfId="57"/>
    <cellStyle name="Moneda 2" xfId="58"/>
    <cellStyle name="Neutral" xfId="59"/>
    <cellStyle name="Normal 5" xfId="60"/>
    <cellStyle name="Normal_PLAN DE COMPRAS FRR DICIEMBRE 31-2008" xfId="61"/>
    <cellStyle name="Notas" xfId="62"/>
    <cellStyle name="Percent" xfId="63"/>
    <cellStyle name="Salida" xfId="64"/>
    <cellStyle name="Texto de advertencia" xfId="65"/>
    <cellStyle name="Texto explicativo" xfId="66"/>
    <cellStyle name="Título" xfId="67"/>
    <cellStyle name="Título 2" xfId="68"/>
    <cellStyle name="Título 3" xfId="69"/>
    <cellStyle name="Total"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gistraduria.gov.co/" TargetMode="External" /><Relationship Id="rId2" Type="http://schemas.openxmlformats.org/officeDocument/2006/relationships/hyperlink" Target="mailto:DCPABON@REGISTRADURIA.GOV.CO" TargetMode="External" /><Relationship Id="rId3" Type="http://schemas.openxmlformats.org/officeDocument/2006/relationships/hyperlink" Target="mailto:DCPABON@REGISTRADURIA.GOV.CO" TargetMode="External" /><Relationship Id="rId4" Type="http://schemas.openxmlformats.org/officeDocument/2006/relationships/hyperlink" Target="mailto:mjimenezh@registraduria.gov.co" TargetMode="External" /><Relationship Id="rId5" Type="http://schemas.openxmlformats.org/officeDocument/2006/relationships/hyperlink" Target="mailto:mjimenezh@registraduria.gov.co" TargetMode="External" /><Relationship Id="rId6" Type="http://schemas.openxmlformats.org/officeDocument/2006/relationships/hyperlink" Target="mailto:mlcely@%20registraduria.gov.co" TargetMode="External" /><Relationship Id="rId7" Type="http://schemas.openxmlformats.org/officeDocument/2006/relationships/hyperlink" Target="mailto:mlcely@%20registraduria.gov.co" TargetMode="External" /><Relationship Id="rId8" Type="http://schemas.openxmlformats.org/officeDocument/2006/relationships/hyperlink" Target="mailto:svalfonso@%20registraduria.gov.co" TargetMode="External" /><Relationship Id="rId9" Type="http://schemas.openxmlformats.org/officeDocument/2006/relationships/hyperlink" Target="mailto:svalfonso@%20registraduria.gov.co" TargetMode="External" /><Relationship Id="rId10" Type="http://schemas.openxmlformats.org/officeDocument/2006/relationships/hyperlink" Target="mailto:contrataciondistrnec@registraduria.gov.co" TargetMode="External" /><Relationship Id="rId11" Type="http://schemas.openxmlformats.org/officeDocument/2006/relationships/hyperlink" Target="mailto:contrataciondistrnec@registraduria.gov.co" TargetMode="External" /><Relationship Id="rId1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M258"/>
  <sheetViews>
    <sheetView tabSelected="1" zoomScale="70" zoomScaleNormal="70" zoomScalePageLayoutView="80" workbookViewId="0" topLeftCell="A235">
      <selection activeCell="C241" sqref="C241"/>
    </sheetView>
  </sheetViews>
  <sheetFormatPr defaultColWidth="10.8515625" defaultRowHeight="15"/>
  <cols>
    <col min="1" max="1" width="10.8515625" style="76" customWidth="1"/>
    <col min="2" max="2" width="21.140625" style="1" customWidth="1"/>
    <col min="3" max="3" width="66.421875" style="1" customWidth="1"/>
    <col min="4" max="4" width="18.140625" style="1" customWidth="1"/>
    <col min="5" max="5" width="20.7109375" style="1" customWidth="1"/>
    <col min="6" max="6" width="20.28125" style="1" customWidth="1"/>
    <col min="7" max="7" width="10.8515625" style="1" customWidth="1"/>
    <col min="8" max="8" width="24.7109375" style="1" customWidth="1"/>
    <col min="9" max="9" width="28.8515625" style="1" customWidth="1"/>
    <col min="10" max="10" width="16.140625" style="1" bestFit="1" customWidth="1"/>
    <col min="11" max="11" width="19.421875" style="1" customWidth="1"/>
    <col min="12" max="12" width="41.00390625" style="1" customWidth="1"/>
    <col min="13" max="13" width="14.00390625" style="40" customWidth="1"/>
    <col min="14" max="14" width="42.421875" style="1" customWidth="1"/>
    <col min="15" max="16384" width="10.8515625" style="1" customWidth="1"/>
  </cols>
  <sheetData>
    <row r="2" ht="15">
      <c r="B2" s="6" t="s">
        <v>20</v>
      </c>
    </row>
    <row r="3" ht="15">
      <c r="B3" s="6"/>
    </row>
    <row r="4" ht="15">
      <c r="B4" s="6" t="s">
        <v>0</v>
      </c>
    </row>
    <row r="5" spans="2:9" ht="15">
      <c r="B5" s="2" t="s">
        <v>1</v>
      </c>
      <c r="C5" s="24" t="s">
        <v>101</v>
      </c>
      <c r="F5" s="128" t="s">
        <v>27</v>
      </c>
      <c r="G5" s="129"/>
      <c r="H5" s="129"/>
      <c r="I5" s="130"/>
    </row>
    <row r="6" spans="2:9" ht="15">
      <c r="B6" s="2" t="s">
        <v>2</v>
      </c>
      <c r="C6" s="24" t="s">
        <v>102</v>
      </c>
      <c r="F6" s="131"/>
      <c r="G6" s="132"/>
      <c r="H6" s="132"/>
      <c r="I6" s="133"/>
    </row>
    <row r="7" spans="2:9" ht="15">
      <c r="B7" s="2" t="s">
        <v>3</v>
      </c>
      <c r="C7" s="24" t="s">
        <v>103</v>
      </c>
      <c r="F7" s="131"/>
      <c r="G7" s="132"/>
      <c r="H7" s="132"/>
      <c r="I7" s="133"/>
    </row>
    <row r="8" spans="2:9" ht="15">
      <c r="B8" s="2" t="s">
        <v>16</v>
      </c>
      <c r="C8" s="28" t="s">
        <v>104</v>
      </c>
      <c r="F8" s="131"/>
      <c r="G8" s="132"/>
      <c r="H8" s="132"/>
      <c r="I8" s="133"/>
    </row>
    <row r="9" spans="2:9" ht="315">
      <c r="B9" s="29" t="s">
        <v>19</v>
      </c>
      <c r="C9" s="2" t="s">
        <v>106</v>
      </c>
      <c r="F9" s="134"/>
      <c r="G9" s="135"/>
      <c r="H9" s="135"/>
      <c r="I9" s="136"/>
    </row>
    <row r="10" spans="2:9" ht="45">
      <c r="B10" s="2" t="s">
        <v>4</v>
      </c>
      <c r="C10" s="2" t="s">
        <v>105</v>
      </c>
      <c r="F10" s="14"/>
      <c r="G10" s="14"/>
      <c r="H10" s="14"/>
      <c r="I10" s="14"/>
    </row>
    <row r="11" spans="2:9" ht="30">
      <c r="B11" s="2" t="s">
        <v>5</v>
      </c>
      <c r="C11" s="24" t="s">
        <v>100</v>
      </c>
      <c r="F11" s="128" t="s">
        <v>26</v>
      </c>
      <c r="G11" s="129"/>
      <c r="H11" s="129"/>
      <c r="I11" s="130"/>
    </row>
    <row r="12" spans="2:9" ht="15">
      <c r="B12" s="2" t="s">
        <v>23</v>
      </c>
      <c r="C12" s="25">
        <v>646683668965</v>
      </c>
      <c r="F12" s="131"/>
      <c r="G12" s="132"/>
      <c r="H12" s="132"/>
      <c r="I12" s="133"/>
    </row>
    <row r="13" spans="2:9" ht="47.25" customHeight="1">
      <c r="B13" s="2" t="s">
        <v>24</v>
      </c>
      <c r="C13" s="26">
        <v>828116000</v>
      </c>
      <c r="F13" s="131"/>
      <c r="G13" s="132"/>
      <c r="H13" s="132"/>
      <c r="I13" s="133"/>
    </row>
    <row r="14" spans="2:9" ht="42.75" customHeight="1">
      <c r="B14" s="2" t="s">
        <v>25</v>
      </c>
      <c r="C14" s="26">
        <v>82811600</v>
      </c>
      <c r="F14" s="131"/>
      <c r="G14" s="132"/>
      <c r="H14" s="132"/>
      <c r="I14" s="133"/>
    </row>
    <row r="15" spans="2:9" ht="30">
      <c r="B15" s="2" t="s">
        <v>18</v>
      </c>
      <c r="C15" s="27" t="s">
        <v>458</v>
      </c>
      <c r="F15" s="134"/>
      <c r="G15" s="135"/>
      <c r="H15" s="135"/>
      <c r="I15" s="136"/>
    </row>
    <row r="17" ht="15.75" thickBot="1">
      <c r="B17" s="6" t="s">
        <v>15</v>
      </c>
    </row>
    <row r="18" spans="1:12" ht="75" customHeight="1">
      <c r="A18" s="80"/>
      <c r="B18" s="30" t="s">
        <v>28</v>
      </c>
      <c r="C18" s="31" t="s">
        <v>6</v>
      </c>
      <c r="D18" s="31" t="s">
        <v>17</v>
      </c>
      <c r="E18" s="31" t="s">
        <v>7</v>
      </c>
      <c r="F18" s="31" t="s">
        <v>8</v>
      </c>
      <c r="G18" s="31" t="s">
        <v>9</v>
      </c>
      <c r="H18" s="31" t="s">
        <v>10</v>
      </c>
      <c r="I18" s="31" t="s">
        <v>11</v>
      </c>
      <c r="J18" s="31" t="s">
        <v>12</v>
      </c>
      <c r="K18" s="31" t="s">
        <v>13</v>
      </c>
      <c r="L18" s="32" t="s">
        <v>14</v>
      </c>
    </row>
    <row r="19" spans="1:13" s="33" customFormat="1" ht="30">
      <c r="A19" s="81"/>
      <c r="B19" s="18">
        <v>80111607</v>
      </c>
      <c r="C19" s="15" t="s">
        <v>117</v>
      </c>
      <c r="D19" s="41" t="s">
        <v>29</v>
      </c>
      <c r="E19" s="41" t="s">
        <v>30</v>
      </c>
      <c r="F19" s="41" t="s">
        <v>31</v>
      </c>
      <c r="G19" s="41" t="s">
        <v>32</v>
      </c>
      <c r="H19" s="43">
        <f>2046931800-H20-H21-H22-H23-H24-H25-H26-H27-H28-H29-H30-H31-H32-H33-H34</f>
        <v>411854166</v>
      </c>
      <c r="I19" s="42">
        <f aca="true" t="shared" si="0" ref="I19:I35">+H19</f>
        <v>411854166</v>
      </c>
      <c r="J19" s="41" t="s">
        <v>33</v>
      </c>
      <c r="K19" s="41" t="s">
        <v>33</v>
      </c>
      <c r="L19" s="41" t="s">
        <v>34</v>
      </c>
      <c r="M19" s="39"/>
    </row>
    <row r="20" spans="1:13" s="33" customFormat="1" ht="75">
      <c r="A20" s="81"/>
      <c r="B20" s="23">
        <v>82101504</v>
      </c>
      <c r="C20" s="20" t="s">
        <v>118</v>
      </c>
      <c r="D20" s="18" t="s">
        <v>29</v>
      </c>
      <c r="E20" s="41" t="s">
        <v>119</v>
      </c>
      <c r="F20" s="18" t="s">
        <v>31</v>
      </c>
      <c r="G20" s="18" t="s">
        <v>32</v>
      </c>
      <c r="H20" s="42">
        <v>184395750</v>
      </c>
      <c r="I20" s="42">
        <f t="shared" si="0"/>
        <v>184395750</v>
      </c>
      <c r="J20" s="41" t="s">
        <v>33</v>
      </c>
      <c r="K20" s="41" t="s">
        <v>33</v>
      </c>
      <c r="L20" s="41" t="s">
        <v>120</v>
      </c>
      <c r="M20" s="39"/>
    </row>
    <row r="21" spans="1:13" s="33" customFormat="1" ht="105">
      <c r="A21" s="81"/>
      <c r="B21" s="18">
        <v>80111607</v>
      </c>
      <c r="C21" s="15" t="s">
        <v>35</v>
      </c>
      <c r="D21" s="41" t="s">
        <v>29</v>
      </c>
      <c r="E21" s="41" t="s">
        <v>119</v>
      </c>
      <c r="F21" s="41" t="s">
        <v>31</v>
      </c>
      <c r="G21" s="18" t="s">
        <v>32</v>
      </c>
      <c r="H21" s="43">
        <v>204403500</v>
      </c>
      <c r="I21" s="42">
        <f t="shared" si="0"/>
        <v>204403500</v>
      </c>
      <c r="J21" s="41" t="s">
        <v>33</v>
      </c>
      <c r="K21" s="41" t="s">
        <v>33</v>
      </c>
      <c r="L21" s="18" t="s">
        <v>36</v>
      </c>
      <c r="M21" s="39"/>
    </row>
    <row r="22" spans="1:13" s="33" customFormat="1" ht="60">
      <c r="A22" s="81"/>
      <c r="B22" s="18">
        <v>80111607</v>
      </c>
      <c r="C22" s="44" t="s">
        <v>37</v>
      </c>
      <c r="D22" s="41" t="s">
        <v>29</v>
      </c>
      <c r="E22" s="41" t="s">
        <v>119</v>
      </c>
      <c r="F22" s="41" t="s">
        <v>31</v>
      </c>
      <c r="G22" s="18" t="s">
        <v>32</v>
      </c>
      <c r="H22" s="45">
        <v>131834850</v>
      </c>
      <c r="I22" s="45">
        <f t="shared" si="0"/>
        <v>131834850</v>
      </c>
      <c r="J22" s="41" t="s">
        <v>33</v>
      </c>
      <c r="K22" s="41" t="s">
        <v>33</v>
      </c>
      <c r="L22" s="18" t="s">
        <v>36</v>
      </c>
      <c r="M22" s="39"/>
    </row>
    <row r="23" spans="1:13" s="33" customFormat="1" ht="75">
      <c r="A23" s="81"/>
      <c r="B23" s="57">
        <v>82111901</v>
      </c>
      <c r="C23" s="46" t="s">
        <v>121</v>
      </c>
      <c r="D23" s="41" t="s">
        <v>29</v>
      </c>
      <c r="E23" s="41" t="s">
        <v>119</v>
      </c>
      <c r="F23" s="56" t="s">
        <v>31</v>
      </c>
      <c r="G23" s="18" t="s">
        <v>32</v>
      </c>
      <c r="H23" s="45">
        <v>137242350</v>
      </c>
      <c r="I23" s="47">
        <f t="shared" si="0"/>
        <v>137242350</v>
      </c>
      <c r="J23" s="41" t="s">
        <v>33</v>
      </c>
      <c r="K23" s="41" t="s">
        <v>33</v>
      </c>
      <c r="L23" s="41" t="s">
        <v>122</v>
      </c>
      <c r="M23" s="39"/>
    </row>
    <row r="24" spans="1:13" s="33" customFormat="1" ht="105">
      <c r="A24" s="81"/>
      <c r="B24" s="57">
        <v>82111901</v>
      </c>
      <c r="C24" s="46" t="s">
        <v>123</v>
      </c>
      <c r="D24" s="41" t="s">
        <v>29</v>
      </c>
      <c r="E24" s="41" t="s">
        <v>119</v>
      </c>
      <c r="F24" s="56" t="s">
        <v>31</v>
      </c>
      <c r="G24" s="18" t="s">
        <v>32</v>
      </c>
      <c r="H24" s="45">
        <v>98977403</v>
      </c>
      <c r="I24" s="47">
        <f t="shared" si="0"/>
        <v>98977403</v>
      </c>
      <c r="J24" s="41" t="s">
        <v>33</v>
      </c>
      <c r="K24" s="41" t="s">
        <v>33</v>
      </c>
      <c r="L24" s="56" t="s">
        <v>122</v>
      </c>
      <c r="M24" s="39"/>
    </row>
    <row r="25" spans="1:13" s="33" customFormat="1" ht="60">
      <c r="A25" s="81"/>
      <c r="B25" s="18">
        <v>80111607</v>
      </c>
      <c r="C25" s="44" t="s">
        <v>38</v>
      </c>
      <c r="D25" s="41" t="s">
        <v>29</v>
      </c>
      <c r="E25" s="41" t="s">
        <v>119</v>
      </c>
      <c r="F25" s="41" t="s">
        <v>31</v>
      </c>
      <c r="G25" s="18" t="s">
        <v>32</v>
      </c>
      <c r="H25" s="45">
        <v>90801711</v>
      </c>
      <c r="I25" s="45">
        <f t="shared" si="0"/>
        <v>90801711</v>
      </c>
      <c r="J25" s="41" t="s">
        <v>33</v>
      </c>
      <c r="K25" s="41" t="s">
        <v>33</v>
      </c>
      <c r="L25" s="18" t="s">
        <v>36</v>
      </c>
      <c r="M25" s="39"/>
    </row>
    <row r="26" spans="1:13" s="33" customFormat="1" ht="45">
      <c r="A26" s="81"/>
      <c r="B26" s="18">
        <v>80111607</v>
      </c>
      <c r="C26" s="44" t="s">
        <v>42</v>
      </c>
      <c r="D26" s="41" t="s">
        <v>29</v>
      </c>
      <c r="E26" s="41" t="s">
        <v>119</v>
      </c>
      <c r="F26" s="41" t="s">
        <v>31</v>
      </c>
      <c r="G26" s="18" t="s">
        <v>32</v>
      </c>
      <c r="H26" s="45">
        <v>94849713</v>
      </c>
      <c r="I26" s="45">
        <f t="shared" si="0"/>
        <v>94849713</v>
      </c>
      <c r="J26" s="41" t="s">
        <v>33</v>
      </c>
      <c r="K26" s="41" t="s">
        <v>33</v>
      </c>
      <c r="L26" s="41" t="s">
        <v>43</v>
      </c>
      <c r="M26" s="39"/>
    </row>
    <row r="27" spans="1:13" s="33" customFormat="1" ht="75">
      <c r="A27" s="81"/>
      <c r="B27" s="57">
        <v>81101508</v>
      </c>
      <c r="C27" s="50" t="s">
        <v>125</v>
      </c>
      <c r="D27" s="57" t="s">
        <v>29</v>
      </c>
      <c r="E27" s="57" t="s">
        <v>119</v>
      </c>
      <c r="F27" s="57" t="s">
        <v>31</v>
      </c>
      <c r="G27" s="18" t="s">
        <v>32</v>
      </c>
      <c r="H27" s="55">
        <v>70977170</v>
      </c>
      <c r="I27" s="42">
        <f t="shared" si="0"/>
        <v>70977170</v>
      </c>
      <c r="J27" s="41" t="s">
        <v>33</v>
      </c>
      <c r="K27" s="41" t="s">
        <v>33</v>
      </c>
      <c r="L27" s="57" t="s">
        <v>126</v>
      </c>
      <c r="M27" s="39"/>
    </row>
    <row r="28" spans="1:13" s="33" customFormat="1" ht="105">
      <c r="A28" s="81"/>
      <c r="B28" s="41">
        <v>80111607</v>
      </c>
      <c r="C28" s="44" t="s">
        <v>40</v>
      </c>
      <c r="D28" s="41" t="s">
        <v>29</v>
      </c>
      <c r="E28" s="41" t="s">
        <v>127</v>
      </c>
      <c r="F28" s="41" t="s">
        <v>31</v>
      </c>
      <c r="G28" s="18" t="s">
        <v>32</v>
      </c>
      <c r="H28" s="45">
        <v>88063841</v>
      </c>
      <c r="I28" s="45">
        <f t="shared" si="0"/>
        <v>88063841</v>
      </c>
      <c r="J28" s="41" t="s">
        <v>33</v>
      </c>
      <c r="K28" s="41" t="s">
        <v>33</v>
      </c>
      <c r="L28" s="41" t="s">
        <v>41</v>
      </c>
      <c r="M28" s="39"/>
    </row>
    <row r="29" spans="1:13" s="33" customFormat="1" ht="90">
      <c r="A29" s="81"/>
      <c r="B29" s="41">
        <v>80111500</v>
      </c>
      <c r="C29" s="51" t="s">
        <v>46</v>
      </c>
      <c r="D29" s="41" t="s">
        <v>29</v>
      </c>
      <c r="E29" s="41" t="s">
        <v>127</v>
      </c>
      <c r="F29" s="41" t="s">
        <v>31</v>
      </c>
      <c r="G29" s="18" t="s">
        <v>32</v>
      </c>
      <c r="H29" s="45">
        <v>131943000</v>
      </c>
      <c r="I29" s="45">
        <f t="shared" si="0"/>
        <v>131943000</v>
      </c>
      <c r="J29" s="41" t="s">
        <v>33</v>
      </c>
      <c r="K29" s="41" t="s">
        <v>33</v>
      </c>
      <c r="L29" s="41" t="s">
        <v>41</v>
      </c>
      <c r="M29" s="39"/>
    </row>
    <row r="30" spans="1:13" s="33" customFormat="1" ht="75">
      <c r="A30" s="81"/>
      <c r="B30" s="41">
        <v>93151607</v>
      </c>
      <c r="C30" s="44" t="s">
        <v>128</v>
      </c>
      <c r="D30" s="41" t="s">
        <v>29</v>
      </c>
      <c r="E30" s="41" t="s">
        <v>48</v>
      </c>
      <c r="F30" s="41" t="s">
        <v>31</v>
      </c>
      <c r="G30" s="18" t="s">
        <v>32</v>
      </c>
      <c r="H30" s="45">
        <v>111985426</v>
      </c>
      <c r="I30" s="45">
        <f t="shared" si="0"/>
        <v>111985426</v>
      </c>
      <c r="J30" s="41" t="s">
        <v>33</v>
      </c>
      <c r="K30" s="41" t="s">
        <v>33</v>
      </c>
      <c r="L30" s="41" t="s">
        <v>129</v>
      </c>
      <c r="M30" s="39"/>
    </row>
    <row r="31" spans="1:13" s="33" customFormat="1" ht="120">
      <c r="A31" s="81"/>
      <c r="B31" s="18">
        <v>80111508</v>
      </c>
      <c r="C31" s="93" t="s">
        <v>130</v>
      </c>
      <c r="D31" s="41" t="s">
        <v>29</v>
      </c>
      <c r="E31" s="41" t="s">
        <v>119</v>
      </c>
      <c r="F31" s="41" t="s">
        <v>31</v>
      </c>
      <c r="G31" s="18" t="s">
        <v>32</v>
      </c>
      <c r="H31" s="45">
        <v>136269000</v>
      </c>
      <c r="I31" s="45">
        <f t="shared" si="0"/>
        <v>136269000</v>
      </c>
      <c r="J31" s="41" t="s">
        <v>33</v>
      </c>
      <c r="K31" s="41" t="s">
        <v>33</v>
      </c>
      <c r="L31" s="41" t="s">
        <v>39</v>
      </c>
      <c r="M31" s="39"/>
    </row>
    <row r="32" spans="1:13" s="33" customFormat="1" ht="60">
      <c r="A32" s="81"/>
      <c r="B32" s="41">
        <v>80111500</v>
      </c>
      <c r="C32" s="65" t="s">
        <v>418</v>
      </c>
      <c r="D32" s="92" t="s">
        <v>57</v>
      </c>
      <c r="E32" s="41" t="s">
        <v>66</v>
      </c>
      <c r="F32" s="41" t="s">
        <v>423</v>
      </c>
      <c r="G32" s="18" t="s">
        <v>32</v>
      </c>
      <c r="H32" s="45">
        <v>57333920</v>
      </c>
      <c r="I32" s="45">
        <f t="shared" si="0"/>
        <v>57333920</v>
      </c>
      <c r="J32" s="41" t="s">
        <v>33</v>
      </c>
      <c r="K32" s="41" t="s">
        <v>33</v>
      </c>
      <c r="L32" s="41" t="s">
        <v>421</v>
      </c>
      <c r="M32" s="39"/>
    </row>
    <row r="33" spans="1:13" s="33" customFormat="1" ht="83.25" customHeight="1">
      <c r="A33" s="81"/>
      <c r="B33" s="57">
        <v>82111901</v>
      </c>
      <c r="C33" s="65" t="s">
        <v>419</v>
      </c>
      <c r="D33" s="92" t="s">
        <v>417</v>
      </c>
      <c r="E33" s="41" t="s">
        <v>48</v>
      </c>
      <c r="F33" s="41" t="s">
        <v>31</v>
      </c>
      <c r="G33" s="18" t="s">
        <v>32</v>
      </c>
      <c r="H33" s="45">
        <v>36000000</v>
      </c>
      <c r="I33" s="45">
        <f t="shared" si="0"/>
        <v>36000000</v>
      </c>
      <c r="J33" s="41" t="s">
        <v>33</v>
      </c>
      <c r="K33" s="41" t="s">
        <v>33</v>
      </c>
      <c r="L33" s="56" t="s">
        <v>122</v>
      </c>
      <c r="M33" s="39"/>
    </row>
    <row r="34" spans="1:13" s="33" customFormat="1" ht="103.5" customHeight="1">
      <c r="A34" s="81"/>
      <c r="B34" s="91">
        <v>80111500</v>
      </c>
      <c r="C34" s="65" t="s">
        <v>420</v>
      </c>
      <c r="D34" s="92" t="s">
        <v>82</v>
      </c>
      <c r="E34" s="41" t="s">
        <v>92</v>
      </c>
      <c r="F34" s="41" t="s">
        <v>31</v>
      </c>
      <c r="G34" s="18" t="s">
        <v>32</v>
      </c>
      <c r="H34" s="45">
        <v>60000000</v>
      </c>
      <c r="I34" s="45">
        <f t="shared" si="0"/>
        <v>60000000</v>
      </c>
      <c r="J34" s="41" t="s">
        <v>33</v>
      </c>
      <c r="K34" s="41" t="s">
        <v>33</v>
      </c>
      <c r="L34" s="41" t="s">
        <v>422</v>
      </c>
      <c r="M34" s="39"/>
    </row>
    <row r="35" spans="1:13" s="33" customFormat="1" ht="75">
      <c r="A35" s="81"/>
      <c r="B35" s="41">
        <v>82101504</v>
      </c>
      <c r="C35" s="20" t="s">
        <v>76</v>
      </c>
      <c r="D35" s="41" t="s">
        <v>29</v>
      </c>
      <c r="E35" s="41" t="s">
        <v>30</v>
      </c>
      <c r="F35" s="18" t="s">
        <v>31</v>
      </c>
      <c r="G35" s="18" t="s">
        <v>32</v>
      </c>
      <c r="H35" s="42">
        <v>51650000</v>
      </c>
      <c r="I35" s="42">
        <f t="shared" si="0"/>
        <v>51650000</v>
      </c>
      <c r="J35" s="41" t="s">
        <v>33</v>
      </c>
      <c r="K35" s="41" t="s">
        <v>33</v>
      </c>
      <c r="L35" s="41" t="s">
        <v>120</v>
      </c>
      <c r="M35" s="39"/>
    </row>
    <row r="36" spans="1:13" s="33" customFormat="1" ht="30">
      <c r="A36" s="81"/>
      <c r="B36" s="41">
        <v>82101504</v>
      </c>
      <c r="C36" s="20" t="s">
        <v>77</v>
      </c>
      <c r="D36" s="18" t="s">
        <v>57</v>
      </c>
      <c r="E36" s="41" t="s">
        <v>30</v>
      </c>
      <c r="F36" s="41" t="s">
        <v>52</v>
      </c>
      <c r="G36" s="18" t="s">
        <v>32</v>
      </c>
      <c r="H36" s="42">
        <v>10330000</v>
      </c>
      <c r="I36" s="42">
        <f aca="true" t="shared" si="1" ref="I36:I65">+H36</f>
        <v>10330000</v>
      </c>
      <c r="J36" s="41" t="s">
        <v>33</v>
      </c>
      <c r="K36" s="41" t="s">
        <v>33</v>
      </c>
      <c r="L36" s="41" t="s">
        <v>120</v>
      </c>
      <c r="M36" s="39"/>
    </row>
    <row r="37" spans="1:13" s="33" customFormat="1" ht="30">
      <c r="A37" s="81"/>
      <c r="B37" s="86">
        <v>80131500</v>
      </c>
      <c r="C37" s="52" t="s">
        <v>131</v>
      </c>
      <c r="D37" s="53" t="s">
        <v>82</v>
      </c>
      <c r="E37" s="56" t="s">
        <v>54</v>
      </c>
      <c r="F37" s="18" t="s">
        <v>31</v>
      </c>
      <c r="G37" s="18" t="s">
        <v>32</v>
      </c>
      <c r="H37" s="49">
        <v>3370926950</v>
      </c>
      <c r="I37" s="42">
        <f t="shared" si="1"/>
        <v>3370926950</v>
      </c>
      <c r="J37" s="41" t="s">
        <v>33</v>
      </c>
      <c r="K37" s="41" t="s">
        <v>33</v>
      </c>
      <c r="L37" s="56" t="s">
        <v>124</v>
      </c>
      <c r="M37" s="39"/>
    </row>
    <row r="38" spans="1:13" s="33" customFormat="1" ht="30">
      <c r="A38" s="81"/>
      <c r="B38" s="23" t="s">
        <v>132</v>
      </c>
      <c r="C38" s="20" t="s">
        <v>133</v>
      </c>
      <c r="D38" s="54" t="s">
        <v>57</v>
      </c>
      <c r="E38" s="41" t="s">
        <v>54</v>
      </c>
      <c r="F38" s="41" t="s">
        <v>49</v>
      </c>
      <c r="G38" s="18" t="s">
        <v>32</v>
      </c>
      <c r="H38" s="55">
        <f>354793129-90000000</f>
        <v>264793129</v>
      </c>
      <c r="I38" s="42">
        <f t="shared" si="1"/>
        <v>264793129</v>
      </c>
      <c r="J38" s="41" t="s">
        <v>33</v>
      </c>
      <c r="K38" s="41" t="s">
        <v>33</v>
      </c>
      <c r="L38" s="41" t="s">
        <v>124</v>
      </c>
      <c r="M38" s="39"/>
    </row>
    <row r="39" spans="1:13" s="33" customFormat="1" ht="60">
      <c r="A39" s="81"/>
      <c r="B39" s="86">
        <v>15101506</v>
      </c>
      <c r="C39" s="48" t="s">
        <v>53</v>
      </c>
      <c r="D39" s="53" t="s">
        <v>29</v>
      </c>
      <c r="E39" s="56" t="s">
        <v>30</v>
      </c>
      <c r="F39" s="56" t="s">
        <v>134</v>
      </c>
      <c r="G39" s="18" t="s">
        <v>32</v>
      </c>
      <c r="H39" s="49">
        <v>243686724</v>
      </c>
      <c r="I39" s="42">
        <f t="shared" si="1"/>
        <v>243686724</v>
      </c>
      <c r="J39" s="41" t="s">
        <v>33</v>
      </c>
      <c r="K39" s="41" t="s">
        <v>33</v>
      </c>
      <c r="L39" s="56" t="s">
        <v>135</v>
      </c>
      <c r="M39" s="39"/>
    </row>
    <row r="40" spans="1:13" s="33" customFormat="1" ht="30">
      <c r="A40" s="81"/>
      <c r="B40" s="86">
        <v>78181507</v>
      </c>
      <c r="C40" s="48" t="s">
        <v>136</v>
      </c>
      <c r="D40" s="53" t="s">
        <v>57</v>
      </c>
      <c r="E40" s="56" t="s">
        <v>47</v>
      </c>
      <c r="F40" s="56" t="s">
        <v>49</v>
      </c>
      <c r="G40" s="56" t="s">
        <v>32</v>
      </c>
      <c r="H40" s="49">
        <v>196848997</v>
      </c>
      <c r="I40" s="49">
        <f>+H40</f>
        <v>196848997</v>
      </c>
      <c r="J40" s="56" t="s">
        <v>33</v>
      </c>
      <c r="K40" s="56" t="s">
        <v>33</v>
      </c>
      <c r="L40" s="56" t="s">
        <v>135</v>
      </c>
      <c r="M40" s="39"/>
    </row>
    <row r="41" spans="1:13" s="33" customFormat="1" ht="90">
      <c r="A41" s="81"/>
      <c r="B41" s="57">
        <v>72101509</v>
      </c>
      <c r="C41" s="50" t="s">
        <v>65</v>
      </c>
      <c r="D41" s="57" t="s">
        <v>57</v>
      </c>
      <c r="E41" s="57" t="s">
        <v>66</v>
      </c>
      <c r="F41" s="57" t="s">
        <v>115</v>
      </c>
      <c r="G41" s="18" t="s">
        <v>32</v>
      </c>
      <c r="H41" s="55">
        <v>17600000</v>
      </c>
      <c r="I41" s="42">
        <f t="shared" si="1"/>
        <v>17600000</v>
      </c>
      <c r="J41" s="56" t="s">
        <v>33</v>
      </c>
      <c r="K41" s="56" t="s">
        <v>33</v>
      </c>
      <c r="L41" s="57" t="s">
        <v>126</v>
      </c>
      <c r="M41" s="39"/>
    </row>
    <row r="42" spans="1:13" s="33" customFormat="1" ht="45">
      <c r="A42" s="81"/>
      <c r="B42" s="57">
        <v>72103302</v>
      </c>
      <c r="C42" s="50" t="s">
        <v>137</v>
      </c>
      <c r="D42" s="57" t="s">
        <v>57</v>
      </c>
      <c r="E42" s="57" t="s">
        <v>66</v>
      </c>
      <c r="F42" s="56" t="s">
        <v>109</v>
      </c>
      <c r="G42" s="18" t="s">
        <v>32</v>
      </c>
      <c r="H42" s="55">
        <v>53500000</v>
      </c>
      <c r="I42" s="42">
        <f t="shared" si="1"/>
        <v>53500000</v>
      </c>
      <c r="J42" s="56" t="s">
        <v>33</v>
      </c>
      <c r="K42" s="56" t="s">
        <v>33</v>
      </c>
      <c r="L42" s="57" t="s">
        <v>126</v>
      </c>
      <c r="M42" s="39"/>
    </row>
    <row r="43" spans="1:13" s="33" customFormat="1" ht="45">
      <c r="A43" s="81"/>
      <c r="B43" s="57">
        <v>72101506</v>
      </c>
      <c r="C43" s="50" t="s">
        <v>67</v>
      </c>
      <c r="D43" s="57" t="s">
        <v>57</v>
      </c>
      <c r="E43" s="57" t="s">
        <v>66</v>
      </c>
      <c r="F43" s="57" t="s">
        <v>31</v>
      </c>
      <c r="G43" s="18" t="s">
        <v>32</v>
      </c>
      <c r="H43" s="55">
        <v>24200000</v>
      </c>
      <c r="I43" s="42">
        <f t="shared" si="1"/>
        <v>24200000</v>
      </c>
      <c r="J43" s="56" t="s">
        <v>33</v>
      </c>
      <c r="K43" s="56" t="s">
        <v>33</v>
      </c>
      <c r="L43" s="57" t="s">
        <v>126</v>
      </c>
      <c r="M43" s="39"/>
    </row>
    <row r="44" spans="1:13" s="33" customFormat="1" ht="45">
      <c r="A44" s="81"/>
      <c r="B44" s="57">
        <v>73152108</v>
      </c>
      <c r="C44" s="50" t="s">
        <v>68</v>
      </c>
      <c r="D44" s="57" t="s">
        <v>57</v>
      </c>
      <c r="E44" s="57" t="s">
        <v>66</v>
      </c>
      <c r="F44" s="57" t="s">
        <v>115</v>
      </c>
      <c r="G44" s="18" t="s">
        <v>32</v>
      </c>
      <c r="H44" s="55">
        <v>29000000</v>
      </c>
      <c r="I44" s="42">
        <f t="shared" si="1"/>
        <v>29000000</v>
      </c>
      <c r="J44" s="56" t="s">
        <v>33</v>
      </c>
      <c r="K44" s="56" t="s">
        <v>33</v>
      </c>
      <c r="L44" s="57" t="s">
        <v>126</v>
      </c>
      <c r="M44" s="39"/>
    </row>
    <row r="45" spans="1:13" s="33" customFormat="1" ht="45">
      <c r="A45" s="81"/>
      <c r="B45" s="57">
        <v>72102900</v>
      </c>
      <c r="C45" s="50" t="s">
        <v>69</v>
      </c>
      <c r="D45" s="57" t="s">
        <v>57</v>
      </c>
      <c r="E45" s="57" t="s">
        <v>66</v>
      </c>
      <c r="F45" s="57" t="s">
        <v>115</v>
      </c>
      <c r="G45" s="18" t="s">
        <v>32</v>
      </c>
      <c r="H45" s="55">
        <v>25000000</v>
      </c>
      <c r="I45" s="42">
        <f t="shared" si="1"/>
        <v>25000000</v>
      </c>
      <c r="J45" s="56" t="s">
        <v>33</v>
      </c>
      <c r="K45" s="56" t="s">
        <v>33</v>
      </c>
      <c r="L45" s="57" t="s">
        <v>126</v>
      </c>
      <c r="M45" s="39"/>
    </row>
    <row r="46" spans="1:13" s="33" customFormat="1" ht="45">
      <c r="A46" s="81"/>
      <c r="B46" s="57">
        <v>72101506</v>
      </c>
      <c r="C46" s="50" t="s">
        <v>138</v>
      </c>
      <c r="D46" s="57" t="s">
        <v>57</v>
      </c>
      <c r="E46" s="57" t="s">
        <v>66</v>
      </c>
      <c r="F46" s="57" t="s">
        <v>31</v>
      </c>
      <c r="G46" s="18" t="s">
        <v>32</v>
      </c>
      <c r="H46" s="55">
        <v>20500000</v>
      </c>
      <c r="I46" s="42">
        <f t="shared" si="1"/>
        <v>20500000</v>
      </c>
      <c r="J46" s="56" t="s">
        <v>33</v>
      </c>
      <c r="K46" s="56" t="s">
        <v>33</v>
      </c>
      <c r="L46" s="57" t="s">
        <v>126</v>
      </c>
      <c r="M46" s="39"/>
    </row>
    <row r="47" spans="1:13" s="33" customFormat="1" ht="45">
      <c r="A47" s="81"/>
      <c r="B47" s="57">
        <v>72101506</v>
      </c>
      <c r="C47" s="50" t="s">
        <v>70</v>
      </c>
      <c r="D47" s="57" t="s">
        <v>57</v>
      </c>
      <c r="E47" s="57" t="s">
        <v>66</v>
      </c>
      <c r="F47" s="57" t="s">
        <v>115</v>
      </c>
      <c r="G47" s="18" t="s">
        <v>32</v>
      </c>
      <c r="H47" s="55">
        <v>8000000</v>
      </c>
      <c r="I47" s="42">
        <f t="shared" si="1"/>
        <v>8000000</v>
      </c>
      <c r="J47" s="56" t="s">
        <v>33</v>
      </c>
      <c r="K47" s="56" t="s">
        <v>33</v>
      </c>
      <c r="L47" s="57" t="s">
        <v>126</v>
      </c>
      <c r="M47" s="39"/>
    </row>
    <row r="48" spans="1:13" s="33" customFormat="1" ht="60">
      <c r="A48" s="81"/>
      <c r="B48" s="57">
        <v>72101509</v>
      </c>
      <c r="C48" s="50" t="s">
        <v>71</v>
      </c>
      <c r="D48" s="57" t="s">
        <v>83</v>
      </c>
      <c r="E48" s="57" t="s">
        <v>51</v>
      </c>
      <c r="F48" s="57" t="s">
        <v>115</v>
      </c>
      <c r="G48" s="18" t="s">
        <v>32</v>
      </c>
      <c r="H48" s="55">
        <v>7000000</v>
      </c>
      <c r="I48" s="42">
        <f t="shared" si="1"/>
        <v>7000000</v>
      </c>
      <c r="J48" s="56" t="s">
        <v>33</v>
      </c>
      <c r="K48" s="56" t="s">
        <v>33</v>
      </c>
      <c r="L48" s="57" t="s">
        <v>126</v>
      </c>
      <c r="M48" s="39"/>
    </row>
    <row r="49" spans="1:13" s="33" customFormat="1" ht="45">
      <c r="A49" s="81"/>
      <c r="B49" s="57">
        <v>55101504</v>
      </c>
      <c r="C49" s="50" t="s">
        <v>79</v>
      </c>
      <c r="D49" s="57" t="s">
        <v>95</v>
      </c>
      <c r="E49" s="57" t="s">
        <v>73</v>
      </c>
      <c r="F49" s="57" t="s">
        <v>31</v>
      </c>
      <c r="G49" s="18" t="s">
        <v>32</v>
      </c>
      <c r="H49" s="55">
        <v>5500000</v>
      </c>
      <c r="I49" s="42">
        <f t="shared" si="1"/>
        <v>5500000</v>
      </c>
      <c r="J49" s="56" t="s">
        <v>33</v>
      </c>
      <c r="K49" s="56" t="s">
        <v>33</v>
      </c>
      <c r="L49" s="57" t="s">
        <v>126</v>
      </c>
      <c r="M49" s="39"/>
    </row>
    <row r="50" spans="1:13" s="33" customFormat="1" ht="45">
      <c r="A50" s="81"/>
      <c r="B50" s="57">
        <v>72151003</v>
      </c>
      <c r="C50" s="50" t="s">
        <v>139</v>
      </c>
      <c r="D50" s="57" t="s">
        <v>385</v>
      </c>
      <c r="E50" s="57" t="s">
        <v>66</v>
      </c>
      <c r="F50" s="57" t="s">
        <v>115</v>
      </c>
      <c r="G50" s="18" t="s">
        <v>32</v>
      </c>
      <c r="H50" s="55">
        <v>24000000</v>
      </c>
      <c r="I50" s="42">
        <f t="shared" si="1"/>
        <v>24000000</v>
      </c>
      <c r="J50" s="56" t="s">
        <v>33</v>
      </c>
      <c r="K50" s="56" t="s">
        <v>33</v>
      </c>
      <c r="L50" s="57" t="s">
        <v>126</v>
      </c>
      <c r="M50" s="39"/>
    </row>
    <row r="51" spans="1:13" s="33" customFormat="1" ht="45">
      <c r="A51" s="81"/>
      <c r="B51" s="57">
        <v>76121904</v>
      </c>
      <c r="C51" s="50" t="s">
        <v>74</v>
      </c>
      <c r="D51" s="57" t="s">
        <v>57</v>
      </c>
      <c r="E51" s="57" t="s">
        <v>66</v>
      </c>
      <c r="F51" s="57" t="s">
        <v>115</v>
      </c>
      <c r="G51" s="18" t="s">
        <v>32</v>
      </c>
      <c r="H51" s="55">
        <v>6000000</v>
      </c>
      <c r="I51" s="42">
        <f t="shared" si="1"/>
        <v>6000000</v>
      </c>
      <c r="J51" s="56" t="s">
        <v>33</v>
      </c>
      <c r="K51" s="56" t="s">
        <v>33</v>
      </c>
      <c r="L51" s="57" t="s">
        <v>126</v>
      </c>
      <c r="M51" s="39"/>
    </row>
    <row r="52" spans="1:13" s="33" customFormat="1" ht="45">
      <c r="A52" s="81"/>
      <c r="B52" s="57">
        <v>73152108</v>
      </c>
      <c r="C52" s="50" t="s">
        <v>140</v>
      </c>
      <c r="D52" s="57" t="s">
        <v>83</v>
      </c>
      <c r="E52" s="57" t="s">
        <v>73</v>
      </c>
      <c r="F52" s="57" t="s">
        <v>31</v>
      </c>
      <c r="G52" s="18" t="s">
        <v>32</v>
      </c>
      <c r="H52" s="55">
        <v>8000000</v>
      </c>
      <c r="I52" s="42">
        <f t="shared" si="1"/>
        <v>8000000</v>
      </c>
      <c r="J52" s="56" t="s">
        <v>33</v>
      </c>
      <c r="K52" s="56" t="s">
        <v>33</v>
      </c>
      <c r="L52" s="57" t="s">
        <v>126</v>
      </c>
      <c r="M52" s="39"/>
    </row>
    <row r="53" spans="1:13" s="33" customFormat="1" ht="45">
      <c r="A53" s="81"/>
      <c r="B53" s="41">
        <v>72101507</v>
      </c>
      <c r="C53" s="58" t="s">
        <v>141</v>
      </c>
      <c r="D53" s="41" t="s">
        <v>44</v>
      </c>
      <c r="E53" s="41" t="s">
        <v>51</v>
      </c>
      <c r="F53" s="41" t="s">
        <v>115</v>
      </c>
      <c r="G53" s="18" t="s">
        <v>32</v>
      </c>
      <c r="H53" s="55">
        <v>50000000</v>
      </c>
      <c r="I53" s="42">
        <f t="shared" si="1"/>
        <v>50000000</v>
      </c>
      <c r="J53" s="41" t="s">
        <v>33</v>
      </c>
      <c r="K53" s="41" t="s">
        <v>33</v>
      </c>
      <c r="L53" s="41" t="s">
        <v>126</v>
      </c>
      <c r="M53" s="39"/>
    </row>
    <row r="54" spans="1:13" s="33" customFormat="1" ht="150" customHeight="1">
      <c r="A54" s="81"/>
      <c r="B54" s="41">
        <v>43233201</v>
      </c>
      <c r="C54" s="59" t="s">
        <v>58</v>
      </c>
      <c r="D54" s="21" t="s">
        <v>95</v>
      </c>
      <c r="E54" s="21" t="s">
        <v>73</v>
      </c>
      <c r="F54" s="41" t="s">
        <v>52</v>
      </c>
      <c r="G54" s="18" t="s">
        <v>32</v>
      </c>
      <c r="H54" s="42">
        <v>10030843</v>
      </c>
      <c r="I54" s="42">
        <f t="shared" si="1"/>
        <v>10030843</v>
      </c>
      <c r="J54" s="41" t="s">
        <v>33</v>
      </c>
      <c r="K54" s="41" t="s">
        <v>33</v>
      </c>
      <c r="L54" s="87" t="s">
        <v>60</v>
      </c>
      <c r="M54" s="39"/>
    </row>
    <row r="55" spans="1:13" s="33" customFormat="1" ht="45">
      <c r="A55" s="81"/>
      <c r="B55" s="56" t="s">
        <v>107</v>
      </c>
      <c r="C55" s="60" t="s">
        <v>96</v>
      </c>
      <c r="D55" s="56" t="s">
        <v>29</v>
      </c>
      <c r="E55" s="56" t="s">
        <v>97</v>
      </c>
      <c r="F55" s="56" t="s">
        <v>31</v>
      </c>
      <c r="G55" s="56" t="s">
        <v>32</v>
      </c>
      <c r="H55" s="45">
        <v>40566323605</v>
      </c>
      <c r="I55" s="42">
        <f t="shared" si="1"/>
        <v>40566323605</v>
      </c>
      <c r="J55" s="56" t="s">
        <v>33</v>
      </c>
      <c r="K55" s="56" t="s">
        <v>33</v>
      </c>
      <c r="L55" s="41" t="s">
        <v>98</v>
      </c>
      <c r="M55" s="39"/>
    </row>
    <row r="56" spans="1:13" s="33" customFormat="1" ht="75">
      <c r="A56" s="81"/>
      <c r="B56" s="41">
        <v>82121511</v>
      </c>
      <c r="C56" s="46" t="s">
        <v>142</v>
      </c>
      <c r="D56" s="41" t="s">
        <v>50</v>
      </c>
      <c r="E56" s="41" t="s">
        <v>99</v>
      </c>
      <c r="F56" s="56" t="s">
        <v>143</v>
      </c>
      <c r="G56" s="56" t="s">
        <v>32</v>
      </c>
      <c r="H56" s="55">
        <v>516500000</v>
      </c>
      <c r="I56" s="42">
        <f t="shared" si="1"/>
        <v>516500000</v>
      </c>
      <c r="J56" s="56" t="s">
        <v>33</v>
      </c>
      <c r="K56" s="56" t="s">
        <v>33</v>
      </c>
      <c r="L56" s="41" t="s">
        <v>144</v>
      </c>
      <c r="M56" s="39"/>
    </row>
    <row r="57" spans="1:13" s="33" customFormat="1" ht="30">
      <c r="A57" s="81"/>
      <c r="B57" s="56">
        <v>83121701</v>
      </c>
      <c r="C57" s="60" t="s">
        <v>78</v>
      </c>
      <c r="D57" s="56" t="s">
        <v>29</v>
      </c>
      <c r="E57" s="56" t="s">
        <v>54</v>
      </c>
      <c r="F57" s="56" t="s">
        <v>31</v>
      </c>
      <c r="G57" s="56" t="s">
        <v>32</v>
      </c>
      <c r="H57" s="45">
        <v>515663361</v>
      </c>
      <c r="I57" s="42">
        <f t="shared" si="1"/>
        <v>515663361</v>
      </c>
      <c r="J57" s="41" t="s">
        <v>33</v>
      </c>
      <c r="K57" s="41" t="s">
        <v>33</v>
      </c>
      <c r="L57" s="41" t="s">
        <v>122</v>
      </c>
      <c r="M57" s="39"/>
    </row>
    <row r="58" spans="1:13" s="33" customFormat="1" ht="45">
      <c r="A58" s="81"/>
      <c r="B58" s="41">
        <v>86131504</v>
      </c>
      <c r="C58" s="46" t="s">
        <v>145</v>
      </c>
      <c r="D58" s="41" t="s">
        <v>29</v>
      </c>
      <c r="E58" s="41" t="s">
        <v>30</v>
      </c>
      <c r="F58" s="56" t="s">
        <v>31</v>
      </c>
      <c r="G58" s="56" t="s">
        <v>32</v>
      </c>
      <c r="H58" s="55">
        <v>26907813</v>
      </c>
      <c r="I58" s="42">
        <f t="shared" si="1"/>
        <v>26907813</v>
      </c>
      <c r="J58" s="41" t="s">
        <v>33</v>
      </c>
      <c r="K58" s="41" t="s">
        <v>33</v>
      </c>
      <c r="L58" s="41" t="s">
        <v>122</v>
      </c>
      <c r="M58" s="39"/>
    </row>
    <row r="59" spans="1:13" s="33" customFormat="1" ht="60">
      <c r="A59" s="81"/>
      <c r="B59" s="41">
        <v>82121701</v>
      </c>
      <c r="C59" s="19" t="s">
        <v>146</v>
      </c>
      <c r="D59" s="41" t="s">
        <v>57</v>
      </c>
      <c r="E59" s="23" t="s">
        <v>147</v>
      </c>
      <c r="F59" s="41" t="s">
        <v>49</v>
      </c>
      <c r="G59" s="41" t="s">
        <v>32</v>
      </c>
      <c r="H59" s="55">
        <v>469000000</v>
      </c>
      <c r="I59" s="55">
        <f>+H59</f>
        <v>469000000</v>
      </c>
      <c r="J59" s="41" t="s">
        <v>75</v>
      </c>
      <c r="K59" s="41" t="s">
        <v>148</v>
      </c>
      <c r="L59" s="41" t="s">
        <v>149</v>
      </c>
      <c r="M59" s="39"/>
    </row>
    <row r="60" spans="1:13" s="33" customFormat="1" ht="30">
      <c r="A60" s="81"/>
      <c r="B60" s="57">
        <v>82131603</v>
      </c>
      <c r="C60" s="61" t="s">
        <v>150</v>
      </c>
      <c r="D60" s="41" t="s">
        <v>83</v>
      </c>
      <c r="E60" s="41" t="s">
        <v>51</v>
      </c>
      <c r="F60" s="56" t="s">
        <v>31</v>
      </c>
      <c r="G60" s="56" t="s">
        <v>32</v>
      </c>
      <c r="H60" s="55">
        <v>51500000</v>
      </c>
      <c r="I60" s="42">
        <f t="shared" si="1"/>
        <v>51500000</v>
      </c>
      <c r="J60" s="41" t="s">
        <v>33</v>
      </c>
      <c r="K60" s="41" t="s">
        <v>33</v>
      </c>
      <c r="L60" s="41" t="s">
        <v>122</v>
      </c>
      <c r="M60" s="39"/>
    </row>
    <row r="61" spans="1:13" s="33" customFormat="1" ht="30">
      <c r="A61" s="81"/>
      <c r="B61" s="88">
        <v>72154066</v>
      </c>
      <c r="C61" s="19" t="s">
        <v>151</v>
      </c>
      <c r="D61" s="56" t="s">
        <v>44</v>
      </c>
      <c r="E61" s="56" t="s">
        <v>48</v>
      </c>
      <c r="F61" s="41" t="s">
        <v>52</v>
      </c>
      <c r="G61" s="56" t="s">
        <v>32</v>
      </c>
      <c r="H61" s="55">
        <v>80442390</v>
      </c>
      <c r="I61" s="42">
        <f t="shared" si="1"/>
        <v>80442390</v>
      </c>
      <c r="J61" s="41" t="s">
        <v>33</v>
      </c>
      <c r="K61" s="41" t="s">
        <v>33</v>
      </c>
      <c r="L61" s="89" t="s">
        <v>61</v>
      </c>
      <c r="M61" s="39"/>
    </row>
    <row r="62" spans="1:13" s="33" customFormat="1" ht="30">
      <c r="A62" s="81"/>
      <c r="B62" s="41">
        <v>82141504</v>
      </c>
      <c r="C62" s="22" t="s">
        <v>81</v>
      </c>
      <c r="D62" s="41" t="s">
        <v>57</v>
      </c>
      <c r="E62" s="41" t="s">
        <v>47</v>
      </c>
      <c r="F62" s="41" t="s">
        <v>52</v>
      </c>
      <c r="G62" s="56" t="s">
        <v>32</v>
      </c>
      <c r="H62" s="55">
        <v>80237611</v>
      </c>
      <c r="I62" s="42">
        <f t="shared" si="1"/>
        <v>80237611</v>
      </c>
      <c r="J62" s="41" t="s">
        <v>33</v>
      </c>
      <c r="K62" s="41" t="s">
        <v>33</v>
      </c>
      <c r="L62" s="56" t="s">
        <v>152</v>
      </c>
      <c r="M62" s="39"/>
    </row>
    <row r="63" spans="1:13" s="33" customFormat="1" ht="30">
      <c r="A63" s="81"/>
      <c r="B63" s="41">
        <v>82141502</v>
      </c>
      <c r="C63" s="59" t="s">
        <v>153</v>
      </c>
      <c r="D63" s="41" t="s">
        <v>80</v>
      </c>
      <c r="E63" s="41" t="s">
        <v>73</v>
      </c>
      <c r="F63" s="41" t="s">
        <v>115</v>
      </c>
      <c r="G63" s="56" t="s">
        <v>32</v>
      </c>
      <c r="H63" s="55">
        <v>5090000</v>
      </c>
      <c r="I63" s="42">
        <f t="shared" si="1"/>
        <v>5090000</v>
      </c>
      <c r="J63" s="41" t="s">
        <v>33</v>
      </c>
      <c r="K63" s="41" t="s">
        <v>33</v>
      </c>
      <c r="L63" s="41" t="s">
        <v>122</v>
      </c>
      <c r="M63" s="39"/>
    </row>
    <row r="64" spans="1:13" s="33" customFormat="1" ht="45">
      <c r="A64" s="81"/>
      <c r="B64" s="23" t="s">
        <v>62</v>
      </c>
      <c r="C64" s="51" t="s">
        <v>63</v>
      </c>
      <c r="D64" s="16" t="s">
        <v>57</v>
      </c>
      <c r="E64" s="17" t="s">
        <v>48</v>
      </c>
      <c r="F64" s="18" t="s">
        <v>31</v>
      </c>
      <c r="G64" s="18" t="s">
        <v>32</v>
      </c>
      <c r="H64" s="62">
        <v>464850000</v>
      </c>
      <c r="I64" s="42">
        <f t="shared" si="1"/>
        <v>464850000</v>
      </c>
      <c r="J64" s="41" t="s">
        <v>33</v>
      </c>
      <c r="K64" s="41" t="s">
        <v>33</v>
      </c>
      <c r="L64" s="23" t="s">
        <v>64</v>
      </c>
      <c r="M64" s="39"/>
    </row>
    <row r="65" spans="1:13" s="33" customFormat="1" ht="45">
      <c r="A65" s="81"/>
      <c r="B65" s="23" t="s">
        <v>62</v>
      </c>
      <c r="C65" s="51" t="s">
        <v>154</v>
      </c>
      <c r="D65" s="16" t="s">
        <v>57</v>
      </c>
      <c r="E65" s="17" t="s">
        <v>48</v>
      </c>
      <c r="F65" s="18" t="s">
        <v>31</v>
      </c>
      <c r="G65" s="18" t="s">
        <v>32</v>
      </c>
      <c r="H65" s="62">
        <v>165000000</v>
      </c>
      <c r="I65" s="42">
        <f t="shared" si="1"/>
        <v>165000000</v>
      </c>
      <c r="J65" s="41" t="s">
        <v>33</v>
      </c>
      <c r="K65" s="41" t="s">
        <v>33</v>
      </c>
      <c r="L65" s="23" t="s">
        <v>64</v>
      </c>
      <c r="M65" s="39"/>
    </row>
    <row r="66" spans="1:13" s="33" customFormat="1" ht="84.75" customHeight="1">
      <c r="A66" s="81"/>
      <c r="B66" s="41">
        <v>72102900</v>
      </c>
      <c r="C66" s="19" t="s">
        <v>155</v>
      </c>
      <c r="D66" s="63" t="s">
        <v>57</v>
      </c>
      <c r="E66" s="41" t="s">
        <v>93</v>
      </c>
      <c r="F66" s="41" t="s">
        <v>52</v>
      </c>
      <c r="G66" s="18" t="s">
        <v>32</v>
      </c>
      <c r="H66" s="55">
        <v>30000000</v>
      </c>
      <c r="I66" s="64">
        <f>+H66</f>
        <v>30000000</v>
      </c>
      <c r="J66" s="41" t="s">
        <v>33</v>
      </c>
      <c r="K66" s="41" t="s">
        <v>33</v>
      </c>
      <c r="L66" s="90" t="s">
        <v>94</v>
      </c>
      <c r="M66" s="39"/>
    </row>
    <row r="67" spans="1:13" s="33" customFormat="1" ht="85.5" customHeight="1">
      <c r="A67" s="81"/>
      <c r="B67" s="41">
        <v>92101902</v>
      </c>
      <c r="C67" s="65" t="s">
        <v>84</v>
      </c>
      <c r="D67" s="63" t="s">
        <v>29</v>
      </c>
      <c r="E67" s="41" t="s">
        <v>30</v>
      </c>
      <c r="F67" s="41" t="s">
        <v>115</v>
      </c>
      <c r="G67" s="18" t="s">
        <v>32</v>
      </c>
      <c r="H67" s="78">
        <v>33597564</v>
      </c>
      <c r="I67" s="79">
        <f aca="true" t="shared" si="2" ref="I67:I73">(H67)</f>
        <v>33597564</v>
      </c>
      <c r="J67" s="41" t="s">
        <v>33</v>
      </c>
      <c r="K67" s="41" t="s">
        <v>33</v>
      </c>
      <c r="L67" s="90" t="s">
        <v>156</v>
      </c>
      <c r="M67" s="39"/>
    </row>
    <row r="68" spans="1:13" s="33" customFormat="1" ht="123.75" customHeight="1">
      <c r="A68" s="81"/>
      <c r="B68" s="41">
        <v>93141506</v>
      </c>
      <c r="C68" s="65" t="s">
        <v>85</v>
      </c>
      <c r="D68" s="63" t="s">
        <v>82</v>
      </c>
      <c r="E68" s="41" t="s">
        <v>47</v>
      </c>
      <c r="F68" s="41" t="s">
        <v>31</v>
      </c>
      <c r="G68" s="18" t="s">
        <v>32</v>
      </c>
      <c r="H68" s="78">
        <v>943839163</v>
      </c>
      <c r="I68" s="79">
        <f t="shared" si="2"/>
        <v>943839163</v>
      </c>
      <c r="J68" s="41" t="s">
        <v>33</v>
      </c>
      <c r="K68" s="41" t="s">
        <v>33</v>
      </c>
      <c r="L68" s="90" t="s">
        <v>157</v>
      </c>
      <c r="M68" s="39"/>
    </row>
    <row r="69" spans="1:13" s="33" customFormat="1" ht="75.75" customHeight="1">
      <c r="A69" s="81"/>
      <c r="B69" s="41">
        <v>93141506</v>
      </c>
      <c r="C69" s="65" t="s">
        <v>86</v>
      </c>
      <c r="D69" s="63" t="s">
        <v>57</v>
      </c>
      <c r="E69" s="41" t="s">
        <v>47</v>
      </c>
      <c r="F69" s="41" t="s">
        <v>31</v>
      </c>
      <c r="G69" s="18" t="s">
        <v>32</v>
      </c>
      <c r="H69" s="78">
        <v>410000000</v>
      </c>
      <c r="I69" s="79">
        <f t="shared" si="2"/>
        <v>410000000</v>
      </c>
      <c r="J69" s="41" t="s">
        <v>33</v>
      </c>
      <c r="K69" s="41" t="s">
        <v>33</v>
      </c>
      <c r="L69" s="90" t="s">
        <v>158</v>
      </c>
      <c r="M69" s="39"/>
    </row>
    <row r="70" spans="1:13" s="33" customFormat="1" ht="99" customHeight="1">
      <c r="A70" s="81"/>
      <c r="B70" s="41" t="s">
        <v>88</v>
      </c>
      <c r="C70" s="65" t="s">
        <v>89</v>
      </c>
      <c r="D70" s="63" t="s">
        <v>29</v>
      </c>
      <c r="E70" s="41" t="s">
        <v>51</v>
      </c>
      <c r="F70" s="41" t="s">
        <v>115</v>
      </c>
      <c r="G70" s="18" t="s">
        <v>32</v>
      </c>
      <c r="H70" s="78">
        <v>18517483</v>
      </c>
      <c r="I70" s="79">
        <f t="shared" si="2"/>
        <v>18517483</v>
      </c>
      <c r="J70" s="41" t="s">
        <v>33</v>
      </c>
      <c r="K70" s="41" t="s">
        <v>33</v>
      </c>
      <c r="L70" s="90" t="s">
        <v>159</v>
      </c>
      <c r="M70" s="39"/>
    </row>
    <row r="71" spans="1:13" s="33" customFormat="1" ht="84.75" customHeight="1">
      <c r="A71" s="81"/>
      <c r="B71" s="41" t="s">
        <v>90</v>
      </c>
      <c r="C71" s="65" t="s">
        <v>160</v>
      </c>
      <c r="D71" s="63" t="s">
        <v>82</v>
      </c>
      <c r="E71" s="41" t="s">
        <v>51</v>
      </c>
      <c r="F71" s="41" t="s">
        <v>115</v>
      </c>
      <c r="G71" s="18" t="s">
        <v>32</v>
      </c>
      <c r="H71" s="78">
        <v>35000000</v>
      </c>
      <c r="I71" s="79">
        <f t="shared" si="2"/>
        <v>35000000</v>
      </c>
      <c r="J71" s="41" t="s">
        <v>33</v>
      </c>
      <c r="K71" s="41" t="s">
        <v>33</v>
      </c>
      <c r="L71" s="90" t="s">
        <v>161</v>
      </c>
      <c r="M71" s="39"/>
    </row>
    <row r="72" spans="1:13" s="33" customFormat="1" ht="45">
      <c r="A72" s="81"/>
      <c r="B72" s="41">
        <v>85122201</v>
      </c>
      <c r="C72" s="65" t="s">
        <v>162</v>
      </c>
      <c r="D72" s="63" t="s">
        <v>385</v>
      </c>
      <c r="E72" s="41" t="s">
        <v>47</v>
      </c>
      <c r="F72" s="41" t="s">
        <v>115</v>
      </c>
      <c r="G72" s="18" t="s">
        <v>32</v>
      </c>
      <c r="H72" s="78">
        <v>15000000</v>
      </c>
      <c r="I72" s="79">
        <f t="shared" si="2"/>
        <v>15000000</v>
      </c>
      <c r="J72" s="41" t="s">
        <v>33</v>
      </c>
      <c r="K72" s="41" t="s">
        <v>33</v>
      </c>
      <c r="L72" s="90" t="s">
        <v>163</v>
      </c>
      <c r="M72" s="39"/>
    </row>
    <row r="73" spans="1:13" s="33" customFormat="1" ht="150">
      <c r="A73" s="81"/>
      <c r="B73" s="41" t="s">
        <v>164</v>
      </c>
      <c r="C73" s="65" t="s">
        <v>165</v>
      </c>
      <c r="D73" s="82" t="s">
        <v>87</v>
      </c>
      <c r="E73" s="41" t="s">
        <v>51</v>
      </c>
      <c r="F73" s="41" t="s">
        <v>115</v>
      </c>
      <c r="G73" s="18" t="s">
        <v>32</v>
      </c>
      <c r="H73" s="78">
        <v>19369770</v>
      </c>
      <c r="I73" s="79">
        <f t="shared" si="2"/>
        <v>19369770</v>
      </c>
      <c r="J73" s="41" t="s">
        <v>33</v>
      </c>
      <c r="K73" s="41" t="s">
        <v>33</v>
      </c>
      <c r="L73" s="90" t="s">
        <v>166</v>
      </c>
      <c r="M73" s="39"/>
    </row>
    <row r="74" spans="1:13" s="33" customFormat="1" ht="75">
      <c r="A74" s="81"/>
      <c r="B74" s="41" t="s">
        <v>167</v>
      </c>
      <c r="C74" s="65" t="s">
        <v>56</v>
      </c>
      <c r="D74" s="63" t="s">
        <v>82</v>
      </c>
      <c r="E74" s="41" t="s">
        <v>47</v>
      </c>
      <c r="F74" s="41" t="s">
        <v>115</v>
      </c>
      <c r="G74" s="18" t="s">
        <v>32</v>
      </c>
      <c r="H74" s="78">
        <v>85000000</v>
      </c>
      <c r="I74" s="79">
        <f>+H74</f>
        <v>85000000</v>
      </c>
      <c r="J74" s="41" t="s">
        <v>33</v>
      </c>
      <c r="K74" s="41" t="s">
        <v>33</v>
      </c>
      <c r="L74" s="90" t="s">
        <v>168</v>
      </c>
      <c r="M74" s="39"/>
    </row>
    <row r="75" spans="1:13" s="33" customFormat="1" ht="77.25" customHeight="1">
      <c r="A75" s="81"/>
      <c r="B75" s="41">
        <v>90121502</v>
      </c>
      <c r="C75" s="65" t="s">
        <v>91</v>
      </c>
      <c r="D75" s="63" t="s">
        <v>50</v>
      </c>
      <c r="E75" s="41" t="s">
        <v>169</v>
      </c>
      <c r="F75" s="41" t="s">
        <v>55</v>
      </c>
      <c r="G75" s="18" t="s">
        <v>32</v>
      </c>
      <c r="H75" s="78">
        <f>640200000-H76</f>
        <v>383325000</v>
      </c>
      <c r="I75" s="79">
        <f>H75</f>
        <v>383325000</v>
      </c>
      <c r="J75" s="41" t="s">
        <v>33</v>
      </c>
      <c r="K75" s="41" t="s">
        <v>33</v>
      </c>
      <c r="L75" s="90" t="s">
        <v>170</v>
      </c>
      <c r="M75" s="39"/>
    </row>
    <row r="76" spans="1:13" s="33" customFormat="1" ht="120.75" customHeight="1">
      <c r="A76" s="81"/>
      <c r="B76" s="41">
        <v>90121502</v>
      </c>
      <c r="C76" s="65" t="s">
        <v>171</v>
      </c>
      <c r="D76" s="63" t="s">
        <v>29</v>
      </c>
      <c r="E76" s="41" t="s">
        <v>92</v>
      </c>
      <c r="F76" s="41" t="s">
        <v>172</v>
      </c>
      <c r="G76" s="18" t="s">
        <v>32</v>
      </c>
      <c r="H76" s="78">
        <v>256875000</v>
      </c>
      <c r="I76" s="79">
        <f>H76</f>
        <v>256875000</v>
      </c>
      <c r="J76" s="41" t="s">
        <v>33</v>
      </c>
      <c r="K76" s="41" t="s">
        <v>33</v>
      </c>
      <c r="L76" s="90" t="s">
        <v>170</v>
      </c>
      <c r="M76" s="39"/>
    </row>
    <row r="77" spans="1:13" s="33" customFormat="1" ht="68.25" customHeight="1">
      <c r="A77" s="81"/>
      <c r="B77" s="41">
        <v>43233201</v>
      </c>
      <c r="C77" s="65" t="s">
        <v>173</v>
      </c>
      <c r="D77" s="63" t="s">
        <v>57</v>
      </c>
      <c r="E77" s="41" t="s">
        <v>73</v>
      </c>
      <c r="F77" s="41" t="s">
        <v>109</v>
      </c>
      <c r="G77" s="18" t="s">
        <v>32</v>
      </c>
      <c r="H77" s="78">
        <v>15024659</v>
      </c>
      <c r="I77" s="79">
        <f>(H77)</f>
        <v>15024659</v>
      </c>
      <c r="J77" s="41" t="s">
        <v>33</v>
      </c>
      <c r="K77" s="41" t="s">
        <v>33</v>
      </c>
      <c r="L77" s="90" t="s">
        <v>174</v>
      </c>
      <c r="M77" s="39"/>
    </row>
    <row r="78" spans="1:13" s="33" customFormat="1" ht="60">
      <c r="A78" s="81"/>
      <c r="B78" s="100" t="s">
        <v>175</v>
      </c>
      <c r="C78" s="20" t="s">
        <v>445</v>
      </c>
      <c r="D78" s="100" t="s">
        <v>44</v>
      </c>
      <c r="E78" s="100" t="s">
        <v>51</v>
      </c>
      <c r="F78" s="41" t="s">
        <v>446</v>
      </c>
      <c r="G78" s="100" t="s">
        <v>32</v>
      </c>
      <c r="H78" s="111">
        <v>51500000</v>
      </c>
      <c r="I78" s="112">
        <v>51500000</v>
      </c>
      <c r="J78" s="100" t="s">
        <v>33</v>
      </c>
      <c r="K78" s="100" t="s">
        <v>33</v>
      </c>
      <c r="L78" s="41" t="s">
        <v>447</v>
      </c>
      <c r="M78" s="39"/>
    </row>
    <row r="79" spans="1:13" s="33" customFormat="1" ht="30">
      <c r="A79" s="81"/>
      <c r="B79" s="100" t="s">
        <v>176</v>
      </c>
      <c r="C79" s="20" t="s">
        <v>448</v>
      </c>
      <c r="D79" s="100" t="s">
        <v>385</v>
      </c>
      <c r="E79" s="100" t="s">
        <v>51</v>
      </c>
      <c r="F79" s="41" t="s">
        <v>446</v>
      </c>
      <c r="G79" s="100" t="s">
        <v>32</v>
      </c>
      <c r="H79" s="113">
        <v>8000000</v>
      </c>
      <c r="I79" s="113">
        <v>8000000</v>
      </c>
      <c r="J79" s="100" t="s">
        <v>33</v>
      </c>
      <c r="K79" s="100" t="s">
        <v>33</v>
      </c>
      <c r="L79" s="41" t="s">
        <v>447</v>
      </c>
      <c r="M79" s="39"/>
    </row>
    <row r="80" spans="1:13" s="33" customFormat="1" ht="63" customHeight="1">
      <c r="A80" s="81"/>
      <c r="B80" s="41" t="s">
        <v>177</v>
      </c>
      <c r="C80" s="19" t="s">
        <v>178</v>
      </c>
      <c r="D80" s="63" t="s">
        <v>82</v>
      </c>
      <c r="E80" s="41" t="s">
        <v>66</v>
      </c>
      <c r="F80" s="41" t="s">
        <v>115</v>
      </c>
      <c r="G80" s="18" t="s">
        <v>32</v>
      </c>
      <c r="H80" s="78">
        <v>7499995</v>
      </c>
      <c r="I80" s="79">
        <f>(H80)</f>
        <v>7499995</v>
      </c>
      <c r="J80" s="41" t="s">
        <v>33</v>
      </c>
      <c r="K80" s="41" t="s">
        <v>33</v>
      </c>
      <c r="L80" s="90" t="s">
        <v>156</v>
      </c>
      <c r="M80" s="39"/>
    </row>
    <row r="81" spans="1:13" s="33" customFormat="1" ht="90">
      <c r="A81" s="81"/>
      <c r="B81" s="41" t="s">
        <v>381</v>
      </c>
      <c r="C81" s="19" t="s">
        <v>382</v>
      </c>
      <c r="D81" s="63" t="s">
        <v>82</v>
      </c>
      <c r="E81" s="41" t="s">
        <v>114</v>
      </c>
      <c r="F81" s="41" t="s">
        <v>31</v>
      </c>
      <c r="G81" s="83" t="s">
        <v>32</v>
      </c>
      <c r="H81" s="84">
        <v>64000000</v>
      </c>
      <c r="I81" s="84">
        <f>+H81</f>
        <v>64000000</v>
      </c>
      <c r="J81" s="85" t="s">
        <v>33</v>
      </c>
      <c r="K81" s="85" t="s">
        <v>33</v>
      </c>
      <c r="L81" s="41" t="s">
        <v>383</v>
      </c>
      <c r="M81" s="39"/>
    </row>
    <row r="82" spans="1:13" s="33" customFormat="1" ht="75">
      <c r="A82" s="81"/>
      <c r="B82" s="41" t="s">
        <v>381</v>
      </c>
      <c r="C82" s="19" t="s">
        <v>384</v>
      </c>
      <c r="D82" s="63" t="s">
        <v>82</v>
      </c>
      <c r="E82" s="41" t="s">
        <v>114</v>
      </c>
      <c r="F82" s="41" t="s">
        <v>31</v>
      </c>
      <c r="G82" s="83" t="s">
        <v>32</v>
      </c>
      <c r="H82" s="84">
        <v>104000000</v>
      </c>
      <c r="I82" s="84">
        <f>+H82</f>
        <v>104000000</v>
      </c>
      <c r="J82" s="85" t="s">
        <v>33</v>
      </c>
      <c r="K82" s="85" t="s">
        <v>33</v>
      </c>
      <c r="L82" s="41" t="s">
        <v>383</v>
      </c>
      <c r="M82" s="39"/>
    </row>
    <row r="83" spans="1:13" s="33" customFormat="1" ht="73.5" customHeight="1">
      <c r="A83" s="81"/>
      <c r="B83" s="57">
        <v>72151200</v>
      </c>
      <c r="C83" s="66" t="s">
        <v>179</v>
      </c>
      <c r="D83" s="67" t="s">
        <v>82</v>
      </c>
      <c r="E83" s="68" t="s">
        <v>180</v>
      </c>
      <c r="F83" s="56" t="s">
        <v>109</v>
      </c>
      <c r="G83" s="69" t="s">
        <v>32</v>
      </c>
      <c r="H83" s="70">
        <v>2585000</v>
      </c>
      <c r="I83" s="70">
        <f>+H83</f>
        <v>2585000</v>
      </c>
      <c r="J83" s="69" t="s">
        <v>33</v>
      </c>
      <c r="K83" s="69" t="s">
        <v>33</v>
      </c>
      <c r="L83" s="69" t="s">
        <v>181</v>
      </c>
      <c r="M83" s="39"/>
    </row>
    <row r="84" spans="1:13" s="33" customFormat="1" ht="72.75" customHeight="1">
      <c r="A84" s="81"/>
      <c r="B84" s="41">
        <v>72101500</v>
      </c>
      <c r="C84" s="71" t="s">
        <v>182</v>
      </c>
      <c r="D84" s="67" t="s">
        <v>82</v>
      </c>
      <c r="E84" s="68" t="s">
        <v>180</v>
      </c>
      <c r="F84" s="56" t="s">
        <v>109</v>
      </c>
      <c r="G84" s="69" t="s">
        <v>32</v>
      </c>
      <c r="H84" s="72">
        <v>4705000</v>
      </c>
      <c r="I84" s="70">
        <f aca="true" t="shared" si="3" ref="I84:I147">+H84</f>
        <v>4705000</v>
      </c>
      <c r="J84" s="69" t="s">
        <v>33</v>
      </c>
      <c r="K84" s="69" t="s">
        <v>33</v>
      </c>
      <c r="L84" s="69" t="s">
        <v>181</v>
      </c>
      <c r="M84" s="39"/>
    </row>
    <row r="85" spans="1:13" s="33" customFormat="1" ht="72" customHeight="1">
      <c r="A85" s="81"/>
      <c r="B85" s="57">
        <v>72101509</v>
      </c>
      <c r="C85" s="71" t="s">
        <v>183</v>
      </c>
      <c r="D85" s="67" t="s">
        <v>82</v>
      </c>
      <c r="E85" s="68" t="s">
        <v>180</v>
      </c>
      <c r="F85" s="56" t="s">
        <v>109</v>
      </c>
      <c r="G85" s="69" t="s">
        <v>32</v>
      </c>
      <c r="H85" s="72">
        <v>950000</v>
      </c>
      <c r="I85" s="70">
        <f t="shared" si="3"/>
        <v>950000</v>
      </c>
      <c r="J85" s="69" t="s">
        <v>33</v>
      </c>
      <c r="K85" s="69" t="s">
        <v>33</v>
      </c>
      <c r="L85" s="69" t="s">
        <v>181</v>
      </c>
      <c r="M85" s="39"/>
    </row>
    <row r="86" spans="1:13" s="33" customFormat="1" ht="30">
      <c r="A86" s="81"/>
      <c r="B86" s="41">
        <v>78181701</v>
      </c>
      <c r="C86" s="73" t="s">
        <v>184</v>
      </c>
      <c r="D86" s="54" t="s">
        <v>57</v>
      </c>
      <c r="E86" s="41" t="s">
        <v>47</v>
      </c>
      <c r="F86" s="56" t="s">
        <v>109</v>
      </c>
      <c r="G86" s="41" t="s">
        <v>32</v>
      </c>
      <c r="H86" s="43">
        <v>5000000</v>
      </c>
      <c r="I86" s="70">
        <f t="shared" si="3"/>
        <v>5000000</v>
      </c>
      <c r="J86" s="69" t="s">
        <v>33</v>
      </c>
      <c r="K86" s="69" t="s">
        <v>33</v>
      </c>
      <c r="L86" s="41" t="s">
        <v>185</v>
      </c>
      <c r="M86" s="39"/>
    </row>
    <row r="87" spans="1:13" s="33" customFormat="1" ht="30">
      <c r="A87" s="81"/>
      <c r="B87" s="41">
        <v>78181500</v>
      </c>
      <c r="C87" s="73" t="s">
        <v>186</v>
      </c>
      <c r="D87" s="54" t="s">
        <v>57</v>
      </c>
      <c r="E87" s="41" t="s">
        <v>47</v>
      </c>
      <c r="F87" s="56" t="s">
        <v>109</v>
      </c>
      <c r="G87" s="41" t="s">
        <v>32</v>
      </c>
      <c r="H87" s="43">
        <v>5000000</v>
      </c>
      <c r="I87" s="70">
        <f t="shared" si="3"/>
        <v>5000000</v>
      </c>
      <c r="J87" s="69" t="s">
        <v>33</v>
      </c>
      <c r="K87" s="69" t="s">
        <v>33</v>
      </c>
      <c r="L87" s="41" t="s">
        <v>185</v>
      </c>
      <c r="M87" s="39"/>
    </row>
    <row r="88" spans="1:13" s="33" customFormat="1" ht="30">
      <c r="A88" s="81"/>
      <c r="B88" s="41">
        <v>72101511</v>
      </c>
      <c r="C88" s="73" t="s">
        <v>187</v>
      </c>
      <c r="D88" s="54" t="s">
        <v>57</v>
      </c>
      <c r="E88" s="41" t="s">
        <v>47</v>
      </c>
      <c r="F88" s="56" t="s">
        <v>109</v>
      </c>
      <c r="G88" s="41" t="s">
        <v>32</v>
      </c>
      <c r="H88" s="43">
        <v>18000000</v>
      </c>
      <c r="I88" s="70">
        <f t="shared" si="3"/>
        <v>18000000</v>
      </c>
      <c r="J88" s="69" t="s">
        <v>33</v>
      </c>
      <c r="K88" s="69" t="s">
        <v>33</v>
      </c>
      <c r="L88" s="41" t="s">
        <v>185</v>
      </c>
      <c r="M88" s="39"/>
    </row>
    <row r="89" spans="1:13" s="33" customFormat="1" ht="30">
      <c r="A89" s="81"/>
      <c r="B89" s="41">
        <v>72154000</v>
      </c>
      <c r="C89" s="73" t="s">
        <v>188</v>
      </c>
      <c r="D89" s="54" t="s">
        <v>82</v>
      </c>
      <c r="E89" s="41" t="s">
        <v>108</v>
      </c>
      <c r="F89" s="56" t="s">
        <v>109</v>
      </c>
      <c r="G89" s="41" t="s">
        <v>32</v>
      </c>
      <c r="H89" s="43">
        <v>3500000</v>
      </c>
      <c r="I89" s="70">
        <f t="shared" si="3"/>
        <v>3500000</v>
      </c>
      <c r="J89" s="69" t="s">
        <v>33</v>
      </c>
      <c r="K89" s="69" t="s">
        <v>33</v>
      </c>
      <c r="L89" s="41" t="s">
        <v>185</v>
      </c>
      <c r="M89" s="39"/>
    </row>
    <row r="90" spans="1:13" s="33" customFormat="1" ht="30">
      <c r="A90" s="81"/>
      <c r="B90" s="41">
        <v>72101516</v>
      </c>
      <c r="C90" s="73" t="s">
        <v>189</v>
      </c>
      <c r="D90" s="54" t="s">
        <v>82</v>
      </c>
      <c r="E90" s="41" t="s">
        <v>108</v>
      </c>
      <c r="F90" s="56" t="s">
        <v>109</v>
      </c>
      <c r="G90" s="41" t="s">
        <v>32</v>
      </c>
      <c r="H90" s="43">
        <v>2500000</v>
      </c>
      <c r="I90" s="70">
        <f t="shared" si="3"/>
        <v>2500000</v>
      </c>
      <c r="J90" s="69" t="s">
        <v>33</v>
      </c>
      <c r="K90" s="69" t="s">
        <v>33</v>
      </c>
      <c r="L90" s="41" t="s">
        <v>185</v>
      </c>
      <c r="M90" s="39"/>
    </row>
    <row r="91" spans="1:13" s="33" customFormat="1" ht="30">
      <c r="A91" s="81"/>
      <c r="B91" s="41">
        <v>55121907</v>
      </c>
      <c r="C91" s="73" t="s">
        <v>190</v>
      </c>
      <c r="D91" s="54" t="s">
        <v>50</v>
      </c>
      <c r="E91" s="41" t="s">
        <v>92</v>
      </c>
      <c r="F91" s="56" t="s">
        <v>109</v>
      </c>
      <c r="G91" s="41" t="s">
        <v>32</v>
      </c>
      <c r="H91" s="43">
        <v>2000000</v>
      </c>
      <c r="I91" s="70">
        <f t="shared" si="3"/>
        <v>2000000</v>
      </c>
      <c r="J91" s="69" t="s">
        <v>33</v>
      </c>
      <c r="K91" s="69" t="s">
        <v>33</v>
      </c>
      <c r="L91" s="41" t="s">
        <v>185</v>
      </c>
      <c r="M91" s="39"/>
    </row>
    <row r="92" spans="1:13" s="33" customFormat="1" ht="30">
      <c r="A92" s="81"/>
      <c r="B92" s="41">
        <v>72101500</v>
      </c>
      <c r="C92" s="73" t="s">
        <v>191</v>
      </c>
      <c r="D92" s="54" t="s">
        <v>72</v>
      </c>
      <c r="E92" s="41" t="s">
        <v>45</v>
      </c>
      <c r="F92" s="56" t="s">
        <v>109</v>
      </c>
      <c r="G92" s="41" t="s">
        <v>32</v>
      </c>
      <c r="H92" s="43">
        <v>15500000</v>
      </c>
      <c r="I92" s="70">
        <f t="shared" si="3"/>
        <v>15500000</v>
      </c>
      <c r="J92" s="69" t="s">
        <v>33</v>
      </c>
      <c r="K92" s="69" t="s">
        <v>33</v>
      </c>
      <c r="L92" s="41" t="s">
        <v>185</v>
      </c>
      <c r="M92" s="39"/>
    </row>
    <row r="93" spans="1:13" s="33" customFormat="1" ht="45">
      <c r="A93" s="81"/>
      <c r="B93" s="41">
        <v>72101511</v>
      </c>
      <c r="C93" s="73" t="s">
        <v>192</v>
      </c>
      <c r="D93" s="54" t="s">
        <v>57</v>
      </c>
      <c r="E93" s="41" t="s">
        <v>59</v>
      </c>
      <c r="F93" s="56" t="s">
        <v>109</v>
      </c>
      <c r="G93" s="41" t="s">
        <v>32</v>
      </c>
      <c r="H93" s="43">
        <v>2295000</v>
      </c>
      <c r="I93" s="70">
        <f t="shared" si="3"/>
        <v>2295000</v>
      </c>
      <c r="J93" s="69" t="s">
        <v>33</v>
      </c>
      <c r="K93" s="69" t="s">
        <v>33</v>
      </c>
      <c r="L93" s="41" t="s">
        <v>193</v>
      </c>
      <c r="M93" s="39"/>
    </row>
    <row r="94" spans="1:13" s="33" customFormat="1" ht="45">
      <c r="A94" s="81"/>
      <c r="B94" s="41">
        <v>44103125</v>
      </c>
      <c r="C94" s="73" t="s">
        <v>194</v>
      </c>
      <c r="D94" s="54" t="s">
        <v>82</v>
      </c>
      <c r="E94" s="41" t="s">
        <v>59</v>
      </c>
      <c r="F94" s="56" t="s">
        <v>109</v>
      </c>
      <c r="G94" s="41" t="s">
        <v>32</v>
      </c>
      <c r="H94" s="43">
        <v>1036469</v>
      </c>
      <c r="I94" s="70">
        <f t="shared" si="3"/>
        <v>1036469</v>
      </c>
      <c r="J94" s="69" t="s">
        <v>33</v>
      </c>
      <c r="K94" s="69" t="s">
        <v>33</v>
      </c>
      <c r="L94" s="41" t="s">
        <v>193</v>
      </c>
      <c r="M94" s="39"/>
    </row>
    <row r="95" spans="1:13" s="33" customFormat="1" ht="30">
      <c r="A95" s="81"/>
      <c r="B95" s="41">
        <v>72103301</v>
      </c>
      <c r="C95" s="73" t="s">
        <v>195</v>
      </c>
      <c r="D95" s="54" t="s">
        <v>50</v>
      </c>
      <c r="E95" s="41" t="s">
        <v>59</v>
      </c>
      <c r="F95" s="56" t="s">
        <v>109</v>
      </c>
      <c r="G95" s="41" t="s">
        <v>32</v>
      </c>
      <c r="H95" s="43">
        <v>2260531</v>
      </c>
      <c r="I95" s="70">
        <f t="shared" si="3"/>
        <v>2260531</v>
      </c>
      <c r="J95" s="69" t="s">
        <v>33</v>
      </c>
      <c r="K95" s="69" t="s">
        <v>33</v>
      </c>
      <c r="L95" s="41" t="s">
        <v>193</v>
      </c>
      <c r="M95" s="39"/>
    </row>
    <row r="96" spans="1:13" s="33" customFormat="1" ht="30">
      <c r="A96" s="81"/>
      <c r="B96" s="41">
        <v>72101509</v>
      </c>
      <c r="C96" s="73" t="s">
        <v>196</v>
      </c>
      <c r="D96" s="54" t="s">
        <v>72</v>
      </c>
      <c r="E96" s="41" t="s">
        <v>59</v>
      </c>
      <c r="F96" s="56" t="s">
        <v>109</v>
      </c>
      <c r="G96" s="41" t="s">
        <v>32</v>
      </c>
      <c r="H96" s="43">
        <v>1000000</v>
      </c>
      <c r="I96" s="70">
        <f t="shared" si="3"/>
        <v>1000000</v>
      </c>
      <c r="J96" s="69" t="s">
        <v>33</v>
      </c>
      <c r="K96" s="69" t="s">
        <v>33</v>
      </c>
      <c r="L96" s="41" t="s">
        <v>193</v>
      </c>
      <c r="M96" s="39"/>
    </row>
    <row r="97" spans="1:13" s="33" customFormat="1" ht="30">
      <c r="A97" s="81"/>
      <c r="B97" s="41">
        <v>72101507</v>
      </c>
      <c r="C97" s="73" t="s">
        <v>197</v>
      </c>
      <c r="D97" s="54" t="s">
        <v>57</v>
      </c>
      <c r="E97" s="41" t="s">
        <v>198</v>
      </c>
      <c r="F97" s="56" t="s">
        <v>109</v>
      </c>
      <c r="G97" s="41" t="s">
        <v>32</v>
      </c>
      <c r="H97" s="43">
        <v>900000</v>
      </c>
      <c r="I97" s="70">
        <f t="shared" si="3"/>
        <v>900000</v>
      </c>
      <c r="J97" s="69" t="s">
        <v>33</v>
      </c>
      <c r="K97" s="69" t="s">
        <v>33</v>
      </c>
      <c r="L97" s="41" t="s">
        <v>199</v>
      </c>
      <c r="M97" s="39"/>
    </row>
    <row r="98" spans="1:13" s="33" customFormat="1" ht="45">
      <c r="A98" s="81"/>
      <c r="B98" s="41">
        <v>72101511</v>
      </c>
      <c r="C98" s="73" t="s">
        <v>200</v>
      </c>
      <c r="D98" s="54" t="s">
        <v>57</v>
      </c>
      <c r="E98" s="41" t="s">
        <v>201</v>
      </c>
      <c r="F98" s="56" t="s">
        <v>109</v>
      </c>
      <c r="G98" s="41" t="s">
        <v>32</v>
      </c>
      <c r="H98" s="43">
        <v>5500000</v>
      </c>
      <c r="I98" s="70">
        <f t="shared" si="3"/>
        <v>5500000</v>
      </c>
      <c r="J98" s="69" t="s">
        <v>33</v>
      </c>
      <c r="K98" s="69" t="s">
        <v>33</v>
      </c>
      <c r="L98" s="41" t="s">
        <v>199</v>
      </c>
      <c r="M98" s="39"/>
    </row>
    <row r="99" spans="1:13" s="33" customFormat="1" ht="30">
      <c r="A99" s="81"/>
      <c r="B99" s="41">
        <v>78181500</v>
      </c>
      <c r="C99" s="73" t="s">
        <v>202</v>
      </c>
      <c r="D99" s="54" t="s">
        <v>57</v>
      </c>
      <c r="E99" s="41" t="s">
        <v>198</v>
      </c>
      <c r="F99" s="56" t="s">
        <v>109</v>
      </c>
      <c r="G99" s="41" t="s">
        <v>32</v>
      </c>
      <c r="H99" s="43">
        <v>6500000</v>
      </c>
      <c r="I99" s="70">
        <f t="shared" si="3"/>
        <v>6500000</v>
      </c>
      <c r="J99" s="69" t="s">
        <v>33</v>
      </c>
      <c r="K99" s="69" t="s">
        <v>33</v>
      </c>
      <c r="L99" s="41" t="s">
        <v>199</v>
      </c>
      <c r="M99" s="39"/>
    </row>
    <row r="100" spans="1:13" s="33" customFormat="1" ht="30">
      <c r="A100" s="81"/>
      <c r="B100" s="41">
        <v>72101506</v>
      </c>
      <c r="C100" s="73" t="s">
        <v>203</v>
      </c>
      <c r="D100" s="54" t="s">
        <v>82</v>
      </c>
      <c r="E100" s="41" t="s">
        <v>116</v>
      </c>
      <c r="F100" s="56" t="s">
        <v>109</v>
      </c>
      <c r="G100" s="41" t="s">
        <v>32</v>
      </c>
      <c r="H100" s="43">
        <v>1803270</v>
      </c>
      <c r="I100" s="70">
        <f t="shared" si="3"/>
        <v>1803270</v>
      </c>
      <c r="J100" s="69" t="s">
        <v>33</v>
      </c>
      <c r="K100" s="69" t="s">
        <v>33</v>
      </c>
      <c r="L100" s="41" t="s">
        <v>199</v>
      </c>
      <c r="M100" s="39"/>
    </row>
    <row r="101" spans="1:13" s="33" customFormat="1" ht="45">
      <c r="A101" s="81"/>
      <c r="B101" s="41">
        <v>46191601</v>
      </c>
      <c r="C101" s="73" t="s">
        <v>204</v>
      </c>
      <c r="D101" s="54" t="s">
        <v>72</v>
      </c>
      <c r="E101" s="41" t="s">
        <v>205</v>
      </c>
      <c r="F101" s="56" t="s">
        <v>109</v>
      </c>
      <c r="G101" s="41" t="s">
        <v>32</v>
      </c>
      <c r="H101" s="43">
        <v>1000000</v>
      </c>
      <c r="I101" s="70">
        <f t="shared" si="3"/>
        <v>1000000</v>
      </c>
      <c r="J101" s="69" t="s">
        <v>33</v>
      </c>
      <c r="K101" s="69" t="s">
        <v>33</v>
      </c>
      <c r="L101" s="41" t="s">
        <v>199</v>
      </c>
      <c r="M101" s="39"/>
    </row>
    <row r="102" spans="1:13" s="33" customFormat="1" ht="45">
      <c r="A102" s="81"/>
      <c r="B102" s="41" t="s">
        <v>206</v>
      </c>
      <c r="C102" s="73" t="s">
        <v>207</v>
      </c>
      <c r="D102" s="54" t="s">
        <v>82</v>
      </c>
      <c r="E102" s="41" t="s">
        <v>208</v>
      </c>
      <c r="F102" s="56" t="s">
        <v>109</v>
      </c>
      <c r="G102" s="41" t="s">
        <v>32</v>
      </c>
      <c r="H102" s="43">
        <v>8000000</v>
      </c>
      <c r="I102" s="70">
        <f t="shared" si="3"/>
        <v>8000000</v>
      </c>
      <c r="J102" s="69" t="s">
        <v>33</v>
      </c>
      <c r="K102" s="69" t="s">
        <v>33</v>
      </c>
      <c r="L102" s="41" t="s">
        <v>209</v>
      </c>
      <c r="M102" s="39"/>
    </row>
    <row r="103" spans="1:13" s="33" customFormat="1" ht="30">
      <c r="A103" s="81"/>
      <c r="B103" s="41">
        <v>40101701</v>
      </c>
      <c r="C103" s="73" t="s">
        <v>210</v>
      </c>
      <c r="D103" s="54" t="s">
        <v>82</v>
      </c>
      <c r="E103" s="41" t="s">
        <v>211</v>
      </c>
      <c r="F103" s="56" t="s">
        <v>109</v>
      </c>
      <c r="G103" s="41" t="s">
        <v>32</v>
      </c>
      <c r="H103" s="43">
        <v>1400000</v>
      </c>
      <c r="I103" s="70">
        <f t="shared" si="3"/>
        <v>1400000</v>
      </c>
      <c r="J103" s="69" t="s">
        <v>33</v>
      </c>
      <c r="K103" s="69" t="s">
        <v>33</v>
      </c>
      <c r="L103" s="41" t="s">
        <v>209</v>
      </c>
      <c r="M103" s="39"/>
    </row>
    <row r="104" spans="1:13" s="33" customFormat="1" ht="40.5" customHeight="1">
      <c r="A104" s="81"/>
      <c r="B104" s="41">
        <v>55121907</v>
      </c>
      <c r="C104" s="73" t="s">
        <v>212</v>
      </c>
      <c r="D104" s="54" t="s">
        <v>50</v>
      </c>
      <c r="E104" s="41" t="s">
        <v>211</v>
      </c>
      <c r="F104" s="56" t="s">
        <v>109</v>
      </c>
      <c r="G104" s="41" t="s">
        <v>32</v>
      </c>
      <c r="H104" s="43">
        <v>2842730</v>
      </c>
      <c r="I104" s="70">
        <f t="shared" si="3"/>
        <v>2842730</v>
      </c>
      <c r="J104" s="69" t="s">
        <v>33</v>
      </c>
      <c r="K104" s="69" t="s">
        <v>33</v>
      </c>
      <c r="L104" s="41" t="s">
        <v>209</v>
      </c>
      <c r="M104" s="39"/>
    </row>
    <row r="105" spans="1:13" s="33" customFormat="1" ht="35.25" customHeight="1">
      <c r="A105" s="81"/>
      <c r="B105" s="41">
        <v>46191601</v>
      </c>
      <c r="C105" s="73" t="s">
        <v>213</v>
      </c>
      <c r="D105" s="54" t="s">
        <v>44</v>
      </c>
      <c r="E105" s="41" t="s">
        <v>211</v>
      </c>
      <c r="F105" s="56" t="s">
        <v>109</v>
      </c>
      <c r="G105" s="41" t="s">
        <v>32</v>
      </c>
      <c r="H105" s="43">
        <v>3200000</v>
      </c>
      <c r="I105" s="70">
        <f t="shared" si="3"/>
        <v>3200000</v>
      </c>
      <c r="J105" s="69" t="s">
        <v>33</v>
      </c>
      <c r="K105" s="69" t="s">
        <v>33</v>
      </c>
      <c r="L105" s="41" t="s">
        <v>209</v>
      </c>
      <c r="M105" s="39"/>
    </row>
    <row r="106" spans="1:13" s="33" customFormat="1" ht="45">
      <c r="A106" s="81"/>
      <c r="B106" s="41" t="s">
        <v>214</v>
      </c>
      <c r="C106" s="73" t="s">
        <v>215</v>
      </c>
      <c r="D106" s="54" t="s">
        <v>50</v>
      </c>
      <c r="E106" s="41" t="s">
        <v>216</v>
      </c>
      <c r="F106" s="56" t="s">
        <v>109</v>
      </c>
      <c r="G106" s="41" t="s">
        <v>32</v>
      </c>
      <c r="H106" s="43">
        <v>20000000</v>
      </c>
      <c r="I106" s="70">
        <f t="shared" si="3"/>
        <v>20000000</v>
      </c>
      <c r="J106" s="69" t="s">
        <v>33</v>
      </c>
      <c r="K106" s="69" t="s">
        <v>33</v>
      </c>
      <c r="L106" s="41" t="s">
        <v>217</v>
      </c>
      <c r="M106" s="39"/>
    </row>
    <row r="107" spans="1:13" s="33" customFormat="1" ht="75">
      <c r="A107" s="81"/>
      <c r="B107" s="41">
        <v>72101516</v>
      </c>
      <c r="C107" s="73" t="s">
        <v>218</v>
      </c>
      <c r="D107" s="54" t="s">
        <v>72</v>
      </c>
      <c r="E107" s="41" t="s">
        <v>219</v>
      </c>
      <c r="F107" s="56" t="s">
        <v>109</v>
      </c>
      <c r="G107" s="41" t="s">
        <v>32</v>
      </c>
      <c r="H107" s="43">
        <v>1100000</v>
      </c>
      <c r="I107" s="70">
        <f t="shared" si="3"/>
        <v>1100000</v>
      </c>
      <c r="J107" s="69" t="s">
        <v>33</v>
      </c>
      <c r="K107" s="69" t="s">
        <v>33</v>
      </c>
      <c r="L107" s="41" t="s">
        <v>217</v>
      </c>
      <c r="M107" s="39"/>
    </row>
    <row r="108" spans="1:13" s="33" customFormat="1" ht="30">
      <c r="A108" s="81"/>
      <c r="B108" s="41" t="s">
        <v>220</v>
      </c>
      <c r="C108" s="73" t="s">
        <v>221</v>
      </c>
      <c r="D108" s="54" t="s">
        <v>82</v>
      </c>
      <c r="E108" s="41" t="s">
        <v>219</v>
      </c>
      <c r="F108" s="56" t="s">
        <v>109</v>
      </c>
      <c r="G108" s="41" t="s">
        <v>32</v>
      </c>
      <c r="H108" s="43">
        <v>20000000</v>
      </c>
      <c r="I108" s="70">
        <f t="shared" si="3"/>
        <v>20000000</v>
      </c>
      <c r="J108" s="69" t="s">
        <v>33</v>
      </c>
      <c r="K108" s="69" t="s">
        <v>33</v>
      </c>
      <c r="L108" s="41" t="s">
        <v>217</v>
      </c>
      <c r="M108" s="39"/>
    </row>
    <row r="109" spans="1:13" s="33" customFormat="1" ht="45">
      <c r="A109" s="81"/>
      <c r="B109" s="41">
        <v>52161500</v>
      </c>
      <c r="C109" s="73" t="s">
        <v>222</v>
      </c>
      <c r="D109" s="54" t="s">
        <v>50</v>
      </c>
      <c r="E109" s="41" t="s">
        <v>219</v>
      </c>
      <c r="F109" s="56" t="s">
        <v>109</v>
      </c>
      <c r="G109" s="41" t="s">
        <v>32</v>
      </c>
      <c r="H109" s="43">
        <v>5250000</v>
      </c>
      <c r="I109" s="70">
        <f t="shared" si="3"/>
        <v>5250000</v>
      </c>
      <c r="J109" s="69" t="s">
        <v>33</v>
      </c>
      <c r="K109" s="69" t="s">
        <v>33</v>
      </c>
      <c r="L109" s="23" t="s">
        <v>217</v>
      </c>
      <c r="M109" s="39"/>
    </row>
    <row r="110" spans="1:13" s="33" customFormat="1" ht="30">
      <c r="A110" s="81"/>
      <c r="B110" s="41">
        <v>72101506</v>
      </c>
      <c r="C110" s="73" t="s">
        <v>223</v>
      </c>
      <c r="D110" s="54" t="s">
        <v>57</v>
      </c>
      <c r="E110" s="41" t="s">
        <v>224</v>
      </c>
      <c r="F110" s="56" t="s">
        <v>109</v>
      </c>
      <c r="G110" s="41" t="s">
        <v>32</v>
      </c>
      <c r="H110" s="43">
        <v>3900000</v>
      </c>
      <c r="I110" s="70">
        <f t="shared" si="3"/>
        <v>3900000</v>
      </c>
      <c r="J110" s="69" t="s">
        <v>33</v>
      </c>
      <c r="K110" s="69" t="s">
        <v>33</v>
      </c>
      <c r="L110" s="41" t="s">
        <v>225</v>
      </c>
      <c r="M110" s="39"/>
    </row>
    <row r="111" spans="1:13" s="33" customFormat="1" ht="30">
      <c r="A111" s="81"/>
      <c r="B111" s="41">
        <v>44103100</v>
      </c>
      <c r="C111" s="73" t="s">
        <v>226</v>
      </c>
      <c r="D111" s="54" t="s">
        <v>57</v>
      </c>
      <c r="E111" s="41" t="s">
        <v>224</v>
      </c>
      <c r="F111" s="56" t="s">
        <v>109</v>
      </c>
      <c r="G111" s="41" t="s">
        <v>32</v>
      </c>
      <c r="H111" s="43">
        <v>900000</v>
      </c>
      <c r="I111" s="70">
        <f t="shared" si="3"/>
        <v>900000</v>
      </c>
      <c r="J111" s="69" t="s">
        <v>33</v>
      </c>
      <c r="K111" s="69" t="s">
        <v>33</v>
      </c>
      <c r="L111" s="41" t="s">
        <v>225</v>
      </c>
      <c r="M111" s="39"/>
    </row>
    <row r="112" spans="1:13" s="33" customFormat="1" ht="30">
      <c r="A112" s="81"/>
      <c r="B112" s="41">
        <v>72101511</v>
      </c>
      <c r="C112" s="73" t="s">
        <v>227</v>
      </c>
      <c r="D112" s="54" t="s">
        <v>57</v>
      </c>
      <c r="E112" s="41" t="s">
        <v>228</v>
      </c>
      <c r="F112" s="56" t="s">
        <v>109</v>
      </c>
      <c r="G112" s="41" t="s">
        <v>32</v>
      </c>
      <c r="H112" s="43">
        <v>1200000</v>
      </c>
      <c r="I112" s="70">
        <f t="shared" si="3"/>
        <v>1200000</v>
      </c>
      <c r="J112" s="69" t="s">
        <v>33</v>
      </c>
      <c r="K112" s="69" t="s">
        <v>33</v>
      </c>
      <c r="L112" s="41" t="s">
        <v>225</v>
      </c>
      <c r="M112" s="39"/>
    </row>
    <row r="113" spans="1:13" s="33" customFormat="1" ht="30">
      <c r="A113" s="81"/>
      <c r="B113" s="41">
        <v>72154028</v>
      </c>
      <c r="C113" s="73" t="s">
        <v>229</v>
      </c>
      <c r="D113" s="54" t="s">
        <v>57</v>
      </c>
      <c r="E113" s="41" t="s">
        <v>230</v>
      </c>
      <c r="F113" s="56" t="s">
        <v>109</v>
      </c>
      <c r="G113" s="41" t="s">
        <v>32</v>
      </c>
      <c r="H113" s="43">
        <v>2012500</v>
      </c>
      <c r="I113" s="70">
        <f t="shared" si="3"/>
        <v>2012500</v>
      </c>
      <c r="J113" s="69" t="s">
        <v>33</v>
      </c>
      <c r="K113" s="69" t="s">
        <v>33</v>
      </c>
      <c r="L113" s="41" t="s">
        <v>225</v>
      </c>
      <c r="M113" s="39"/>
    </row>
    <row r="114" spans="1:13" s="33" customFormat="1" ht="60">
      <c r="A114" s="81"/>
      <c r="B114" s="41">
        <v>32151803</v>
      </c>
      <c r="C114" s="73" t="s">
        <v>231</v>
      </c>
      <c r="D114" s="54" t="s">
        <v>57</v>
      </c>
      <c r="E114" s="41" t="s">
        <v>230</v>
      </c>
      <c r="F114" s="56" t="s">
        <v>109</v>
      </c>
      <c r="G114" s="41" t="s">
        <v>32</v>
      </c>
      <c r="H114" s="43">
        <v>1000000</v>
      </c>
      <c r="I114" s="70">
        <f t="shared" si="3"/>
        <v>1000000</v>
      </c>
      <c r="J114" s="69" t="s">
        <v>33</v>
      </c>
      <c r="K114" s="69" t="s">
        <v>33</v>
      </c>
      <c r="L114" s="41" t="s">
        <v>225</v>
      </c>
      <c r="M114" s="39"/>
    </row>
    <row r="115" spans="1:13" s="33" customFormat="1" ht="42" customHeight="1">
      <c r="A115" s="81"/>
      <c r="B115" s="41">
        <v>46191601</v>
      </c>
      <c r="C115" s="73" t="s">
        <v>232</v>
      </c>
      <c r="D115" s="54" t="s">
        <v>57</v>
      </c>
      <c r="E115" s="41" t="s">
        <v>93</v>
      </c>
      <c r="F115" s="56" t="s">
        <v>109</v>
      </c>
      <c r="G115" s="41" t="s">
        <v>32</v>
      </c>
      <c r="H115" s="43">
        <v>600000</v>
      </c>
      <c r="I115" s="70">
        <f t="shared" si="3"/>
        <v>600000</v>
      </c>
      <c r="J115" s="69" t="s">
        <v>33</v>
      </c>
      <c r="K115" s="69" t="s">
        <v>33</v>
      </c>
      <c r="L115" s="41" t="s">
        <v>233</v>
      </c>
      <c r="M115" s="39"/>
    </row>
    <row r="116" spans="1:13" s="33" customFormat="1" ht="30">
      <c r="A116" s="81"/>
      <c r="B116" s="41">
        <v>40101701</v>
      </c>
      <c r="C116" s="73" t="s">
        <v>234</v>
      </c>
      <c r="D116" s="54" t="s">
        <v>57</v>
      </c>
      <c r="E116" s="41" t="s">
        <v>93</v>
      </c>
      <c r="F116" s="56" t="s">
        <v>109</v>
      </c>
      <c r="G116" s="41" t="s">
        <v>32</v>
      </c>
      <c r="H116" s="43">
        <v>2100000</v>
      </c>
      <c r="I116" s="70">
        <f t="shared" si="3"/>
        <v>2100000</v>
      </c>
      <c r="J116" s="69" t="s">
        <v>33</v>
      </c>
      <c r="K116" s="69" t="s">
        <v>33</v>
      </c>
      <c r="L116" s="41" t="s">
        <v>233</v>
      </c>
      <c r="M116" s="39"/>
    </row>
    <row r="117" spans="1:13" s="33" customFormat="1" ht="30">
      <c r="A117" s="81"/>
      <c r="B117" s="41">
        <v>72101511</v>
      </c>
      <c r="C117" s="73" t="s">
        <v>235</v>
      </c>
      <c r="D117" s="54" t="s">
        <v>82</v>
      </c>
      <c r="E117" s="41" t="s">
        <v>48</v>
      </c>
      <c r="F117" s="56" t="s">
        <v>109</v>
      </c>
      <c r="G117" s="41" t="s">
        <v>32</v>
      </c>
      <c r="H117" s="43">
        <v>5000000</v>
      </c>
      <c r="I117" s="70">
        <f t="shared" si="3"/>
        <v>5000000</v>
      </c>
      <c r="J117" s="69" t="s">
        <v>33</v>
      </c>
      <c r="K117" s="69" t="s">
        <v>33</v>
      </c>
      <c r="L117" s="41" t="s">
        <v>233</v>
      </c>
      <c r="M117" s="39"/>
    </row>
    <row r="118" spans="1:13" s="33" customFormat="1" ht="30.75" customHeight="1">
      <c r="A118" s="81"/>
      <c r="B118" s="41">
        <v>55121907</v>
      </c>
      <c r="C118" s="73" t="s">
        <v>236</v>
      </c>
      <c r="D118" s="54" t="s">
        <v>82</v>
      </c>
      <c r="E118" s="41" t="s">
        <v>93</v>
      </c>
      <c r="F118" s="56" t="s">
        <v>109</v>
      </c>
      <c r="G118" s="41" t="s">
        <v>32</v>
      </c>
      <c r="H118" s="43">
        <v>1500000</v>
      </c>
      <c r="I118" s="70">
        <f t="shared" si="3"/>
        <v>1500000</v>
      </c>
      <c r="J118" s="69" t="s">
        <v>33</v>
      </c>
      <c r="K118" s="69" t="s">
        <v>33</v>
      </c>
      <c r="L118" s="41" t="s">
        <v>233</v>
      </c>
      <c r="M118" s="39"/>
    </row>
    <row r="119" spans="1:13" s="33" customFormat="1" ht="30">
      <c r="A119" s="81"/>
      <c r="B119" s="41">
        <v>72153613</v>
      </c>
      <c r="C119" s="73" t="s">
        <v>237</v>
      </c>
      <c r="D119" s="54" t="s">
        <v>82</v>
      </c>
      <c r="E119" s="41" t="s">
        <v>238</v>
      </c>
      <c r="F119" s="56" t="s">
        <v>109</v>
      </c>
      <c r="G119" s="41" t="s">
        <v>32</v>
      </c>
      <c r="H119" s="43">
        <v>2130000</v>
      </c>
      <c r="I119" s="70">
        <f t="shared" si="3"/>
        <v>2130000</v>
      </c>
      <c r="J119" s="69" t="s">
        <v>33</v>
      </c>
      <c r="K119" s="69" t="s">
        <v>33</v>
      </c>
      <c r="L119" s="41" t="s">
        <v>233</v>
      </c>
      <c r="M119" s="39"/>
    </row>
    <row r="120" spans="1:13" s="33" customFormat="1" ht="60">
      <c r="A120" s="81"/>
      <c r="B120" s="41">
        <v>72101511</v>
      </c>
      <c r="C120" s="73" t="s">
        <v>239</v>
      </c>
      <c r="D120" s="54" t="s">
        <v>57</v>
      </c>
      <c r="E120" s="41" t="s">
        <v>73</v>
      </c>
      <c r="F120" s="56" t="s">
        <v>109</v>
      </c>
      <c r="G120" s="41" t="s">
        <v>32</v>
      </c>
      <c r="H120" s="43">
        <v>2500000</v>
      </c>
      <c r="I120" s="70">
        <f t="shared" si="3"/>
        <v>2500000</v>
      </c>
      <c r="J120" s="69" t="s">
        <v>33</v>
      </c>
      <c r="K120" s="69" t="s">
        <v>33</v>
      </c>
      <c r="L120" s="41" t="s">
        <v>240</v>
      </c>
      <c r="M120" s="39"/>
    </row>
    <row r="121" spans="1:13" s="33" customFormat="1" ht="45">
      <c r="A121" s="81"/>
      <c r="B121" s="41">
        <v>72102103</v>
      </c>
      <c r="C121" s="73" t="s">
        <v>241</v>
      </c>
      <c r="D121" s="54" t="s">
        <v>82</v>
      </c>
      <c r="E121" s="41" t="s">
        <v>73</v>
      </c>
      <c r="F121" s="56" t="s">
        <v>109</v>
      </c>
      <c r="G121" s="41" t="s">
        <v>32</v>
      </c>
      <c r="H121" s="43">
        <v>1000000</v>
      </c>
      <c r="I121" s="70">
        <f t="shared" si="3"/>
        <v>1000000</v>
      </c>
      <c r="J121" s="69" t="s">
        <v>33</v>
      </c>
      <c r="K121" s="69" t="s">
        <v>33</v>
      </c>
      <c r="L121" s="41" t="s">
        <v>240</v>
      </c>
      <c r="M121" s="39"/>
    </row>
    <row r="122" spans="1:13" s="33" customFormat="1" ht="30">
      <c r="A122" s="81"/>
      <c r="B122" s="41">
        <v>72101507</v>
      </c>
      <c r="C122" s="73" t="s">
        <v>242</v>
      </c>
      <c r="D122" s="54" t="s">
        <v>50</v>
      </c>
      <c r="E122" s="41" t="s">
        <v>51</v>
      </c>
      <c r="F122" s="56" t="s">
        <v>109</v>
      </c>
      <c r="G122" s="41" t="s">
        <v>32</v>
      </c>
      <c r="H122" s="43">
        <v>5000000</v>
      </c>
      <c r="I122" s="70">
        <f t="shared" si="3"/>
        <v>5000000</v>
      </c>
      <c r="J122" s="69" t="s">
        <v>33</v>
      </c>
      <c r="K122" s="69" t="s">
        <v>33</v>
      </c>
      <c r="L122" s="41" t="s">
        <v>240</v>
      </c>
      <c r="M122" s="39"/>
    </row>
    <row r="123" spans="1:13" s="33" customFormat="1" ht="30">
      <c r="A123" s="81"/>
      <c r="B123" s="41">
        <v>72154066</v>
      </c>
      <c r="C123" s="73" t="s">
        <v>243</v>
      </c>
      <c r="D123" s="54" t="s">
        <v>72</v>
      </c>
      <c r="E123" s="41" t="s">
        <v>73</v>
      </c>
      <c r="F123" s="56" t="s">
        <v>109</v>
      </c>
      <c r="G123" s="41" t="s">
        <v>32</v>
      </c>
      <c r="H123" s="43">
        <v>3390000</v>
      </c>
      <c r="I123" s="70">
        <f t="shared" si="3"/>
        <v>3390000</v>
      </c>
      <c r="J123" s="69" t="s">
        <v>33</v>
      </c>
      <c r="K123" s="69" t="s">
        <v>33</v>
      </c>
      <c r="L123" s="41" t="s">
        <v>240</v>
      </c>
      <c r="M123" s="39"/>
    </row>
    <row r="124" spans="1:13" s="33" customFormat="1" ht="45">
      <c r="A124" s="81"/>
      <c r="B124" s="41">
        <v>72101509</v>
      </c>
      <c r="C124" s="73" t="s">
        <v>244</v>
      </c>
      <c r="D124" s="54" t="s">
        <v>44</v>
      </c>
      <c r="E124" s="41" t="s">
        <v>73</v>
      </c>
      <c r="F124" s="56" t="s">
        <v>109</v>
      </c>
      <c r="G124" s="41" t="s">
        <v>32</v>
      </c>
      <c r="H124" s="43">
        <v>1500000</v>
      </c>
      <c r="I124" s="70">
        <f t="shared" si="3"/>
        <v>1500000</v>
      </c>
      <c r="J124" s="69" t="s">
        <v>33</v>
      </c>
      <c r="K124" s="69" t="s">
        <v>33</v>
      </c>
      <c r="L124" s="41" t="s">
        <v>240</v>
      </c>
      <c r="M124" s="39"/>
    </row>
    <row r="125" spans="1:13" s="33" customFormat="1" ht="30">
      <c r="A125" s="81"/>
      <c r="B125" s="41">
        <v>46191601</v>
      </c>
      <c r="C125" s="73" t="s">
        <v>245</v>
      </c>
      <c r="D125" s="54" t="s">
        <v>50</v>
      </c>
      <c r="E125" s="41">
        <v>20</v>
      </c>
      <c r="F125" s="56" t="s">
        <v>109</v>
      </c>
      <c r="G125" s="41" t="s">
        <v>32</v>
      </c>
      <c r="H125" s="43">
        <v>1000000</v>
      </c>
      <c r="I125" s="70">
        <f t="shared" si="3"/>
        <v>1000000</v>
      </c>
      <c r="J125" s="69" t="s">
        <v>33</v>
      </c>
      <c r="K125" s="69" t="s">
        <v>33</v>
      </c>
      <c r="L125" s="41" t="s">
        <v>246</v>
      </c>
      <c r="M125" s="39"/>
    </row>
    <row r="126" spans="1:13" s="33" customFormat="1" ht="45">
      <c r="A126" s="81"/>
      <c r="B126" s="41">
        <v>56121005</v>
      </c>
      <c r="C126" s="73" t="s">
        <v>247</v>
      </c>
      <c r="D126" s="54" t="s">
        <v>82</v>
      </c>
      <c r="E126" s="41">
        <v>30</v>
      </c>
      <c r="F126" s="56" t="s">
        <v>109</v>
      </c>
      <c r="G126" s="41" t="s">
        <v>32</v>
      </c>
      <c r="H126" s="43">
        <v>4000000</v>
      </c>
      <c r="I126" s="70">
        <f t="shared" si="3"/>
        <v>4000000</v>
      </c>
      <c r="J126" s="69" t="s">
        <v>33</v>
      </c>
      <c r="K126" s="69" t="s">
        <v>33</v>
      </c>
      <c r="L126" s="41" t="s">
        <v>246</v>
      </c>
      <c r="M126" s="39"/>
    </row>
    <row r="127" spans="1:13" s="33" customFormat="1" ht="45">
      <c r="A127" s="81"/>
      <c r="B127" s="41">
        <v>55121907</v>
      </c>
      <c r="C127" s="73" t="s">
        <v>248</v>
      </c>
      <c r="D127" s="54" t="s">
        <v>50</v>
      </c>
      <c r="E127" s="41">
        <v>30</v>
      </c>
      <c r="F127" s="56" t="s">
        <v>109</v>
      </c>
      <c r="G127" s="41" t="s">
        <v>32</v>
      </c>
      <c r="H127" s="43">
        <v>5000000</v>
      </c>
      <c r="I127" s="70">
        <f t="shared" si="3"/>
        <v>5000000</v>
      </c>
      <c r="J127" s="69" t="s">
        <v>33</v>
      </c>
      <c r="K127" s="69" t="s">
        <v>33</v>
      </c>
      <c r="L127" s="41" t="s">
        <v>246</v>
      </c>
      <c r="M127" s="39"/>
    </row>
    <row r="128" spans="1:13" s="33" customFormat="1" ht="30">
      <c r="A128" s="81"/>
      <c r="B128" s="41">
        <v>43211507</v>
      </c>
      <c r="C128" s="73" t="s">
        <v>249</v>
      </c>
      <c r="D128" s="54" t="s">
        <v>72</v>
      </c>
      <c r="E128" s="41">
        <v>30</v>
      </c>
      <c r="F128" s="56" t="s">
        <v>109</v>
      </c>
      <c r="G128" s="41" t="s">
        <v>32</v>
      </c>
      <c r="H128" s="43">
        <v>2248000</v>
      </c>
      <c r="I128" s="70">
        <f t="shared" si="3"/>
        <v>2248000</v>
      </c>
      <c r="J128" s="69" t="s">
        <v>33</v>
      </c>
      <c r="K128" s="69" t="s">
        <v>33</v>
      </c>
      <c r="L128" s="41" t="s">
        <v>246</v>
      </c>
      <c r="M128" s="39"/>
    </row>
    <row r="129" spans="1:13" s="33" customFormat="1" ht="30">
      <c r="A129" s="81"/>
      <c r="B129" s="41">
        <v>40101701</v>
      </c>
      <c r="C129" s="73" t="s">
        <v>250</v>
      </c>
      <c r="D129" s="54" t="s">
        <v>72</v>
      </c>
      <c r="E129" s="41">
        <v>30</v>
      </c>
      <c r="F129" s="56" t="s">
        <v>109</v>
      </c>
      <c r="G129" s="41" t="s">
        <v>32</v>
      </c>
      <c r="H129" s="43">
        <v>1500000</v>
      </c>
      <c r="I129" s="70">
        <f t="shared" si="3"/>
        <v>1500000</v>
      </c>
      <c r="J129" s="69" t="s">
        <v>33</v>
      </c>
      <c r="K129" s="69" t="s">
        <v>33</v>
      </c>
      <c r="L129" s="41" t="s">
        <v>246</v>
      </c>
      <c r="M129" s="39"/>
    </row>
    <row r="130" spans="1:13" s="33" customFormat="1" ht="30">
      <c r="A130" s="81"/>
      <c r="B130" s="41">
        <v>72101507</v>
      </c>
      <c r="C130" s="73" t="s">
        <v>251</v>
      </c>
      <c r="D130" s="54" t="s">
        <v>82</v>
      </c>
      <c r="E130" s="41" t="s">
        <v>92</v>
      </c>
      <c r="F130" s="56" t="s">
        <v>109</v>
      </c>
      <c r="G130" s="41" t="s">
        <v>32</v>
      </c>
      <c r="H130" s="43">
        <v>13110000</v>
      </c>
      <c r="I130" s="70">
        <f t="shared" si="3"/>
        <v>13110000</v>
      </c>
      <c r="J130" s="69" t="s">
        <v>33</v>
      </c>
      <c r="K130" s="69" t="s">
        <v>33</v>
      </c>
      <c r="L130" s="41" t="s">
        <v>252</v>
      </c>
      <c r="M130" s="39"/>
    </row>
    <row r="131" spans="1:13" s="33" customFormat="1" ht="60">
      <c r="A131" s="81"/>
      <c r="B131" s="41">
        <v>40101701</v>
      </c>
      <c r="C131" s="73" t="s">
        <v>253</v>
      </c>
      <c r="D131" s="54" t="s">
        <v>82</v>
      </c>
      <c r="E131" s="41" t="s">
        <v>47</v>
      </c>
      <c r="F131" s="56" t="s">
        <v>109</v>
      </c>
      <c r="G131" s="41" t="s">
        <v>32</v>
      </c>
      <c r="H131" s="43">
        <v>4400000</v>
      </c>
      <c r="I131" s="70">
        <f t="shared" si="3"/>
        <v>4400000</v>
      </c>
      <c r="J131" s="69" t="s">
        <v>33</v>
      </c>
      <c r="K131" s="69" t="s">
        <v>33</v>
      </c>
      <c r="L131" s="41" t="s">
        <v>252</v>
      </c>
      <c r="M131" s="39"/>
    </row>
    <row r="132" spans="1:13" s="33" customFormat="1" ht="35.25" customHeight="1">
      <c r="A132" s="81"/>
      <c r="B132" s="41">
        <v>72101500</v>
      </c>
      <c r="C132" s="73" t="s">
        <v>254</v>
      </c>
      <c r="D132" s="54" t="s">
        <v>82</v>
      </c>
      <c r="E132" s="41" t="s">
        <v>92</v>
      </c>
      <c r="F132" s="56" t="s">
        <v>109</v>
      </c>
      <c r="G132" s="41" t="s">
        <v>32</v>
      </c>
      <c r="H132" s="43">
        <v>6000000</v>
      </c>
      <c r="I132" s="70">
        <f t="shared" si="3"/>
        <v>6000000</v>
      </c>
      <c r="J132" s="69" t="s">
        <v>33</v>
      </c>
      <c r="K132" s="69" t="s">
        <v>33</v>
      </c>
      <c r="L132" s="41" t="s">
        <v>255</v>
      </c>
      <c r="M132" s="39"/>
    </row>
    <row r="133" spans="1:13" s="33" customFormat="1" ht="45">
      <c r="A133" s="81"/>
      <c r="B133" s="41">
        <v>72154066</v>
      </c>
      <c r="C133" s="73" t="s">
        <v>256</v>
      </c>
      <c r="D133" s="54" t="s">
        <v>82</v>
      </c>
      <c r="E133" s="41" t="s">
        <v>92</v>
      </c>
      <c r="F133" s="56" t="s">
        <v>109</v>
      </c>
      <c r="G133" s="41" t="s">
        <v>32</v>
      </c>
      <c r="H133" s="43">
        <v>5000000</v>
      </c>
      <c r="I133" s="70">
        <f t="shared" si="3"/>
        <v>5000000</v>
      </c>
      <c r="J133" s="69" t="s">
        <v>33</v>
      </c>
      <c r="K133" s="69" t="s">
        <v>33</v>
      </c>
      <c r="L133" s="41" t="s">
        <v>255</v>
      </c>
      <c r="M133" s="39"/>
    </row>
    <row r="134" spans="1:13" s="33" customFormat="1" ht="30">
      <c r="A134" s="81"/>
      <c r="B134" s="41">
        <v>46191601</v>
      </c>
      <c r="C134" s="73" t="s">
        <v>257</v>
      </c>
      <c r="D134" s="54" t="s">
        <v>82</v>
      </c>
      <c r="E134" s="41" t="s">
        <v>92</v>
      </c>
      <c r="F134" s="56" t="s">
        <v>109</v>
      </c>
      <c r="G134" s="41" t="s">
        <v>32</v>
      </c>
      <c r="H134" s="43">
        <v>304000</v>
      </c>
      <c r="I134" s="70">
        <f t="shared" si="3"/>
        <v>304000</v>
      </c>
      <c r="J134" s="69" t="s">
        <v>33</v>
      </c>
      <c r="K134" s="69" t="s">
        <v>33</v>
      </c>
      <c r="L134" s="41" t="s">
        <v>255</v>
      </c>
      <c r="M134" s="39"/>
    </row>
    <row r="135" spans="1:13" s="33" customFormat="1" ht="60">
      <c r="A135" s="81"/>
      <c r="B135" s="41">
        <v>72151502</v>
      </c>
      <c r="C135" s="73" t="s">
        <v>258</v>
      </c>
      <c r="D135" s="54" t="s">
        <v>82</v>
      </c>
      <c r="E135" s="41" t="s">
        <v>92</v>
      </c>
      <c r="F135" s="56" t="s">
        <v>109</v>
      </c>
      <c r="G135" s="41" t="s">
        <v>32</v>
      </c>
      <c r="H135" s="43">
        <v>6000000</v>
      </c>
      <c r="I135" s="70">
        <f t="shared" si="3"/>
        <v>6000000</v>
      </c>
      <c r="J135" s="69" t="s">
        <v>33</v>
      </c>
      <c r="K135" s="69" t="s">
        <v>33</v>
      </c>
      <c r="L135" s="41" t="s">
        <v>255</v>
      </c>
      <c r="M135" s="39"/>
    </row>
    <row r="136" spans="1:13" s="33" customFormat="1" ht="45">
      <c r="A136" s="81"/>
      <c r="B136" s="41">
        <v>72101511</v>
      </c>
      <c r="C136" s="73" t="s">
        <v>259</v>
      </c>
      <c r="D136" s="54" t="s">
        <v>57</v>
      </c>
      <c r="E136" s="41" t="s">
        <v>66</v>
      </c>
      <c r="F136" s="56" t="s">
        <v>109</v>
      </c>
      <c r="G136" s="41" t="s">
        <v>32</v>
      </c>
      <c r="H136" s="43">
        <v>16222500</v>
      </c>
      <c r="I136" s="70">
        <f t="shared" si="3"/>
        <v>16222500</v>
      </c>
      <c r="J136" s="69" t="s">
        <v>33</v>
      </c>
      <c r="K136" s="69" t="s">
        <v>33</v>
      </c>
      <c r="L136" s="41" t="s">
        <v>260</v>
      </c>
      <c r="M136" s="39"/>
    </row>
    <row r="137" spans="1:13" s="33" customFormat="1" ht="45">
      <c r="A137" s="81"/>
      <c r="B137" s="41">
        <v>72151207</v>
      </c>
      <c r="C137" s="73" t="s">
        <v>261</v>
      </c>
      <c r="D137" s="54" t="s">
        <v>57</v>
      </c>
      <c r="E137" s="41" t="s">
        <v>73</v>
      </c>
      <c r="F137" s="56" t="s">
        <v>109</v>
      </c>
      <c r="G137" s="41" t="s">
        <v>32</v>
      </c>
      <c r="H137" s="43">
        <v>5000000</v>
      </c>
      <c r="I137" s="70">
        <f t="shared" si="3"/>
        <v>5000000</v>
      </c>
      <c r="J137" s="69" t="s">
        <v>33</v>
      </c>
      <c r="K137" s="69" t="s">
        <v>33</v>
      </c>
      <c r="L137" s="41" t="s">
        <v>262</v>
      </c>
      <c r="M137" s="39"/>
    </row>
    <row r="138" spans="1:13" s="33" customFormat="1" ht="30">
      <c r="A138" s="81"/>
      <c r="B138" s="41">
        <v>52141804</v>
      </c>
      <c r="C138" s="73" t="s">
        <v>263</v>
      </c>
      <c r="D138" s="54" t="s">
        <v>57</v>
      </c>
      <c r="E138" s="41" t="s">
        <v>73</v>
      </c>
      <c r="F138" s="56" t="s">
        <v>109</v>
      </c>
      <c r="G138" s="41" t="s">
        <v>32</v>
      </c>
      <c r="H138" s="43">
        <v>3000000</v>
      </c>
      <c r="I138" s="70">
        <f t="shared" si="3"/>
        <v>3000000</v>
      </c>
      <c r="J138" s="69" t="s">
        <v>33</v>
      </c>
      <c r="K138" s="69" t="s">
        <v>33</v>
      </c>
      <c r="L138" s="41" t="s">
        <v>262</v>
      </c>
      <c r="M138" s="39"/>
    </row>
    <row r="139" spans="1:13" s="33" customFormat="1" ht="30">
      <c r="A139" s="81"/>
      <c r="B139" s="41">
        <v>56111504</v>
      </c>
      <c r="C139" s="73" t="s">
        <v>264</v>
      </c>
      <c r="D139" s="54" t="s">
        <v>82</v>
      </c>
      <c r="E139" s="41" t="s">
        <v>51</v>
      </c>
      <c r="F139" s="56" t="s">
        <v>109</v>
      </c>
      <c r="G139" s="41" t="s">
        <v>32</v>
      </c>
      <c r="H139" s="43">
        <v>8000000</v>
      </c>
      <c r="I139" s="70">
        <f t="shared" si="3"/>
        <v>8000000</v>
      </c>
      <c r="J139" s="69" t="s">
        <v>33</v>
      </c>
      <c r="K139" s="69" t="s">
        <v>33</v>
      </c>
      <c r="L139" s="41" t="s">
        <v>262</v>
      </c>
      <c r="M139" s="39"/>
    </row>
    <row r="140" spans="1:13" s="33" customFormat="1" ht="30">
      <c r="A140" s="81"/>
      <c r="B140" s="41">
        <v>43212110</v>
      </c>
      <c r="C140" s="73" t="s">
        <v>265</v>
      </c>
      <c r="D140" s="54" t="s">
        <v>50</v>
      </c>
      <c r="E140" s="41" t="s">
        <v>51</v>
      </c>
      <c r="F140" s="56" t="s">
        <v>109</v>
      </c>
      <c r="G140" s="41" t="s">
        <v>32</v>
      </c>
      <c r="H140" s="43">
        <v>6000000</v>
      </c>
      <c r="I140" s="70">
        <f t="shared" si="3"/>
        <v>6000000</v>
      </c>
      <c r="J140" s="69" t="s">
        <v>33</v>
      </c>
      <c r="K140" s="69" t="s">
        <v>33</v>
      </c>
      <c r="L140" s="41" t="s">
        <v>262</v>
      </c>
      <c r="M140" s="39"/>
    </row>
    <row r="141" spans="1:13" s="33" customFormat="1" ht="45">
      <c r="A141" s="81"/>
      <c r="B141" s="41">
        <v>72154065</v>
      </c>
      <c r="C141" s="73" t="s">
        <v>266</v>
      </c>
      <c r="D141" s="54" t="s">
        <v>50</v>
      </c>
      <c r="E141" s="41" t="s">
        <v>51</v>
      </c>
      <c r="F141" s="56" t="s">
        <v>109</v>
      </c>
      <c r="G141" s="41" t="s">
        <v>32</v>
      </c>
      <c r="H141" s="43">
        <v>4000000</v>
      </c>
      <c r="I141" s="70">
        <f t="shared" si="3"/>
        <v>4000000</v>
      </c>
      <c r="J141" s="69" t="s">
        <v>33</v>
      </c>
      <c r="K141" s="69" t="s">
        <v>33</v>
      </c>
      <c r="L141" s="41" t="s">
        <v>262</v>
      </c>
      <c r="M141" s="39"/>
    </row>
    <row r="142" spans="1:13" s="33" customFormat="1" ht="45">
      <c r="A142" s="81"/>
      <c r="B142" s="41">
        <v>31331705</v>
      </c>
      <c r="C142" s="73" t="s">
        <v>267</v>
      </c>
      <c r="D142" s="54" t="s">
        <v>50</v>
      </c>
      <c r="E142" s="41" t="s">
        <v>51</v>
      </c>
      <c r="F142" s="56" t="s">
        <v>109</v>
      </c>
      <c r="G142" s="41" t="s">
        <v>32</v>
      </c>
      <c r="H142" s="43">
        <v>8000000</v>
      </c>
      <c r="I142" s="70">
        <f t="shared" si="3"/>
        <v>8000000</v>
      </c>
      <c r="J142" s="69" t="s">
        <v>33</v>
      </c>
      <c r="K142" s="69" t="s">
        <v>33</v>
      </c>
      <c r="L142" s="41" t="s">
        <v>262</v>
      </c>
      <c r="M142" s="39"/>
    </row>
    <row r="143" spans="1:13" s="33" customFormat="1" ht="60">
      <c r="A143" s="81"/>
      <c r="B143" s="41">
        <v>43212200</v>
      </c>
      <c r="C143" s="73" t="s">
        <v>268</v>
      </c>
      <c r="D143" s="54" t="s">
        <v>72</v>
      </c>
      <c r="E143" s="41" t="s">
        <v>73</v>
      </c>
      <c r="F143" s="56" t="s">
        <v>109</v>
      </c>
      <c r="G143" s="41" t="s">
        <v>32</v>
      </c>
      <c r="H143" s="43">
        <v>4000000</v>
      </c>
      <c r="I143" s="70">
        <f t="shared" si="3"/>
        <v>4000000</v>
      </c>
      <c r="J143" s="69" t="s">
        <v>33</v>
      </c>
      <c r="K143" s="69" t="s">
        <v>33</v>
      </c>
      <c r="L143" s="41" t="s">
        <v>262</v>
      </c>
      <c r="M143" s="39"/>
    </row>
    <row r="144" spans="1:13" s="33" customFormat="1" ht="45">
      <c r="A144" s="81"/>
      <c r="B144" s="41">
        <v>46191601</v>
      </c>
      <c r="C144" s="73" t="s">
        <v>269</v>
      </c>
      <c r="D144" s="54" t="s">
        <v>72</v>
      </c>
      <c r="E144" s="41" t="s">
        <v>73</v>
      </c>
      <c r="F144" s="56" t="s">
        <v>109</v>
      </c>
      <c r="G144" s="41" t="s">
        <v>32</v>
      </c>
      <c r="H144" s="43">
        <v>500000</v>
      </c>
      <c r="I144" s="70">
        <f t="shared" si="3"/>
        <v>500000</v>
      </c>
      <c r="J144" s="69" t="s">
        <v>33</v>
      </c>
      <c r="K144" s="69" t="s">
        <v>33</v>
      </c>
      <c r="L144" s="41" t="s">
        <v>262</v>
      </c>
      <c r="M144" s="39"/>
    </row>
    <row r="145" spans="1:13" s="33" customFormat="1" ht="30">
      <c r="A145" s="81"/>
      <c r="B145" s="41">
        <v>47131826</v>
      </c>
      <c r="C145" s="73" t="s">
        <v>270</v>
      </c>
      <c r="D145" s="54" t="s">
        <v>72</v>
      </c>
      <c r="E145" s="41" t="s">
        <v>73</v>
      </c>
      <c r="F145" s="56" t="s">
        <v>109</v>
      </c>
      <c r="G145" s="41" t="s">
        <v>32</v>
      </c>
      <c r="H145" s="43">
        <v>2288000</v>
      </c>
      <c r="I145" s="70">
        <f t="shared" si="3"/>
        <v>2288000</v>
      </c>
      <c r="J145" s="69" t="s">
        <v>33</v>
      </c>
      <c r="K145" s="69" t="s">
        <v>33</v>
      </c>
      <c r="L145" s="41" t="s">
        <v>262</v>
      </c>
      <c r="M145" s="39"/>
    </row>
    <row r="146" spans="1:13" s="33" customFormat="1" ht="18">
      <c r="A146" s="81"/>
      <c r="B146" s="41">
        <v>24112407</v>
      </c>
      <c r="C146" s="73" t="s">
        <v>271</v>
      </c>
      <c r="D146" s="54" t="s">
        <v>57</v>
      </c>
      <c r="E146" s="41" t="s">
        <v>73</v>
      </c>
      <c r="F146" s="56" t="s">
        <v>109</v>
      </c>
      <c r="G146" s="41" t="s">
        <v>32</v>
      </c>
      <c r="H146" s="43">
        <v>4000000</v>
      </c>
      <c r="I146" s="70">
        <f t="shared" si="3"/>
        <v>4000000</v>
      </c>
      <c r="J146" s="69" t="s">
        <v>33</v>
      </c>
      <c r="K146" s="69" t="s">
        <v>33</v>
      </c>
      <c r="L146" s="41" t="s">
        <v>272</v>
      </c>
      <c r="M146" s="39"/>
    </row>
    <row r="147" spans="1:13" s="33" customFormat="1" ht="18">
      <c r="A147" s="81"/>
      <c r="B147" s="41">
        <v>47121702</v>
      </c>
      <c r="C147" s="73" t="s">
        <v>273</v>
      </c>
      <c r="D147" s="54" t="s">
        <v>57</v>
      </c>
      <c r="E147" s="41" t="s">
        <v>73</v>
      </c>
      <c r="F147" s="56" t="s">
        <v>109</v>
      </c>
      <c r="G147" s="41" t="s">
        <v>32</v>
      </c>
      <c r="H147" s="43">
        <v>5000000</v>
      </c>
      <c r="I147" s="70">
        <f t="shared" si="3"/>
        <v>5000000</v>
      </c>
      <c r="J147" s="69" t="s">
        <v>33</v>
      </c>
      <c r="K147" s="69" t="s">
        <v>33</v>
      </c>
      <c r="L147" s="41" t="s">
        <v>272</v>
      </c>
      <c r="M147" s="39"/>
    </row>
    <row r="148" spans="1:13" s="33" customFormat="1" ht="18">
      <c r="A148" s="81"/>
      <c r="B148" s="41">
        <v>72101516</v>
      </c>
      <c r="C148" s="73" t="s">
        <v>274</v>
      </c>
      <c r="D148" s="54" t="s">
        <v>82</v>
      </c>
      <c r="E148" s="41" t="s">
        <v>73</v>
      </c>
      <c r="F148" s="56" t="s">
        <v>109</v>
      </c>
      <c r="G148" s="41" t="s">
        <v>32</v>
      </c>
      <c r="H148" s="43">
        <v>2000000</v>
      </c>
      <c r="I148" s="70">
        <f aca="true" t="shared" si="4" ref="I148:I211">+H148</f>
        <v>2000000</v>
      </c>
      <c r="J148" s="69" t="s">
        <v>33</v>
      </c>
      <c r="K148" s="69" t="s">
        <v>33</v>
      </c>
      <c r="L148" s="41" t="s">
        <v>272</v>
      </c>
      <c r="M148" s="39"/>
    </row>
    <row r="149" spans="1:13" s="33" customFormat="1" ht="18">
      <c r="A149" s="81"/>
      <c r="B149" s="41">
        <v>72102103</v>
      </c>
      <c r="C149" s="73" t="s">
        <v>275</v>
      </c>
      <c r="D149" s="54" t="s">
        <v>82</v>
      </c>
      <c r="E149" s="41" t="s">
        <v>73</v>
      </c>
      <c r="F149" s="56" t="s">
        <v>109</v>
      </c>
      <c r="G149" s="41" t="s">
        <v>32</v>
      </c>
      <c r="H149" s="43">
        <v>7000000</v>
      </c>
      <c r="I149" s="70">
        <f t="shared" si="4"/>
        <v>7000000</v>
      </c>
      <c r="J149" s="69" t="s">
        <v>33</v>
      </c>
      <c r="K149" s="69" t="s">
        <v>33</v>
      </c>
      <c r="L149" s="41" t="s">
        <v>272</v>
      </c>
      <c r="M149" s="39"/>
    </row>
    <row r="150" spans="1:13" s="33" customFormat="1" ht="18">
      <c r="A150" s="81"/>
      <c r="B150" s="41">
        <v>55121700</v>
      </c>
      <c r="C150" s="73" t="s">
        <v>276</v>
      </c>
      <c r="D150" s="54" t="s">
        <v>50</v>
      </c>
      <c r="E150" s="41" t="s">
        <v>73</v>
      </c>
      <c r="F150" s="56" t="s">
        <v>109</v>
      </c>
      <c r="G150" s="41" t="s">
        <v>32</v>
      </c>
      <c r="H150" s="43">
        <v>5000000</v>
      </c>
      <c r="I150" s="70">
        <f t="shared" si="4"/>
        <v>5000000</v>
      </c>
      <c r="J150" s="69" t="s">
        <v>33</v>
      </c>
      <c r="K150" s="69" t="s">
        <v>33</v>
      </c>
      <c r="L150" s="41" t="s">
        <v>272</v>
      </c>
      <c r="M150" s="39"/>
    </row>
    <row r="151" spans="1:13" s="33" customFormat="1" ht="18">
      <c r="A151" s="81"/>
      <c r="B151" s="41">
        <v>56101701</v>
      </c>
      <c r="C151" s="73" t="s">
        <v>277</v>
      </c>
      <c r="D151" s="54" t="s">
        <v>50</v>
      </c>
      <c r="E151" s="41" t="s">
        <v>73</v>
      </c>
      <c r="F151" s="56" t="s">
        <v>109</v>
      </c>
      <c r="G151" s="41" t="s">
        <v>32</v>
      </c>
      <c r="H151" s="43">
        <v>5000000</v>
      </c>
      <c r="I151" s="70">
        <f t="shared" si="4"/>
        <v>5000000</v>
      </c>
      <c r="J151" s="69" t="s">
        <v>33</v>
      </c>
      <c r="K151" s="69" t="s">
        <v>33</v>
      </c>
      <c r="L151" s="41" t="s">
        <v>272</v>
      </c>
      <c r="M151" s="39"/>
    </row>
    <row r="152" spans="1:13" s="33" customFormat="1" ht="18">
      <c r="A152" s="81"/>
      <c r="B152" s="41">
        <v>72101507</v>
      </c>
      <c r="C152" s="73" t="s">
        <v>278</v>
      </c>
      <c r="D152" s="54" t="s">
        <v>72</v>
      </c>
      <c r="E152" s="41" t="s">
        <v>73</v>
      </c>
      <c r="F152" s="56" t="s">
        <v>109</v>
      </c>
      <c r="G152" s="41" t="s">
        <v>32</v>
      </c>
      <c r="H152" s="43">
        <v>4000000</v>
      </c>
      <c r="I152" s="70">
        <f t="shared" si="4"/>
        <v>4000000</v>
      </c>
      <c r="J152" s="69" t="s">
        <v>33</v>
      </c>
      <c r="K152" s="69" t="s">
        <v>33</v>
      </c>
      <c r="L152" s="41" t="s">
        <v>272</v>
      </c>
      <c r="M152" s="39"/>
    </row>
    <row r="153" spans="1:13" s="33" customFormat="1" ht="18">
      <c r="A153" s="81"/>
      <c r="B153" s="41">
        <v>56112100</v>
      </c>
      <c r="C153" s="73" t="s">
        <v>279</v>
      </c>
      <c r="D153" s="54" t="s">
        <v>72</v>
      </c>
      <c r="E153" s="41" t="s">
        <v>73</v>
      </c>
      <c r="F153" s="56" t="s">
        <v>109</v>
      </c>
      <c r="G153" s="41" t="s">
        <v>32</v>
      </c>
      <c r="H153" s="43">
        <v>10000000</v>
      </c>
      <c r="I153" s="70">
        <f t="shared" si="4"/>
        <v>10000000</v>
      </c>
      <c r="J153" s="69" t="s">
        <v>33</v>
      </c>
      <c r="K153" s="69" t="s">
        <v>33</v>
      </c>
      <c r="L153" s="41" t="s">
        <v>272</v>
      </c>
      <c r="M153" s="39"/>
    </row>
    <row r="154" spans="1:13" s="33" customFormat="1" ht="18">
      <c r="A154" s="81"/>
      <c r="B154" s="41">
        <v>72101511</v>
      </c>
      <c r="C154" s="73" t="s">
        <v>280</v>
      </c>
      <c r="D154" s="54" t="s">
        <v>82</v>
      </c>
      <c r="E154" s="41" t="s">
        <v>48</v>
      </c>
      <c r="F154" s="56" t="s">
        <v>109</v>
      </c>
      <c r="G154" s="41" t="s">
        <v>32</v>
      </c>
      <c r="H154" s="43">
        <v>3000000</v>
      </c>
      <c r="I154" s="70">
        <f t="shared" si="4"/>
        <v>3000000</v>
      </c>
      <c r="J154" s="69" t="s">
        <v>33</v>
      </c>
      <c r="K154" s="69" t="s">
        <v>33</v>
      </c>
      <c r="L154" s="41" t="s">
        <v>272</v>
      </c>
      <c r="M154" s="39"/>
    </row>
    <row r="155" spans="1:13" s="33" customFormat="1" ht="30">
      <c r="A155" s="81"/>
      <c r="B155" s="41">
        <v>40101701</v>
      </c>
      <c r="C155" s="15" t="s">
        <v>281</v>
      </c>
      <c r="D155" s="34" t="s">
        <v>82</v>
      </c>
      <c r="E155" s="41" t="s">
        <v>282</v>
      </c>
      <c r="F155" s="56" t="s">
        <v>109</v>
      </c>
      <c r="G155" s="41" t="s">
        <v>32</v>
      </c>
      <c r="H155" s="43">
        <v>3500000</v>
      </c>
      <c r="I155" s="70">
        <f t="shared" si="4"/>
        <v>3500000</v>
      </c>
      <c r="J155" s="69" t="s">
        <v>33</v>
      </c>
      <c r="K155" s="69" t="s">
        <v>33</v>
      </c>
      <c r="L155" s="41" t="s">
        <v>283</v>
      </c>
      <c r="M155" s="39"/>
    </row>
    <row r="156" spans="1:13" s="33" customFormat="1" ht="45">
      <c r="A156" s="81"/>
      <c r="B156" s="41">
        <v>55121700</v>
      </c>
      <c r="C156" s="15" t="s">
        <v>284</v>
      </c>
      <c r="D156" s="34" t="s">
        <v>82</v>
      </c>
      <c r="E156" s="41" t="s">
        <v>73</v>
      </c>
      <c r="F156" s="56" t="s">
        <v>109</v>
      </c>
      <c r="G156" s="41" t="s">
        <v>32</v>
      </c>
      <c r="H156" s="43">
        <v>2600000</v>
      </c>
      <c r="I156" s="70">
        <f t="shared" si="4"/>
        <v>2600000</v>
      </c>
      <c r="J156" s="69" t="s">
        <v>33</v>
      </c>
      <c r="K156" s="69" t="s">
        <v>33</v>
      </c>
      <c r="L156" s="41" t="s">
        <v>283</v>
      </c>
      <c r="M156" s="39"/>
    </row>
    <row r="157" spans="1:13" s="33" customFormat="1" ht="30" customHeight="1">
      <c r="A157" s="81"/>
      <c r="B157" s="29">
        <v>72101500</v>
      </c>
      <c r="C157" s="2" t="s">
        <v>285</v>
      </c>
      <c r="D157" s="34" t="s">
        <v>82</v>
      </c>
      <c r="E157" s="41" t="s">
        <v>73</v>
      </c>
      <c r="F157" s="56" t="s">
        <v>109</v>
      </c>
      <c r="G157" s="41" t="s">
        <v>32</v>
      </c>
      <c r="H157" s="43">
        <v>2140000</v>
      </c>
      <c r="I157" s="70">
        <f t="shared" si="4"/>
        <v>2140000</v>
      </c>
      <c r="J157" s="69" t="s">
        <v>33</v>
      </c>
      <c r="K157" s="69" t="s">
        <v>33</v>
      </c>
      <c r="L157" s="41" t="s">
        <v>283</v>
      </c>
      <c r="M157" s="39"/>
    </row>
    <row r="158" spans="1:13" s="33" customFormat="1" ht="30">
      <c r="A158" s="81"/>
      <c r="B158" s="41">
        <v>72101509</v>
      </c>
      <c r="C158" s="73" t="s">
        <v>286</v>
      </c>
      <c r="D158" s="54" t="s">
        <v>50</v>
      </c>
      <c r="E158" s="41" t="s">
        <v>73</v>
      </c>
      <c r="F158" s="56" t="s">
        <v>109</v>
      </c>
      <c r="G158" s="41" t="s">
        <v>32</v>
      </c>
      <c r="H158" s="43">
        <v>2500000</v>
      </c>
      <c r="I158" s="70">
        <f t="shared" si="4"/>
        <v>2500000</v>
      </c>
      <c r="J158" s="69" t="s">
        <v>33</v>
      </c>
      <c r="K158" s="69" t="s">
        <v>33</v>
      </c>
      <c r="L158" s="41" t="s">
        <v>287</v>
      </c>
      <c r="M158" s="39"/>
    </row>
    <row r="159" spans="1:13" s="33" customFormat="1" ht="30">
      <c r="A159" s="81"/>
      <c r="B159" s="41">
        <v>72102900</v>
      </c>
      <c r="C159" s="73" t="s">
        <v>288</v>
      </c>
      <c r="D159" s="54" t="s">
        <v>72</v>
      </c>
      <c r="E159" s="41" t="s">
        <v>73</v>
      </c>
      <c r="F159" s="56" t="s">
        <v>109</v>
      </c>
      <c r="G159" s="41" t="s">
        <v>32</v>
      </c>
      <c r="H159" s="43">
        <v>5624000</v>
      </c>
      <c r="I159" s="70">
        <f t="shared" si="4"/>
        <v>5624000</v>
      </c>
      <c r="J159" s="69" t="s">
        <v>33</v>
      </c>
      <c r="K159" s="69" t="s">
        <v>33</v>
      </c>
      <c r="L159" s="41" t="s">
        <v>287</v>
      </c>
      <c r="M159" s="39"/>
    </row>
    <row r="160" spans="1:13" s="33" customFormat="1" ht="30">
      <c r="A160" s="81"/>
      <c r="B160" s="41" t="s">
        <v>289</v>
      </c>
      <c r="C160" s="74" t="s">
        <v>290</v>
      </c>
      <c r="D160" s="54" t="s">
        <v>82</v>
      </c>
      <c r="E160" s="41" t="s">
        <v>180</v>
      </c>
      <c r="F160" s="56" t="s">
        <v>109</v>
      </c>
      <c r="G160" s="41" t="s">
        <v>32</v>
      </c>
      <c r="H160" s="43">
        <v>7000000</v>
      </c>
      <c r="I160" s="70">
        <f t="shared" si="4"/>
        <v>7000000</v>
      </c>
      <c r="J160" s="69" t="s">
        <v>33</v>
      </c>
      <c r="K160" s="69" t="s">
        <v>33</v>
      </c>
      <c r="L160" s="41" t="s">
        <v>291</v>
      </c>
      <c r="M160" s="39"/>
    </row>
    <row r="161" spans="1:13" s="33" customFormat="1" ht="30">
      <c r="A161" s="81"/>
      <c r="B161" s="41">
        <v>46191613</v>
      </c>
      <c r="C161" s="74" t="s">
        <v>292</v>
      </c>
      <c r="D161" s="54" t="s">
        <v>50</v>
      </c>
      <c r="E161" s="41" t="s">
        <v>180</v>
      </c>
      <c r="F161" s="56" t="s">
        <v>109</v>
      </c>
      <c r="G161" s="41" t="s">
        <v>32</v>
      </c>
      <c r="H161" s="43">
        <v>1240000</v>
      </c>
      <c r="I161" s="70">
        <f t="shared" si="4"/>
        <v>1240000</v>
      </c>
      <c r="J161" s="69" t="s">
        <v>33</v>
      </c>
      <c r="K161" s="69" t="s">
        <v>33</v>
      </c>
      <c r="L161" s="41" t="s">
        <v>291</v>
      </c>
      <c r="M161" s="39"/>
    </row>
    <row r="162" spans="1:13" s="33" customFormat="1" ht="60">
      <c r="A162" s="81"/>
      <c r="B162" s="41">
        <v>40101700</v>
      </c>
      <c r="C162" s="74" t="s">
        <v>293</v>
      </c>
      <c r="D162" s="54" t="s">
        <v>82</v>
      </c>
      <c r="E162" s="41" t="s">
        <v>59</v>
      </c>
      <c r="F162" s="56" t="s">
        <v>109</v>
      </c>
      <c r="G162" s="41" t="s">
        <v>32</v>
      </c>
      <c r="H162" s="43">
        <v>12000000</v>
      </c>
      <c r="I162" s="70">
        <f t="shared" si="4"/>
        <v>12000000</v>
      </c>
      <c r="J162" s="69" t="s">
        <v>33</v>
      </c>
      <c r="K162" s="69" t="s">
        <v>33</v>
      </c>
      <c r="L162" s="41" t="s">
        <v>294</v>
      </c>
      <c r="M162" s="39"/>
    </row>
    <row r="163" spans="1:13" s="33" customFormat="1" ht="45">
      <c r="A163" s="81"/>
      <c r="B163" s="41" t="s">
        <v>295</v>
      </c>
      <c r="C163" s="74" t="s">
        <v>296</v>
      </c>
      <c r="D163" s="54" t="s">
        <v>50</v>
      </c>
      <c r="E163" s="41" t="s">
        <v>59</v>
      </c>
      <c r="F163" s="56" t="s">
        <v>109</v>
      </c>
      <c r="G163" s="41" t="s">
        <v>32</v>
      </c>
      <c r="H163" s="43">
        <v>9630000</v>
      </c>
      <c r="I163" s="70">
        <f t="shared" si="4"/>
        <v>9630000</v>
      </c>
      <c r="J163" s="69" t="s">
        <v>33</v>
      </c>
      <c r="K163" s="69" t="s">
        <v>33</v>
      </c>
      <c r="L163" s="41" t="s">
        <v>294</v>
      </c>
      <c r="M163" s="39"/>
    </row>
    <row r="164" spans="1:13" s="33" customFormat="1" ht="60">
      <c r="A164" s="81"/>
      <c r="B164" s="41">
        <v>72101511</v>
      </c>
      <c r="C164" s="74" t="s">
        <v>297</v>
      </c>
      <c r="D164" s="54" t="s">
        <v>57</v>
      </c>
      <c r="E164" s="41" t="s">
        <v>47</v>
      </c>
      <c r="F164" s="56" t="s">
        <v>109</v>
      </c>
      <c r="G164" s="41" t="s">
        <v>32</v>
      </c>
      <c r="H164" s="43">
        <v>6700000</v>
      </c>
      <c r="I164" s="70">
        <f t="shared" si="4"/>
        <v>6700000</v>
      </c>
      <c r="J164" s="69" t="s">
        <v>33</v>
      </c>
      <c r="K164" s="69" t="s">
        <v>33</v>
      </c>
      <c r="L164" s="41" t="s">
        <v>298</v>
      </c>
      <c r="M164" s="39"/>
    </row>
    <row r="165" spans="1:13" s="33" customFormat="1" ht="45">
      <c r="A165" s="81"/>
      <c r="B165" s="41">
        <v>72153105</v>
      </c>
      <c r="C165" s="74" t="s">
        <v>299</v>
      </c>
      <c r="D165" s="54" t="s">
        <v>57</v>
      </c>
      <c r="E165" s="41" t="s">
        <v>238</v>
      </c>
      <c r="F165" s="56" t="s">
        <v>109</v>
      </c>
      <c r="G165" s="41" t="s">
        <v>32</v>
      </c>
      <c r="H165" s="43">
        <v>9975000</v>
      </c>
      <c r="I165" s="70">
        <f t="shared" si="4"/>
        <v>9975000</v>
      </c>
      <c r="J165" s="69" t="s">
        <v>33</v>
      </c>
      <c r="K165" s="69" t="s">
        <v>33</v>
      </c>
      <c r="L165" s="41" t="s">
        <v>298</v>
      </c>
      <c r="M165" s="39"/>
    </row>
    <row r="166" spans="1:13" s="33" customFormat="1" ht="60">
      <c r="A166" s="81"/>
      <c r="B166" s="41">
        <v>46191600</v>
      </c>
      <c r="C166" s="74" t="s">
        <v>300</v>
      </c>
      <c r="D166" s="54" t="s">
        <v>82</v>
      </c>
      <c r="E166" s="41" t="s">
        <v>114</v>
      </c>
      <c r="F166" s="56" t="s">
        <v>109</v>
      </c>
      <c r="G166" s="41" t="s">
        <v>32</v>
      </c>
      <c r="H166" s="43">
        <v>1350000</v>
      </c>
      <c r="I166" s="70">
        <f t="shared" si="4"/>
        <v>1350000</v>
      </c>
      <c r="J166" s="69" t="s">
        <v>33</v>
      </c>
      <c r="K166" s="69" t="s">
        <v>33</v>
      </c>
      <c r="L166" s="41" t="s">
        <v>298</v>
      </c>
      <c r="M166" s="39"/>
    </row>
    <row r="167" spans="1:13" s="33" customFormat="1" ht="45">
      <c r="A167" s="81"/>
      <c r="B167" s="41">
        <v>72101511</v>
      </c>
      <c r="C167" s="74" t="s">
        <v>301</v>
      </c>
      <c r="D167" s="54" t="s">
        <v>57</v>
      </c>
      <c r="E167" s="41" t="s">
        <v>219</v>
      </c>
      <c r="F167" s="56" t="s">
        <v>109</v>
      </c>
      <c r="G167" s="41" t="s">
        <v>32</v>
      </c>
      <c r="H167" s="43">
        <v>3000000</v>
      </c>
      <c r="I167" s="70">
        <f t="shared" si="4"/>
        <v>3000000</v>
      </c>
      <c r="J167" s="69" t="s">
        <v>33</v>
      </c>
      <c r="K167" s="69" t="s">
        <v>33</v>
      </c>
      <c r="L167" s="41" t="s">
        <v>302</v>
      </c>
      <c r="M167" s="39"/>
    </row>
    <row r="168" spans="1:13" s="33" customFormat="1" ht="45">
      <c r="A168" s="81"/>
      <c r="B168" s="41" t="s">
        <v>303</v>
      </c>
      <c r="C168" s="74" t="s">
        <v>304</v>
      </c>
      <c r="D168" s="54" t="s">
        <v>82</v>
      </c>
      <c r="E168" s="41" t="s">
        <v>219</v>
      </c>
      <c r="F168" s="56" t="s">
        <v>109</v>
      </c>
      <c r="G168" s="41" t="s">
        <v>32</v>
      </c>
      <c r="H168" s="43">
        <v>8510000</v>
      </c>
      <c r="I168" s="70">
        <f t="shared" si="4"/>
        <v>8510000</v>
      </c>
      <c r="J168" s="69" t="s">
        <v>33</v>
      </c>
      <c r="K168" s="69" t="s">
        <v>33</v>
      </c>
      <c r="L168" s="41" t="s">
        <v>302</v>
      </c>
      <c r="M168" s="39"/>
    </row>
    <row r="169" spans="1:13" s="33" customFormat="1" ht="45">
      <c r="A169" s="81"/>
      <c r="B169" s="41" t="s">
        <v>305</v>
      </c>
      <c r="C169" s="74" t="s">
        <v>306</v>
      </c>
      <c r="D169" s="54" t="s">
        <v>50</v>
      </c>
      <c r="E169" s="41" t="s">
        <v>307</v>
      </c>
      <c r="F169" s="56" t="s">
        <v>109</v>
      </c>
      <c r="G169" s="41" t="s">
        <v>32</v>
      </c>
      <c r="H169" s="43">
        <v>3000000</v>
      </c>
      <c r="I169" s="70">
        <f t="shared" si="4"/>
        <v>3000000</v>
      </c>
      <c r="J169" s="69" t="s">
        <v>33</v>
      </c>
      <c r="K169" s="69" t="s">
        <v>33</v>
      </c>
      <c r="L169" s="41" t="s">
        <v>302</v>
      </c>
      <c r="M169" s="39"/>
    </row>
    <row r="170" spans="1:13" s="33" customFormat="1" ht="60">
      <c r="A170" s="81"/>
      <c r="B170" s="41">
        <v>72101516</v>
      </c>
      <c r="C170" s="74" t="s">
        <v>308</v>
      </c>
      <c r="D170" s="54" t="s">
        <v>50</v>
      </c>
      <c r="E170" s="41" t="s">
        <v>309</v>
      </c>
      <c r="F170" s="56" t="s">
        <v>109</v>
      </c>
      <c r="G170" s="41" t="s">
        <v>32</v>
      </c>
      <c r="H170" s="43">
        <v>3000000</v>
      </c>
      <c r="I170" s="70">
        <f t="shared" si="4"/>
        <v>3000000</v>
      </c>
      <c r="J170" s="69" t="s">
        <v>33</v>
      </c>
      <c r="K170" s="69" t="s">
        <v>33</v>
      </c>
      <c r="L170" s="41" t="s">
        <v>302</v>
      </c>
      <c r="M170" s="39"/>
    </row>
    <row r="171" spans="1:13" s="33" customFormat="1" ht="30" customHeight="1">
      <c r="A171" s="81"/>
      <c r="B171" s="41">
        <v>55121706</v>
      </c>
      <c r="C171" s="74" t="s">
        <v>310</v>
      </c>
      <c r="D171" s="54" t="s">
        <v>57</v>
      </c>
      <c r="E171" s="41" t="s">
        <v>238</v>
      </c>
      <c r="F171" s="56" t="s">
        <v>109</v>
      </c>
      <c r="G171" s="41" t="s">
        <v>32</v>
      </c>
      <c r="H171" s="43">
        <v>4000000</v>
      </c>
      <c r="I171" s="70">
        <v>4000000</v>
      </c>
      <c r="J171" s="69" t="s">
        <v>33</v>
      </c>
      <c r="K171" s="69" t="s">
        <v>33</v>
      </c>
      <c r="L171" s="41" t="s">
        <v>311</v>
      </c>
      <c r="M171" s="39"/>
    </row>
    <row r="172" spans="1:13" s="33" customFormat="1" ht="30" customHeight="1">
      <c r="A172" s="81"/>
      <c r="B172" s="41">
        <v>72101506</v>
      </c>
      <c r="C172" s="74" t="s">
        <v>312</v>
      </c>
      <c r="D172" s="54" t="s">
        <v>57</v>
      </c>
      <c r="E172" s="41" t="s">
        <v>66</v>
      </c>
      <c r="F172" s="56" t="s">
        <v>109</v>
      </c>
      <c r="G172" s="41" t="s">
        <v>32</v>
      </c>
      <c r="H172" s="43">
        <v>2000000</v>
      </c>
      <c r="I172" s="70">
        <v>2000000</v>
      </c>
      <c r="J172" s="69" t="s">
        <v>33</v>
      </c>
      <c r="K172" s="69" t="s">
        <v>33</v>
      </c>
      <c r="L172" s="41" t="s">
        <v>311</v>
      </c>
      <c r="M172" s="39"/>
    </row>
    <row r="173" spans="1:13" s="33" customFormat="1" ht="30" customHeight="1">
      <c r="A173" s="81"/>
      <c r="B173" s="41">
        <v>72101516</v>
      </c>
      <c r="C173" s="74" t="s">
        <v>313</v>
      </c>
      <c r="D173" s="54" t="s">
        <v>44</v>
      </c>
      <c r="E173" s="41" t="s">
        <v>112</v>
      </c>
      <c r="F173" s="56" t="s">
        <v>109</v>
      </c>
      <c r="G173" s="41" t="s">
        <v>32</v>
      </c>
      <c r="H173" s="43">
        <v>1500000</v>
      </c>
      <c r="I173" s="70">
        <v>1500000</v>
      </c>
      <c r="J173" s="69" t="s">
        <v>33</v>
      </c>
      <c r="K173" s="69" t="s">
        <v>33</v>
      </c>
      <c r="L173" s="41" t="s">
        <v>311</v>
      </c>
      <c r="M173" s="39"/>
    </row>
    <row r="174" spans="1:13" s="33" customFormat="1" ht="30" customHeight="1">
      <c r="A174" s="81"/>
      <c r="B174" s="41">
        <v>72153204</v>
      </c>
      <c r="C174" s="74" t="s">
        <v>314</v>
      </c>
      <c r="D174" s="54" t="s">
        <v>82</v>
      </c>
      <c r="E174" s="41" t="s">
        <v>93</v>
      </c>
      <c r="F174" s="56" t="s">
        <v>109</v>
      </c>
      <c r="G174" s="41" t="s">
        <v>32</v>
      </c>
      <c r="H174" s="43">
        <v>6920000</v>
      </c>
      <c r="I174" s="70">
        <v>6920000</v>
      </c>
      <c r="J174" s="69" t="s">
        <v>33</v>
      </c>
      <c r="K174" s="69" t="s">
        <v>33</v>
      </c>
      <c r="L174" s="41" t="s">
        <v>311</v>
      </c>
      <c r="M174" s="39"/>
    </row>
    <row r="175" spans="1:13" s="33" customFormat="1" ht="60">
      <c r="A175" s="81"/>
      <c r="B175" s="41">
        <v>72101516</v>
      </c>
      <c r="C175" s="73" t="s">
        <v>315</v>
      </c>
      <c r="D175" s="54" t="s">
        <v>82</v>
      </c>
      <c r="E175" s="41" t="s">
        <v>114</v>
      </c>
      <c r="F175" s="56" t="s">
        <v>109</v>
      </c>
      <c r="G175" s="41" t="s">
        <v>32</v>
      </c>
      <c r="H175" s="43">
        <v>5304000</v>
      </c>
      <c r="I175" s="70">
        <f t="shared" si="4"/>
        <v>5304000</v>
      </c>
      <c r="J175" s="69" t="s">
        <v>33</v>
      </c>
      <c r="K175" s="69" t="s">
        <v>33</v>
      </c>
      <c r="L175" s="41" t="s">
        <v>316</v>
      </c>
      <c r="M175" s="39"/>
    </row>
    <row r="176" spans="1:13" s="33" customFormat="1" ht="30">
      <c r="A176" s="81"/>
      <c r="B176" s="41">
        <v>72153204</v>
      </c>
      <c r="C176" s="73" t="s">
        <v>317</v>
      </c>
      <c r="D176" s="54" t="s">
        <v>82</v>
      </c>
      <c r="E176" s="41" t="s">
        <v>73</v>
      </c>
      <c r="F176" s="56" t="s">
        <v>109</v>
      </c>
      <c r="G176" s="41" t="s">
        <v>32</v>
      </c>
      <c r="H176" s="43">
        <v>3000000</v>
      </c>
      <c r="I176" s="70">
        <f t="shared" si="4"/>
        <v>3000000</v>
      </c>
      <c r="J176" s="69" t="s">
        <v>33</v>
      </c>
      <c r="K176" s="69" t="s">
        <v>33</v>
      </c>
      <c r="L176" s="41" t="s">
        <v>316</v>
      </c>
      <c r="M176" s="39"/>
    </row>
    <row r="177" spans="1:13" s="33" customFormat="1" ht="30">
      <c r="A177" s="81"/>
      <c r="B177" s="41">
        <v>72153613</v>
      </c>
      <c r="C177" s="73" t="s">
        <v>318</v>
      </c>
      <c r="D177" s="54" t="s">
        <v>50</v>
      </c>
      <c r="E177" s="41" t="s">
        <v>73</v>
      </c>
      <c r="F177" s="56" t="s">
        <v>109</v>
      </c>
      <c r="G177" s="41" t="s">
        <v>32</v>
      </c>
      <c r="H177" s="43">
        <v>3000000</v>
      </c>
      <c r="I177" s="70">
        <f t="shared" si="4"/>
        <v>3000000</v>
      </c>
      <c r="J177" s="69" t="s">
        <v>33</v>
      </c>
      <c r="K177" s="69" t="s">
        <v>33</v>
      </c>
      <c r="L177" s="41" t="s">
        <v>316</v>
      </c>
      <c r="M177" s="39"/>
    </row>
    <row r="178" spans="1:13" s="33" customFormat="1" ht="30">
      <c r="A178" s="81"/>
      <c r="B178" s="41">
        <v>56112002</v>
      </c>
      <c r="C178" s="73" t="s">
        <v>319</v>
      </c>
      <c r="D178" s="54" t="s">
        <v>113</v>
      </c>
      <c r="E178" s="41" t="s">
        <v>73</v>
      </c>
      <c r="F178" s="56" t="s">
        <v>109</v>
      </c>
      <c r="G178" s="41" t="s">
        <v>32</v>
      </c>
      <c r="H178" s="43">
        <v>6000000</v>
      </c>
      <c r="I178" s="70">
        <f t="shared" si="4"/>
        <v>6000000</v>
      </c>
      <c r="J178" s="69" t="s">
        <v>33</v>
      </c>
      <c r="K178" s="69" t="s">
        <v>33</v>
      </c>
      <c r="L178" s="41" t="s">
        <v>316</v>
      </c>
      <c r="M178" s="39"/>
    </row>
    <row r="179" spans="1:13" s="33" customFormat="1" ht="45">
      <c r="A179" s="81"/>
      <c r="B179" s="41">
        <v>72153204</v>
      </c>
      <c r="C179" s="73" t="s">
        <v>320</v>
      </c>
      <c r="D179" s="54" t="s">
        <v>321</v>
      </c>
      <c r="E179" s="41" t="s">
        <v>322</v>
      </c>
      <c r="F179" s="56" t="s">
        <v>109</v>
      </c>
      <c r="G179" s="41" t="s">
        <v>32</v>
      </c>
      <c r="H179" s="43">
        <v>11330000</v>
      </c>
      <c r="I179" s="70">
        <f t="shared" si="4"/>
        <v>11330000</v>
      </c>
      <c r="J179" s="69" t="s">
        <v>33</v>
      </c>
      <c r="K179" s="69" t="s">
        <v>33</v>
      </c>
      <c r="L179" s="41" t="s">
        <v>110</v>
      </c>
      <c r="M179" s="39"/>
    </row>
    <row r="180" spans="1:13" s="33" customFormat="1" ht="30">
      <c r="A180" s="81"/>
      <c r="B180" s="41">
        <v>72154010</v>
      </c>
      <c r="C180" s="73" t="s">
        <v>323</v>
      </c>
      <c r="D180" s="54" t="s">
        <v>82</v>
      </c>
      <c r="E180" s="41" t="s">
        <v>47</v>
      </c>
      <c r="F180" s="56" t="s">
        <v>109</v>
      </c>
      <c r="G180" s="41" t="s">
        <v>32</v>
      </c>
      <c r="H180" s="43">
        <v>3150000</v>
      </c>
      <c r="I180" s="70">
        <f>+H180</f>
        <v>3150000</v>
      </c>
      <c r="J180" s="69" t="s">
        <v>33</v>
      </c>
      <c r="K180" s="69" t="s">
        <v>33</v>
      </c>
      <c r="L180" s="41" t="s">
        <v>324</v>
      </c>
      <c r="M180" s="39"/>
    </row>
    <row r="181" spans="1:13" s="33" customFormat="1" ht="30">
      <c r="A181" s="81"/>
      <c r="B181" s="41">
        <v>72101507</v>
      </c>
      <c r="C181" s="73" t="s">
        <v>325</v>
      </c>
      <c r="D181" s="54" t="s">
        <v>82</v>
      </c>
      <c r="E181" s="41" t="s">
        <v>73</v>
      </c>
      <c r="F181" s="56" t="s">
        <v>109</v>
      </c>
      <c r="G181" s="41" t="s">
        <v>32</v>
      </c>
      <c r="H181" s="43">
        <v>2850000</v>
      </c>
      <c r="I181" s="70">
        <f t="shared" si="4"/>
        <v>2850000</v>
      </c>
      <c r="J181" s="69" t="s">
        <v>33</v>
      </c>
      <c r="K181" s="69" t="s">
        <v>33</v>
      </c>
      <c r="L181" s="41" t="s">
        <v>324</v>
      </c>
      <c r="M181" s="39"/>
    </row>
    <row r="182" spans="1:13" s="33" customFormat="1" ht="30">
      <c r="A182" s="81"/>
      <c r="B182" s="41">
        <v>56101500</v>
      </c>
      <c r="C182" s="73" t="s">
        <v>326</v>
      </c>
      <c r="D182" s="54" t="s">
        <v>82</v>
      </c>
      <c r="E182" s="41" t="s">
        <v>51</v>
      </c>
      <c r="F182" s="56" t="s">
        <v>109</v>
      </c>
      <c r="G182" s="41" t="s">
        <v>32</v>
      </c>
      <c r="H182" s="43">
        <v>2240000</v>
      </c>
      <c r="I182" s="70">
        <f t="shared" si="4"/>
        <v>2240000</v>
      </c>
      <c r="J182" s="69" t="s">
        <v>33</v>
      </c>
      <c r="K182" s="69" t="s">
        <v>33</v>
      </c>
      <c r="L182" s="41" t="s">
        <v>324</v>
      </c>
      <c r="M182" s="39"/>
    </row>
    <row r="183" spans="1:13" s="33" customFormat="1" ht="45">
      <c r="A183" s="81"/>
      <c r="B183" s="41">
        <v>72101516</v>
      </c>
      <c r="C183" s="73" t="s">
        <v>327</v>
      </c>
      <c r="D183" s="54" t="s">
        <v>82</v>
      </c>
      <c r="E183" s="41" t="s">
        <v>59</v>
      </c>
      <c r="F183" s="56" t="s">
        <v>109</v>
      </c>
      <c r="G183" s="41" t="s">
        <v>32</v>
      </c>
      <c r="H183" s="43">
        <v>500000</v>
      </c>
      <c r="I183" s="70">
        <f t="shared" si="4"/>
        <v>500000</v>
      </c>
      <c r="J183" s="69" t="s">
        <v>33</v>
      </c>
      <c r="K183" s="69" t="s">
        <v>33</v>
      </c>
      <c r="L183" s="41" t="s">
        <v>328</v>
      </c>
      <c r="M183" s="39"/>
    </row>
    <row r="184" spans="1:13" s="33" customFormat="1" ht="60">
      <c r="A184" s="81"/>
      <c r="B184" s="41">
        <v>72101511</v>
      </c>
      <c r="C184" s="73" t="s">
        <v>329</v>
      </c>
      <c r="D184" s="54" t="s">
        <v>82</v>
      </c>
      <c r="E184" s="41" t="s">
        <v>59</v>
      </c>
      <c r="F184" s="56" t="s">
        <v>109</v>
      </c>
      <c r="G184" s="41" t="s">
        <v>32</v>
      </c>
      <c r="H184" s="43">
        <v>3000000</v>
      </c>
      <c r="I184" s="70">
        <f t="shared" si="4"/>
        <v>3000000</v>
      </c>
      <c r="J184" s="69" t="s">
        <v>33</v>
      </c>
      <c r="K184" s="69" t="s">
        <v>33</v>
      </c>
      <c r="L184" s="41" t="s">
        <v>328</v>
      </c>
      <c r="M184" s="39"/>
    </row>
    <row r="185" spans="1:13" s="33" customFormat="1" ht="45">
      <c r="A185" s="81"/>
      <c r="B185" s="41" t="s">
        <v>330</v>
      </c>
      <c r="C185" s="73" t="s">
        <v>331</v>
      </c>
      <c r="D185" s="54" t="s">
        <v>82</v>
      </c>
      <c r="E185" s="41" t="s">
        <v>59</v>
      </c>
      <c r="F185" s="56" t="s">
        <v>109</v>
      </c>
      <c r="G185" s="41" t="s">
        <v>32</v>
      </c>
      <c r="H185" s="43">
        <v>3200000</v>
      </c>
      <c r="I185" s="70">
        <f t="shared" si="4"/>
        <v>3200000</v>
      </c>
      <c r="J185" s="69" t="s">
        <v>33</v>
      </c>
      <c r="K185" s="69" t="s">
        <v>33</v>
      </c>
      <c r="L185" s="41" t="s">
        <v>328</v>
      </c>
      <c r="M185" s="39"/>
    </row>
    <row r="186" spans="1:13" s="33" customFormat="1" ht="30">
      <c r="A186" s="81"/>
      <c r="B186" s="41">
        <v>72101511</v>
      </c>
      <c r="C186" s="73" t="s">
        <v>332</v>
      </c>
      <c r="D186" s="54" t="s">
        <v>82</v>
      </c>
      <c r="E186" s="41" t="s">
        <v>59</v>
      </c>
      <c r="F186" s="56" t="s">
        <v>109</v>
      </c>
      <c r="G186" s="41" t="s">
        <v>32</v>
      </c>
      <c r="H186" s="43">
        <v>3497000</v>
      </c>
      <c r="I186" s="70">
        <f t="shared" si="4"/>
        <v>3497000</v>
      </c>
      <c r="J186" s="69" t="s">
        <v>33</v>
      </c>
      <c r="K186" s="69" t="s">
        <v>33</v>
      </c>
      <c r="L186" s="41" t="s">
        <v>328</v>
      </c>
      <c r="M186" s="39"/>
    </row>
    <row r="187" spans="1:13" s="33" customFormat="1" ht="30">
      <c r="A187" s="81"/>
      <c r="B187" s="41">
        <v>72101511</v>
      </c>
      <c r="C187" s="73" t="s">
        <v>333</v>
      </c>
      <c r="D187" s="54" t="s">
        <v>82</v>
      </c>
      <c r="E187" s="41" t="s">
        <v>59</v>
      </c>
      <c r="F187" s="56" t="s">
        <v>109</v>
      </c>
      <c r="G187" s="41" t="s">
        <v>32</v>
      </c>
      <c r="H187" s="43">
        <v>4000000</v>
      </c>
      <c r="I187" s="70">
        <f t="shared" si="4"/>
        <v>4000000</v>
      </c>
      <c r="J187" s="69" t="s">
        <v>33</v>
      </c>
      <c r="K187" s="69" t="s">
        <v>33</v>
      </c>
      <c r="L187" s="41" t="s">
        <v>111</v>
      </c>
      <c r="M187" s="39"/>
    </row>
    <row r="188" spans="1:13" s="33" customFormat="1" ht="30">
      <c r="A188" s="81"/>
      <c r="B188" s="41">
        <v>80161801</v>
      </c>
      <c r="C188" s="73" t="s">
        <v>334</v>
      </c>
      <c r="D188" s="54" t="s">
        <v>82</v>
      </c>
      <c r="E188" s="41" t="s">
        <v>238</v>
      </c>
      <c r="F188" s="56" t="s">
        <v>109</v>
      </c>
      <c r="G188" s="41" t="s">
        <v>32</v>
      </c>
      <c r="H188" s="43">
        <v>1200000</v>
      </c>
      <c r="I188" s="70">
        <f t="shared" si="4"/>
        <v>1200000</v>
      </c>
      <c r="J188" s="69" t="s">
        <v>33</v>
      </c>
      <c r="K188" s="69" t="s">
        <v>33</v>
      </c>
      <c r="L188" s="41" t="s">
        <v>111</v>
      </c>
      <c r="M188" s="39"/>
    </row>
    <row r="189" spans="1:13" s="33" customFormat="1" ht="30">
      <c r="A189" s="81"/>
      <c r="B189" s="41">
        <v>46191506</v>
      </c>
      <c r="C189" s="73" t="s">
        <v>335</v>
      </c>
      <c r="D189" s="54" t="s">
        <v>82</v>
      </c>
      <c r="E189" s="41" t="s">
        <v>59</v>
      </c>
      <c r="F189" s="56" t="s">
        <v>109</v>
      </c>
      <c r="G189" s="41" t="s">
        <v>32</v>
      </c>
      <c r="H189" s="43">
        <v>700000</v>
      </c>
      <c r="I189" s="70">
        <f t="shared" si="4"/>
        <v>700000</v>
      </c>
      <c r="J189" s="69" t="s">
        <v>33</v>
      </c>
      <c r="K189" s="69" t="s">
        <v>33</v>
      </c>
      <c r="L189" s="41" t="s">
        <v>111</v>
      </c>
      <c r="M189" s="39"/>
    </row>
    <row r="190" spans="1:13" s="33" customFormat="1" ht="30">
      <c r="A190" s="81"/>
      <c r="B190" s="41">
        <v>50202301</v>
      </c>
      <c r="C190" s="73" t="s">
        <v>336</v>
      </c>
      <c r="D190" s="54" t="s">
        <v>82</v>
      </c>
      <c r="E190" s="41" t="s">
        <v>238</v>
      </c>
      <c r="F190" s="56" t="s">
        <v>109</v>
      </c>
      <c r="G190" s="41" t="s">
        <v>32</v>
      </c>
      <c r="H190" s="43">
        <v>540000</v>
      </c>
      <c r="I190" s="70">
        <f t="shared" si="4"/>
        <v>540000</v>
      </c>
      <c r="J190" s="69" t="s">
        <v>33</v>
      </c>
      <c r="K190" s="69" t="s">
        <v>33</v>
      </c>
      <c r="L190" s="41" t="s">
        <v>111</v>
      </c>
      <c r="M190" s="39"/>
    </row>
    <row r="191" spans="1:13" s="33" customFormat="1" ht="30">
      <c r="A191" s="81"/>
      <c r="B191" s="41">
        <v>30161901</v>
      </c>
      <c r="C191" s="73" t="s">
        <v>337</v>
      </c>
      <c r="D191" s="54" t="s">
        <v>82</v>
      </c>
      <c r="E191" s="41" t="s">
        <v>59</v>
      </c>
      <c r="F191" s="56" t="s">
        <v>109</v>
      </c>
      <c r="G191" s="41" t="s">
        <v>32</v>
      </c>
      <c r="H191" s="43">
        <v>1800000</v>
      </c>
      <c r="I191" s="70">
        <f t="shared" si="4"/>
        <v>1800000</v>
      </c>
      <c r="J191" s="69" t="s">
        <v>33</v>
      </c>
      <c r="K191" s="69" t="s">
        <v>33</v>
      </c>
      <c r="L191" s="41" t="s">
        <v>111</v>
      </c>
      <c r="M191" s="39"/>
    </row>
    <row r="192" spans="1:13" s="33" customFormat="1" ht="30">
      <c r="A192" s="81"/>
      <c r="B192" s="41">
        <v>82121701</v>
      </c>
      <c r="C192" s="73" t="s">
        <v>338</v>
      </c>
      <c r="D192" s="54" t="s">
        <v>57</v>
      </c>
      <c r="E192" s="41" t="s">
        <v>47</v>
      </c>
      <c r="F192" s="56" t="s">
        <v>109</v>
      </c>
      <c r="G192" s="41" t="s">
        <v>32</v>
      </c>
      <c r="H192" s="43">
        <v>5000000</v>
      </c>
      <c r="I192" s="70">
        <f t="shared" si="4"/>
        <v>5000000</v>
      </c>
      <c r="J192" s="69" t="s">
        <v>33</v>
      </c>
      <c r="K192" s="69" t="s">
        <v>33</v>
      </c>
      <c r="L192" s="41" t="s">
        <v>339</v>
      </c>
      <c r="M192" s="39"/>
    </row>
    <row r="193" spans="1:13" s="33" customFormat="1" ht="30">
      <c r="A193" s="81"/>
      <c r="B193" s="41">
        <v>72101506</v>
      </c>
      <c r="C193" s="73" t="s">
        <v>340</v>
      </c>
      <c r="D193" s="54" t="s">
        <v>57</v>
      </c>
      <c r="E193" s="41" t="s">
        <v>47</v>
      </c>
      <c r="F193" s="56" t="s">
        <v>109</v>
      </c>
      <c r="G193" s="41" t="s">
        <v>32</v>
      </c>
      <c r="H193" s="43">
        <v>3950000</v>
      </c>
      <c r="I193" s="70">
        <f t="shared" si="4"/>
        <v>3950000</v>
      </c>
      <c r="J193" s="69" t="s">
        <v>33</v>
      </c>
      <c r="K193" s="69" t="s">
        <v>33</v>
      </c>
      <c r="L193" s="41" t="s">
        <v>339</v>
      </c>
      <c r="M193" s="39"/>
    </row>
    <row r="194" spans="1:13" s="33" customFormat="1" ht="30">
      <c r="A194" s="81"/>
      <c r="B194" s="41">
        <v>72154028</v>
      </c>
      <c r="C194" s="73" t="s">
        <v>341</v>
      </c>
      <c r="D194" s="54" t="s">
        <v>82</v>
      </c>
      <c r="E194" s="41" t="s">
        <v>180</v>
      </c>
      <c r="F194" s="56" t="s">
        <v>109</v>
      </c>
      <c r="G194" s="41" t="s">
        <v>32</v>
      </c>
      <c r="H194" s="43">
        <v>1500000</v>
      </c>
      <c r="I194" s="70">
        <f t="shared" si="4"/>
        <v>1500000</v>
      </c>
      <c r="J194" s="69" t="s">
        <v>33</v>
      </c>
      <c r="K194" s="69" t="s">
        <v>33</v>
      </c>
      <c r="L194" s="41" t="s">
        <v>339</v>
      </c>
      <c r="M194" s="39"/>
    </row>
    <row r="195" spans="1:13" s="33" customFormat="1" ht="30">
      <c r="A195" s="81"/>
      <c r="B195" s="41">
        <v>81112303</v>
      </c>
      <c r="C195" s="73" t="s">
        <v>342</v>
      </c>
      <c r="D195" s="54" t="s">
        <v>57</v>
      </c>
      <c r="E195" s="41" t="s">
        <v>108</v>
      </c>
      <c r="F195" s="56" t="s">
        <v>109</v>
      </c>
      <c r="G195" s="41" t="s">
        <v>32</v>
      </c>
      <c r="H195" s="43">
        <v>3800000</v>
      </c>
      <c r="I195" s="70">
        <f t="shared" si="4"/>
        <v>3800000</v>
      </c>
      <c r="J195" s="69" t="s">
        <v>33</v>
      </c>
      <c r="K195" s="69" t="s">
        <v>33</v>
      </c>
      <c r="L195" s="41" t="s">
        <v>339</v>
      </c>
      <c r="M195" s="39"/>
    </row>
    <row r="196" spans="1:13" s="33" customFormat="1" ht="30">
      <c r="A196" s="81"/>
      <c r="B196" s="41">
        <v>40101701</v>
      </c>
      <c r="C196" s="73" t="s">
        <v>343</v>
      </c>
      <c r="D196" s="54" t="s">
        <v>57</v>
      </c>
      <c r="E196" s="41" t="s">
        <v>47</v>
      </c>
      <c r="F196" s="56" t="s">
        <v>109</v>
      </c>
      <c r="G196" s="41" t="s">
        <v>32</v>
      </c>
      <c r="H196" s="43">
        <v>4500000</v>
      </c>
      <c r="I196" s="70">
        <f t="shared" si="4"/>
        <v>4500000</v>
      </c>
      <c r="J196" s="69" t="s">
        <v>33</v>
      </c>
      <c r="K196" s="69" t="s">
        <v>33</v>
      </c>
      <c r="L196" s="41" t="s">
        <v>339</v>
      </c>
      <c r="M196" s="39"/>
    </row>
    <row r="197" spans="1:13" s="33" customFormat="1" ht="30">
      <c r="A197" s="81"/>
      <c r="B197" s="41">
        <v>56112100</v>
      </c>
      <c r="C197" s="73" t="s">
        <v>344</v>
      </c>
      <c r="D197" s="54" t="s">
        <v>57</v>
      </c>
      <c r="E197" s="41" t="s">
        <v>180</v>
      </c>
      <c r="F197" s="56" t="s">
        <v>109</v>
      </c>
      <c r="G197" s="41" t="s">
        <v>32</v>
      </c>
      <c r="H197" s="43">
        <v>5155863</v>
      </c>
      <c r="I197" s="70">
        <f t="shared" si="4"/>
        <v>5155863</v>
      </c>
      <c r="J197" s="69" t="s">
        <v>33</v>
      </c>
      <c r="K197" s="69" t="s">
        <v>33</v>
      </c>
      <c r="L197" s="41" t="s">
        <v>339</v>
      </c>
      <c r="M197" s="39"/>
    </row>
    <row r="198" spans="1:13" s="33" customFormat="1" ht="30">
      <c r="A198" s="81"/>
      <c r="B198" s="41">
        <v>78181500</v>
      </c>
      <c r="C198" s="73" t="s">
        <v>345</v>
      </c>
      <c r="D198" s="54" t="s">
        <v>82</v>
      </c>
      <c r="E198" s="41" t="s">
        <v>180</v>
      </c>
      <c r="F198" s="56" t="s">
        <v>109</v>
      </c>
      <c r="G198" s="41" t="s">
        <v>32</v>
      </c>
      <c r="H198" s="43">
        <v>2500000</v>
      </c>
      <c r="I198" s="70">
        <f t="shared" si="4"/>
        <v>2500000</v>
      </c>
      <c r="J198" s="69" t="s">
        <v>33</v>
      </c>
      <c r="K198" s="69" t="s">
        <v>33</v>
      </c>
      <c r="L198" s="41" t="s">
        <v>339</v>
      </c>
      <c r="M198" s="39"/>
    </row>
    <row r="199" spans="1:13" s="33" customFormat="1" ht="30">
      <c r="A199" s="81"/>
      <c r="B199" s="41">
        <v>72101509</v>
      </c>
      <c r="C199" s="73" t="s">
        <v>274</v>
      </c>
      <c r="D199" s="54" t="s">
        <v>82</v>
      </c>
      <c r="E199" s="41" t="s">
        <v>47</v>
      </c>
      <c r="F199" s="56" t="s">
        <v>109</v>
      </c>
      <c r="G199" s="41" t="s">
        <v>32</v>
      </c>
      <c r="H199" s="43">
        <v>1000000</v>
      </c>
      <c r="I199" s="70">
        <f t="shared" si="4"/>
        <v>1000000</v>
      </c>
      <c r="J199" s="69" t="s">
        <v>33</v>
      </c>
      <c r="K199" s="69" t="s">
        <v>33</v>
      </c>
      <c r="L199" s="41" t="s">
        <v>339</v>
      </c>
      <c r="M199" s="39"/>
    </row>
    <row r="200" spans="1:13" s="33" customFormat="1" ht="30">
      <c r="A200" s="81"/>
      <c r="B200" s="41">
        <v>72151302</v>
      </c>
      <c r="C200" s="73" t="s">
        <v>346</v>
      </c>
      <c r="D200" s="54" t="s">
        <v>29</v>
      </c>
      <c r="E200" s="41" t="s">
        <v>180</v>
      </c>
      <c r="F200" s="56" t="s">
        <v>109</v>
      </c>
      <c r="G200" s="41" t="s">
        <v>32</v>
      </c>
      <c r="H200" s="43">
        <v>6584137</v>
      </c>
      <c r="I200" s="70">
        <f t="shared" si="4"/>
        <v>6584137</v>
      </c>
      <c r="J200" s="69" t="s">
        <v>33</v>
      </c>
      <c r="K200" s="69" t="s">
        <v>33</v>
      </c>
      <c r="L200" s="41" t="s">
        <v>339</v>
      </c>
      <c r="M200" s="39"/>
    </row>
    <row r="201" spans="1:13" s="33" customFormat="1" ht="45">
      <c r="A201" s="81"/>
      <c r="B201" s="41">
        <v>73152100</v>
      </c>
      <c r="C201" s="73" t="s">
        <v>347</v>
      </c>
      <c r="D201" s="54" t="s">
        <v>348</v>
      </c>
      <c r="E201" s="41" t="s">
        <v>114</v>
      </c>
      <c r="F201" s="56" t="s">
        <v>109</v>
      </c>
      <c r="G201" s="41" t="s">
        <v>32</v>
      </c>
      <c r="H201" s="43">
        <v>21115000</v>
      </c>
      <c r="I201" s="70">
        <f t="shared" si="4"/>
        <v>21115000</v>
      </c>
      <c r="J201" s="69" t="s">
        <v>33</v>
      </c>
      <c r="K201" s="69" t="s">
        <v>33</v>
      </c>
      <c r="L201" s="41" t="s">
        <v>349</v>
      </c>
      <c r="M201" s="39"/>
    </row>
    <row r="202" spans="1:13" s="33" customFormat="1" ht="30">
      <c r="A202" s="81"/>
      <c r="B202" s="41">
        <v>72101511</v>
      </c>
      <c r="C202" s="73" t="s">
        <v>350</v>
      </c>
      <c r="D202" s="54" t="s">
        <v>44</v>
      </c>
      <c r="E202" s="41" t="s">
        <v>108</v>
      </c>
      <c r="F202" s="56" t="s">
        <v>109</v>
      </c>
      <c r="G202" s="41" t="s">
        <v>32</v>
      </c>
      <c r="H202" s="43">
        <v>3500000</v>
      </c>
      <c r="I202" s="70">
        <f t="shared" si="4"/>
        <v>3500000</v>
      </c>
      <c r="J202" s="69" t="s">
        <v>33</v>
      </c>
      <c r="K202" s="69" t="s">
        <v>33</v>
      </c>
      <c r="L202" s="41" t="s">
        <v>351</v>
      </c>
      <c r="M202" s="39"/>
    </row>
    <row r="203" spans="1:13" s="33" customFormat="1" ht="18">
      <c r="A203" s="81"/>
      <c r="B203" s="41">
        <v>72101516</v>
      </c>
      <c r="C203" s="73" t="s">
        <v>352</v>
      </c>
      <c r="D203" s="54" t="s">
        <v>44</v>
      </c>
      <c r="E203" s="41" t="s">
        <v>73</v>
      </c>
      <c r="F203" s="56" t="s">
        <v>109</v>
      </c>
      <c r="G203" s="41" t="s">
        <v>32</v>
      </c>
      <c r="H203" s="43">
        <v>1100000</v>
      </c>
      <c r="I203" s="70">
        <f t="shared" si="4"/>
        <v>1100000</v>
      </c>
      <c r="J203" s="69" t="s">
        <v>33</v>
      </c>
      <c r="K203" s="69" t="s">
        <v>33</v>
      </c>
      <c r="L203" s="41" t="s">
        <v>351</v>
      </c>
      <c r="M203" s="39"/>
    </row>
    <row r="204" spans="1:13" s="33" customFormat="1" ht="30">
      <c r="A204" s="81"/>
      <c r="B204" s="41">
        <v>46191601</v>
      </c>
      <c r="C204" s="73" t="s">
        <v>353</v>
      </c>
      <c r="D204" s="54" t="s">
        <v>50</v>
      </c>
      <c r="E204" s="41" t="s">
        <v>73</v>
      </c>
      <c r="F204" s="56" t="s">
        <v>109</v>
      </c>
      <c r="G204" s="41" t="s">
        <v>32</v>
      </c>
      <c r="H204" s="43">
        <v>2000000</v>
      </c>
      <c r="I204" s="70">
        <f t="shared" si="4"/>
        <v>2000000</v>
      </c>
      <c r="J204" s="69" t="s">
        <v>33</v>
      </c>
      <c r="K204" s="69" t="s">
        <v>33</v>
      </c>
      <c r="L204" s="41" t="s">
        <v>351</v>
      </c>
      <c r="M204" s="39"/>
    </row>
    <row r="205" spans="1:13" s="33" customFormat="1" ht="30">
      <c r="A205" s="81"/>
      <c r="B205" s="41">
        <v>56112100</v>
      </c>
      <c r="C205" s="73" t="s">
        <v>354</v>
      </c>
      <c r="D205" s="54" t="s">
        <v>57</v>
      </c>
      <c r="E205" s="41" t="s">
        <v>73</v>
      </c>
      <c r="F205" s="56" t="s">
        <v>109</v>
      </c>
      <c r="G205" s="41" t="s">
        <v>32</v>
      </c>
      <c r="H205" s="43">
        <v>10000000</v>
      </c>
      <c r="I205" s="70">
        <f t="shared" si="4"/>
        <v>10000000</v>
      </c>
      <c r="J205" s="69" t="s">
        <v>33</v>
      </c>
      <c r="K205" s="69" t="s">
        <v>33</v>
      </c>
      <c r="L205" s="41" t="s">
        <v>351</v>
      </c>
      <c r="M205" s="39"/>
    </row>
    <row r="206" spans="1:13" s="33" customFormat="1" ht="30">
      <c r="A206" s="81"/>
      <c r="B206" s="41">
        <v>55121907</v>
      </c>
      <c r="C206" s="73" t="s">
        <v>355</v>
      </c>
      <c r="D206" s="54" t="s">
        <v>57</v>
      </c>
      <c r="E206" s="41" t="s">
        <v>73</v>
      </c>
      <c r="F206" s="56" t="s">
        <v>109</v>
      </c>
      <c r="G206" s="41" t="s">
        <v>32</v>
      </c>
      <c r="H206" s="43">
        <v>2000000</v>
      </c>
      <c r="I206" s="70">
        <f t="shared" si="4"/>
        <v>2000000</v>
      </c>
      <c r="J206" s="69" t="s">
        <v>33</v>
      </c>
      <c r="K206" s="69" t="s">
        <v>33</v>
      </c>
      <c r="L206" s="41" t="s">
        <v>351</v>
      </c>
      <c r="M206" s="39"/>
    </row>
    <row r="207" spans="1:13" s="33" customFormat="1" ht="30">
      <c r="A207" s="81"/>
      <c r="B207" s="41">
        <v>56112103</v>
      </c>
      <c r="C207" s="73" t="s">
        <v>356</v>
      </c>
      <c r="D207" s="54" t="s">
        <v>82</v>
      </c>
      <c r="E207" s="41" t="s">
        <v>73</v>
      </c>
      <c r="F207" s="56" t="s">
        <v>109</v>
      </c>
      <c r="G207" s="41" t="s">
        <v>32</v>
      </c>
      <c r="H207" s="43">
        <v>2500000</v>
      </c>
      <c r="I207" s="70">
        <f t="shared" si="4"/>
        <v>2500000</v>
      </c>
      <c r="J207" s="69" t="s">
        <v>33</v>
      </c>
      <c r="K207" s="69" t="s">
        <v>33</v>
      </c>
      <c r="L207" s="41" t="s">
        <v>351</v>
      </c>
      <c r="M207" s="39"/>
    </row>
    <row r="208" spans="1:13" s="33" customFormat="1" ht="30">
      <c r="A208" s="81"/>
      <c r="B208" s="41">
        <v>56101701</v>
      </c>
      <c r="C208" s="73" t="s">
        <v>357</v>
      </c>
      <c r="D208" s="54" t="s">
        <v>82</v>
      </c>
      <c r="E208" s="41" t="s">
        <v>73</v>
      </c>
      <c r="F208" s="56" t="s">
        <v>109</v>
      </c>
      <c r="G208" s="41" t="s">
        <v>32</v>
      </c>
      <c r="H208" s="43">
        <v>5680000</v>
      </c>
      <c r="I208" s="70">
        <f t="shared" si="4"/>
        <v>5680000</v>
      </c>
      <c r="J208" s="69" t="s">
        <v>33</v>
      </c>
      <c r="K208" s="69" t="s">
        <v>33</v>
      </c>
      <c r="L208" s="41" t="s">
        <v>351</v>
      </c>
      <c r="M208" s="39"/>
    </row>
    <row r="209" spans="1:13" s="33" customFormat="1" ht="30">
      <c r="A209" s="81"/>
      <c r="B209" s="41" t="s">
        <v>358</v>
      </c>
      <c r="C209" s="73" t="s">
        <v>359</v>
      </c>
      <c r="D209" s="54" t="s">
        <v>348</v>
      </c>
      <c r="E209" s="41" t="s">
        <v>360</v>
      </c>
      <c r="F209" s="56" t="s">
        <v>109</v>
      </c>
      <c r="G209" s="41" t="s">
        <v>32</v>
      </c>
      <c r="H209" s="43">
        <v>15000000</v>
      </c>
      <c r="I209" s="70">
        <f t="shared" si="4"/>
        <v>15000000</v>
      </c>
      <c r="J209" s="69" t="s">
        <v>33</v>
      </c>
      <c r="K209" s="69" t="s">
        <v>33</v>
      </c>
      <c r="L209" s="41" t="s">
        <v>361</v>
      </c>
      <c r="M209" s="39"/>
    </row>
    <row r="210" spans="1:13" s="33" customFormat="1" ht="30">
      <c r="A210" s="81"/>
      <c r="B210" s="41">
        <v>56101703</v>
      </c>
      <c r="C210" s="73" t="s">
        <v>362</v>
      </c>
      <c r="D210" s="54" t="s">
        <v>82</v>
      </c>
      <c r="E210" s="41" t="s">
        <v>180</v>
      </c>
      <c r="F210" s="56" t="s">
        <v>109</v>
      </c>
      <c r="G210" s="41" t="s">
        <v>32</v>
      </c>
      <c r="H210" s="43">
        <v>5000000</v>
      </c>
      <c r="I210" s="70">
        <f t="shared" si="4"/>
        <v>5000000</v>
      </c>
      <c r="J210" s="69" t="s">
        <v>33</v>
      </c>
      <c r="K210" s="69" t="s">
        <v>33</v>
      </c>
      <c r="L210" s="41" t="s">
        <v>361</v>
      </c>
      <c r="M210" s="39"/>
    </row>
    <row r="211" spans="1:13" s="33" customFormat="1" ht="34.5" customHeight="1">
      <c r="A211" s="81"/>
      <c r="B211" s="41">
        <v>73152100</v>
      </c>
      <c r="C211" s="73" t="s">
        <v>363</v>
      </c>
      <c r="D211" s="54" t="s">
        <v>348</v>
      </c>
      <c r="E211" s="41" t="s">
        <v>360</v>
      </c>
      <c r="F211" s="56" t="s">
        <v>109</v>
      </c>
      <c r="G211" s="41" t="s">
        <v>32</v>
      </c>
      <c r="H211" s="43">
        <v>4000000</v>
      </c>
      <c r="I211" s="70">
        <f t="shared" si="4"/>
        <v>4000000</v>
      </c>
      <c r="J211" s="69" t="s">
        <v>33</v>
      </c>
      <c r="K211" s="69" t="s">
        <v>33</v>
      </c>
      <c r="L211" s="41" t="s">
        <v>361</v>
      </c>
      <c r="M211" s="39"/>
    </row>
    <row r="212" spans="1:13" s="33" customFormat="1" ht="45">
      <c r="A212" s="81"/>
      <c r="B212" s="41">
        <v>72101507</v>
      </c>
      <c r="C212" s="73" t="s">
        <v>364</v>
      </c>
      <c r="D212" s="54" t="s">
        <v>113</v>
      </c>
      <c r="E212" s="41" t="s">
        <v>180</v>
      </c>
      <c r="F212" s="56" t="s">
        <v>109</v>
      </c>
      <c r="G212" s="41" t="s">
        <v>32</v>
      </c>
      <c r="H212" s="43">
        <v>8445000</v>
      </c>
      <c r="I212" s="70">
        <f aca="true" t="shared" si="5" ref="I212:I217">+H212</f>
        <v>8445000</v>
      </c>
      <c r="J212" s="69" t="s">
        <v>33</v>
      </c>
      <c r="K212" s="69" t="s">
        <v>33</v>
      </c>
      <c r="L212" s="41" t="s">
        <v>361</v>
      </c>
      <c r="M212" s="39"/>
    </row>
    <row r="213" spans="1:13" s="33" customFormat="1" ht="45">
      <c r="A213" s="81"/>
      <c r="B213" s="41">
        <v>72101516</v>
      </c>
      <c r="C213" s="15" t="s">
        <v>365</v>
      </c>
      <c r="D213" s="34" t="s">
        <v>72</v>
      </c>
      <c r="E213" s="41" t="s">
        <v>116</v>
      </c>
      <c r="F213" s="56" t="s">
        <v>109</v>
      </c>
      <c r="G213" s="41" t="s">
        <v>32</v>
      </c>
      <c r="H213" s="43">
        <v>700000</v>
      </c>
      <c r="I213" s="70">
        <f t="shared" si="5"/>
        <v>700000</v>
      </c>
      <c r="J213" s="69" t="s">
        <v>33</v>
      </c>
      <c r="K213" s="69" t="s">
        <v>33</v>
      </c>
      <c r="L213" s="41" t="s">
        <v>366</v>
      </c>
      <c r="M213" s="39"/>
    </row>
    <row r="214" spans="1:13" s="33" customFormat="1" ht="36" customHeight="1">
      <c r="A214" s="81"/>
      <c r="B214" s="41">
        <v>56111514</v>
      </c>
      <c r="C214" s="15" t="s">
        <v>367</v>
      </c>
      <c r="D214" s="34" t="s">
        <v>82</v>
      </c>
      <c r="E214" s="41" t="s">
        <v>92</v>
      </c>
      <c r="F214" s="56" t="s">
        <v>109</v>
      </c>
      <c r="G214" s="41" t="s">
        <v>32</v>
      </c>
      <c r="H214" s="43">
        <v>7540000</v>
      </c>
      <c r="I214" s="70">
        <f t="shared" si="5"/>
        <v>7540000</v>
      </c>
      <c r="J214" s="69" t="s">
        <v>33</v>
      </c>
      <c r="K214" s="69" t="s">
        <v>33</v>
      </c>
      <c r="L214" s="41" t="s">
        <v>366</v>
      </c>
      <c r="M214" s="39"/>
    </row>
    <row r="215" spans="1:13" s="33" customFormat="1" ht="45">
      <c r="A215" s="81"/>
      <c r="B215" s="41">
        <v>72101511</v>
      </c>
      <c r="C215" s="15" t="s">
        <v>368</v>
      </c>
      <c r="D215" s="34" t="s">
        <v>82</v>
      </c>
      <c r="E215" s="41" t="s">
        <v>99</v>
      </c>
      <c r="F215" s="56" t="s">
        <v>109</v>
      </c>
      <c r="G215" s="41" t="s">
        <v>32</v>
      </c>
      <c r="H215" s="43">
        <v>3500000</v>
      </c>
      <c r="I215" s="70">
        <f t="shared" si="5"/>
        <v>3500000</v>
      </c>
      <c r="J215" s="69" t="s">
        <v>33</v>
      </c>
      <c r="K215" s="69" t="s">
        <v>33</v>
      </c>
      <c r="L215" s="41" t="s">
        <v>369</v>
      </c>
      <c r="M215" s="39"/>
    </row>
    <row r="216" spans="1:13" s="33" customFormat="1" ht="60">
      <c r="A216" s="81"/>
      <c r="B216" s="41">
        <v>72101509</v>
      </c>
      <c r="C216" s="15" t="s">
        <v>370</v>
      </c>
      <c r="D216" s="34" t="s">
        <v>50</v>
      </c>
      <c r="E216" s="41" t="s">
        <v>73</v>
      </c>
      <c r="F216" s="56" t="s">
        <v>109</v>
      </c>
      <c r="G216" s="41" t="s">
        <v>32</v>
      </c>
      <c r="H216" s="43">
        <v>800000</v>
      </c>
      <c r="I216" s="70">
        <f t="shared" si="5"/>
        <v>800000</v>
      </c>
      <c r="J216" s="69" t="s">
        <v>33</v>
      </c>
      <c r="K216" s="69" t="s">
        <v>33</v>
      </c>
      <c r="L216" s="41" t="s">
        <v>369</v>
      </c>
      <c r="M216" s="39"/>
    </row>
    <row r="217" spans="1:13" s="33" customFormat="1" ht="70.5" customHeight="1">
      <c r="A217" s="81"/>
      <c r="B217" s="41">
        <v>72103300</v>
      </c>
      <c r="C217" s="15" t="s">
        <v>371</v>
      </c>
      <c r="D217" s="34" t="s">
        <v>50</v>
      </c>
      <c r="E217" s="41" t="s">
        <v>73</v>
      </c>
      <c r="F217" s="56" t="s">
        <v>109</v>
      </c>
      <c r="G217" s="41" t="s">
        <v>32</v>
      </c>
      <c r="H217" s="43">
        <v>2292000</v>
      </c>
      <c r="I217" s="70">
        <f t="shared" si="5"/>
        <v>2292000</v>
      </c>
      <c r="J217" s="69" t="s">
        <v>33</v>
      </c>
      <c r="K217" s="69" t="s">
        <v>33</v>
      </c>
      <c r="L217" s="41" t="s">
        <v>369</v>
      </c>
      <c r="M217" s="39"/>
    </row>
    <row r="218" spans="1:13" s="33" customFormat="1" ht="45">
      <c r="A218" s="81"/>
      <c r="B218" s="41" t="s">
        <v>372</v>
      </c>
      <c r="C218" s="15" t="s">
        <v>378</v>
      </c>
      <c r="D218" s="34" t="s">
        <v>82</v>
      </c>
      <c r="E218" s="41" t="s">
        <v>373</v>
      </c>
      <c r="F218" s="56" t="s">
        <v>31</v>
      </c>
      <c r="G218" s="41" t="s">
        <v>377</v>
      </c>
      <c r="H218" s="43">
        <v>2553291720</v>
      </c>
      <c r="I218" s="70">
        <v>1109619000</v>
      </c>
      <c r="J218" s="69" t="s">
        <v>75</v>
      </c>
      <c r="K218" s="75" t="s">
        <v>374</v>
      </c>
      <c r="L218" s="41" t="s">
        <v>375</v>
      </c>
      <c r="M218" s="39"/>
    </row>
    <row r="219" spans="1:13" s="33" customFormat="1" ht="30">
      <c r="A219" s="81"/>
      <c r="B219" s="41">
        <v>80131500</v>
      </c>
      <c r="C219" s="15" t="s">
        <v>379</v>
      </c>
      <c r="D219" s="34" t="s">
        <v>87</v>
      </c>
      <c r="E219" s="41" t="s">
        <v>92</v>
      </c>
      <c r="F219" s="56" t="s">
        <v>31</v>
      </c>
      <c r="G219" s="41" t="s">
        <v>377</v>
      </c>
      <c r="H219" s="43">
        <v>51500000</v>
      </c>
      <c r="I219" s="70">
        <f>+H219</f>
        <v>51500000</v>
      </c>
      <c r="J219" s="69" t="s">
        <v>33</v>
      </c>
      <c r="K219" s="69" t="s">
        <v>33</v>
      </c>
      <c r="L219" s="41" t="s">
        <v>375</v>
      </c>
      <c r="M219" s="39"/>
    </row>
    <row r="220" spans="1:13" s="33" customFormat="1" ht="60">
      <c r="A220" s="81"/>
      <c r="B220" s="41" t="s">
        <v>376</v>
      </c>
      <c r="C220" s="15" t="s">
        <v>380</v>
      </c>
      <c r="D220" s="34" t="s">
        <v>82</v>
      </c>
      <c r="E220" s="41" t="s">
        <v>73</v>
      </c>
      <c r="F220" s="56" t="s">
        <v>109</v>
      </c>
      <c r="G220" s="41" t="s">
        <v>377</v>
      </c>
      <c r="H220" s="43">
        <v>13903519</v>
      </c>
      <c r="I220" s="70">
        <f>+H220</f>
        <v>13903519</v>
      </c>
      <c r="J220" s="69" t="s">
        <v>33</v>
      </c>
      <c r="K220" s="69" t="s">
        <v>33</v>
      </c>
      <c r="L220" s="41" t="s">
        <v>375</v>
      </c>
      <c r="M220" s="39"/>
    </row>
    <row r="221" spans="1:13" s="95" customFormat="1" ht="105">
      <c r="A221" s="38"/>
      <c r="B221" s="41" t="s">
        <v>386</v>
      </c>
      <c r="C221" s="19" t="s">
        <v>387</v>
      </c>
      <c r="D221" s="63" t="s">
        <v>50</v>
      </c>
      <c r="E221" s="41" t="s">
        <v>388</v>
      </c>
      <c r="F221" s="41" t="s">
        <v>49</v>
      </c>
      <c r="G221" s="83" t="s">
        <v>32</v>
      </c>
      <c r="H221" s="84">
        <v>288822252581</v>
      </c>
      <c r="I221" s="84">
        <f>+H221</f>
        <v>288822252581</v>
      </c>
      <c r="J221" s="85" t="s">
        <v>33</v>
      </c>
      <c r="K221" s="85" t="s">
        <v>33</v>
      </c>
      <c r="L221" s="41" t="s">
        <v>389</v>
      </c>
      <c r="M221" s="94"/>
    </row>
    <row r="222" spans="1:13" s="95" customFormat="1" ht="105">
      <c r="A222" s="38"/>
      <c r="B222" s="41" t="s">
        <v>386</v>
      </c>
      <c r="C222" s="19" t="s">
        <v>390</v>
      </c>
      <c r="D222" s="63" t="s">
        <v>72</v>
      </c>
      <c r="E222" s="41" t="s">
        <v>51</v>
      </c>
      <c r="F222" s="41" t="s">
        <v>31</v>
      </c>
      <c r="G222" s="83" t="s">
        <v>32</v>
      </c>
      <c r="H222" s="84">
        <v>832267822</v>
      </c>
      <c r="I222" s="84">
        <f>+H222</f>
        <v>832267822</v>
      </c>
      <c r="J222" s="85" t="s">
        <v>33</v>
      </c>
      <c r="K222" s="85" t="s">
        <v>33</v>
      </c>
      <c r="L222" s="41" t="s">
        <v>389</v>
      </c>
      <c r="M222" s="94"/>
    </row>
    <row r="223" spans="1:13" s="95" customFormat="1" ht="120">
      <c r="A223" s="38"/>
      <c r="B223" s="41" t="s">
        <v>391</v>
      </c>
      <c r="C223" s="19" t="s">
        <v>392</v>
      </c>
      <c r="D223" s="63" t="s">
        <v>50</v>
      </c>
      <c r="E223" s="41" t="s">
        <v>201</v>
      </c>
      <c r="F223" s="41" t="s">
        <v>49</v>
      </c>
      <c r="G223" s="83" t="s">
        <v>32</v>
      </c>
      <c r="H223" s="84">
        <v>197341122600</v>
      </c>
      <c r="I223" s="84">
        <f>H223</f>
        <v>197341122600</v>
      </c>
      <c r="J223" s="85" t="s">
        <v>33</v>
      </c>
      <c r="K223" s="85" t="s">
        <v>33</v>
      </c>
      <c r="L223" s="41" t="s">
        <v>393</v>
      </c>
      <c r="M223" s="94"/>
    </row>
    <row r="224" spans="1:13" s="95" customFormat="1" ht="105">
      <c r="A224" s="38"/>
      <c r="B224" s="41" t="s">
        <v>394</v>
      </c>
      <c r="C224" s="19" t="s">
        <v>395</v>
      </c>
      <c r="D224" s="63" t="s">
        <v>72</v>
      </c>
      <c r="E224" s="41" t="s">
        <v>201</v>
      </c>
      <c r="F224" s="41" t="s">
        <v>31</v>
      </c>
      <c r="G224" s="83" t="s">
        <v>32</v>
      </c>
      <c r="H224" s="84">
        <v>41869321455</v>
      </c>
      <c r="I224" s="84">
        <f>H224</f>
        <v>41869321455</v>
      </c>
      <c r="J224" s="85" t="s">
        <v>33</v>
      </c>
      <c r="K224" s="85" t="s">
        <v>33</v>
      </c>
      <c r="L224" s="41" t="s">
        <v>393</v>
      </c>
      <c r="M224" s="94"/>
    </row>
    <row r="225" spans="1:13" s="95" customFormat="1" ht="75">
      <c r="A225" s="38"/>
      <c r="B225" s="41">
        <v>93111605</v>
      </c>
      <c r="C225" s="19" t="s">
        <v>398</v>
      </c>
      <c r="D225" s="63" t="s">
        <v>72</v>
      </c>
      <c r="E225" s="41" t="s">
        <v>399</v>
      </c>
      <c r="F225" s="41" t="s">
        <v>31</v>
      </c>
      <c r="G225" s="83" t="s">
        <v>32</v>
      </c>
      <c r="H225" s="84">
        <v>1281999577</v>
      </c>
      <c r="I225" s="84">
        <f>H225</f>
        <v>1281999577</v>
      </c>
      <c r="J225" s="85" t="s">
        <v>33</v>
      </c>
      <c r="K225" s="85" t="s">
        <v>33</v>
      </c>
      <c r="L225" s="41" t="s">
        <v>393</v>
      </c>
      <c r="M225" s="94"/>
    </row>
    <row r="226" spans="1:13" s="95" customFormat="1" ht="120">
      <c r="A226" s="38"/>
      <c r="B226" s="41">
        <v>90121502</v>
      </c>
      <c r="C226" s="19" t="s">
        <v>400</v>
      </c>
      <c r="D226" s="63" t="s">
        <v>72</v>
      </c>
      <c r="E226" s="96" t="s">
        <v>401</v>
      </c>
      <c r="F226" s="96" t="s">
        <v>31</v>
      </c>
      <c r="G226" s="41" t="s">
        <v>32</v>
      </c>
      <c r="H226" s="84">
        <v>3055410616</v>
      </c>
      <c r="I226" s="84">
        <f>H226</f>
        <v>3055410616</v>
      </c>
      <c r="J226" s="85" t="s">
        <v>33</v>
      </c>
      <c r="K226" s="85" t="s">
        <v>33</v>
      </c>
      <c r="L226" s="41" t="s">
        <v>402</v>
      </c>
      <c r="M226" s="94"/>
    </row>
    <row r="227" spans="1:13" s="95" customFormat="1" ht="105" customHeight="1">
      <c r="A227" s="38"/>
      <c r="B227" s="41">
        <v>84131601</v>
      </c>
      <c r="C227" s="19" t="s">
        <v>403</v>
      </c>
      <c r="D227" s="63" t="s">
        <v>72</v>
      </c>
      <c r="E227" s="96" t="s">
        <v>404</v>
      </c>
      <c r="F227" s="96" t="s">
        <v>31</v>
      </c>
      <c r="G227" s="41" t="s">
        <v>32</v>
      </c>
      <c r="H227" s="84">
        <v>900000000</v>
      </c>
      <c r="I227" s="84">
        <f>+H227</f>
        <v>900000000</v>
      </c>
      <c r="J227" s="85" t="s">
        <v>33</v>
      </c>
      <c r="K227" s="85" t="s">
        <v>33</v>
      </c>
      <c r="L227" s="41" t="s">
        <v>405</v>
      </c>
      <c r="M227" s="94"/>
    </row>
    <row r="228" spans="1:13" s="95" customFormat="1" ht="90">
      <c r="A228" s="38"/>
      <c r="B228" s="41">
        <v>84131601</v>
      </c>
      <c r="C228" s="19" t="s">
        <v>406</v>
      </c>
      <c r="D228" s="63" t="s">
        <v>72</v>
      </c>
      <c r="E228" s="96" t="s">
        <v>404</v>
      </c>
      <c r="F228" s="96" t="s">
        <v>49</v>
      </c>
      <c r="G228" s="41" t="s">
        <v>32</v>
      </c>
      <c r="H228" s="84">
        <v>262247962</v>
      </c>
      <c r="I228" s="84">
        <f>+H228</f>
        <v>262247962</v>
      </c>
      <c r="J228" s="85" t="s">
        <v>33</v>
      </c>
      <c r="K228" s="85" t="s">
        <v>33</v>
      </c>
      <c r="L228" s="41" t="s">
        <v>407</v>
      </c>
      <c r="M228" s="94"/>
    </row>
    <row r="229" spans="1:13" s="95" customFormat="1" ht="105">
      <c r="A229" s="38"/>
      <c r="B229" s="41">
        <v>90121502</v>
      </c>
      <c r="C229" s="19" t="s">
        <v>408</v>
      </c>
      <c r="D229" s="63" t="s">
        <v>50</v>
      </c>
      <c r="E229" s="96" t="s">
        <v>409</v>
      </c>
      <c r="F229" s="96" t="s">
        <v>31</v>
      </c>
      <c r="G229" s="41" t="s">
        <v>32</v>
      </c>
      <c r="H229" s="84">
        <v>200000000</v>
      </c>
      <c r="I229" s="84">
        <f>H229</f>
        <v>200000000</v>
      </c>
      <c r="J229" s="85" t="s">
        <v>33</v>
      </c>
      <c r="K229" s="85" t="s">
        <v>33</v>
      </c>
      <c r="L229" s="41" t="s">
        <v>402</v>
      </c>
      <c r="M229" s="94"/>
    </row>
    <row r="230" spans="1:13" s="95" customFormat="1" ht="45">
      <c r="A230" s="38"/>
      <c r="B230" s="41">
        <v>82101800</v>
      </c>
      <c r="C230" s="59" t="s">
        <v>410</v>
      </c>
      <c r="D230" s="41" t="s">
        <v>72</v>
      </c>
      <c r="E230" s="41" t="s">
        <v>51</v>
      </c>
      <c r="F230" s="41" t="s">
        <v>411</v>
      </c>
      <c r="G230" s="41" t="s">
        <v>32</v>
      </c>
      <c r="H230" s="55">
        <v>5158532801</v>
      </c>
      <c r="I230" s="55">
        <v>5158532801</v>
      </c>
      <c r="J230" s="85" t="s">
        <v>33</v>
      </c>
      <c r="K230" s="85" t="s">
        <v>33</v>
      </c>
      <c r="L230" s="41" t="s">
        <v>413</v>
      </c>
      <c r="M230" s="94"/>
    </row>
    <row r="231" spans="1:13" s="95" customFormat="1" ht="126.75" customHeight="1">
      <c r="A231" s="38"/>
      <c r="B231" s="41">
        <v>81102702</v>
      </c>
      <c r="C231" s="59" t="s">
        <v>414</v>
      </c>
      <c r="D231" s="41" t="s">
        <v>50</v>
      </c>
      <c r="E231" s="41" t="s">
        <v>415</v>
      </c>
      <c r="F231" s="41" t="s">
        <v>31</v>
      </c>
      <c r="G231" s="41" t="s">
        <v>377</v>
      </c>
      <c r="H231" s="55">
        <v>114240000</v>
      </c>
      <c r="I231" s="55">
        <f>+H231</f>
        <v>114240000</v>
      </c>
      <c r="J231" s="41" t="s">
        <v>33</v>
      </c>
      <c r="K231" s="41" t="s">
        <v>33</v>
      </c>
      <c r="L231" s="41" t="s">
        <v>416</v>
      </c>
      <c r="M231" s="94"/>
    </row>
    <row r="232" spans="1:13" s="33" customFormat="1" ht="97.5" customHeight="1">
      <c r="A232" s="81"/>
      <c r="B232" s="104">
        <v>82121506</v>
      </c>
      <c r="C232" s="105" t="s">
        <v>424</v>
      </c>
      <c r="D232" s="104" t="s">
        <v>72</v>
      </c>
      <c r="E232" s="104" t="s">
        <v>51</v>
      </c>
      <c r="F232" s="104" t="s">
        <v>55</v>
      </c>
      <c r="G232" s="104" t="s">
        <v>377</v>
      </c>
      <c r="H232" s="106">
        <v>326355120</v>
      </c>
      <c r="I232" s="106">
        <v>326355120</v>
      </c>
      <c r="J232" s="104" t="s">
        <v>33</v>
      </c>
      <c r="K232" s="104" t="s">
        <v>33</v>
      </c>
      <c r="L232" s="104" t="s">
        <v>416</v>
      </c>
      <c r="M232" s="39"/>
    </row>
    <row r="233" spans="1:13" s="33" customFormat="1" ht="189.75" customHeight="1">
      <c r="A233" s="81"/>
      <c r="B233" s="97">
        <v>80131500</v>
      </c>
      <c r="C233" s="98" t="s">
        <v>426</v>
      </c>
      <c r="D233" s="99" t="s">
        <v>72</v>
      </c>
      <c r="E233" s="100" t="s">
        <v>92</v>
      </c>
      <c r="F233" s="41" t="s">
        <v>31</v>
      </c>
      <c r="G233" s="100" t="s">
        <v>32</v>
      </c>
      <c r="H233" s="109">
        <v>471948812</v>
      </c>
      <c r="I233" s="109">
        <v>471948812</v>
      </c>
      <c r="J233" s="100" t="s">
        <v>33</v>
      </c>
      <c r="K233" s="100" t="s">
        <v>33</v>
      </c>
      <c r="L233" s="90" t="s">
        <v>425</v>
      </c>
      <c r="M233" s="39"/>
    </row>
    <row r="234" spans="1:13" s="33" customFormat="1" ht="119.25" customHeight="1">
      <c r="A234" s="81"/>
      <c r="B234" s="97">
        <v>80131500</v>
      </c>
      <c r="C234" s="101" t="s">
        <v>427</v>
      </c>
      <c r="D234" s="99" t="s">
        <v>385</v>
      </c>
      <c r="E234" s="100" t="s">
        <v>108</v>
      </c>
      <c r="F234" s="41" t="s">
        <v>31</v>
      </c>
      <c r="G234" s="100" t="s">
        <v>32</v>
      </c>
      <c r="H234" s="102">
        <v>2839105460</v>
      </c>
      <c r="I234" s="102">
        <v>2839105460</v>
      </c>
      <c r="J234" s="100" t="s">
        <v>33</v>
      </c>
      <c r="K234" s="100" t="s">
        <v>33</v>
      </c>
      <c r="L234" s="90" t="s">
        <v>425</v>
      </c>
      <c r="M234" s="39"/>
    </row>
    <row r="235" spans="1:13" s="33" customFormat="1" ht="120">
      <c r="A235" s="77"/>
      <c r="B235" s="97" t="s">
        <v>428</v>
      </c>
      <c r="C235" s="20" t="s">
        <v>430</v>
      </c>
      <c r="D235" s="99" t="s">
        <v>44</v>
      </c>
      <c r="E235" s="100" t="s">
        <v>433</v>
      </c>
      <c r="F235" s="41" t="s">
        <v>31</v>
      </c>
      <c r="G235" s="100" t="s">
        <v>377</v>
      </c>
      <c r="H235" s="103">
        <v>50000000</v>
      </c>
      <c r="I235" s="103">
        <f>+H235</f>
        <v>50000000</v>
      </c>
      <c r="J235" s="100" t="s">
        <v>33</v>
      </c>
      <c r="K235" s="100" t="s">
        <v>33</v>
      </c>
      <c r="L235" s="41" t="s">
        <v>434</v>
      </c>
      <c r="M235" s="39"/>
    </row>
    <row r="236" spans="1:13" s="33" customFormat="1" ht="110.25" customHeight="1">
      <c r="A236" s="77"/>
      <c r="B236" s="97" t="s">
        <v>429</v>
      </c>
      <c r="C236" s="20" t="s">
        <v>431</v>
      </c>
      <c r="D236" s="99" t="s">
        <v>44</v>
      </c>
      <c r="E236" s="100" t="s">
        <v>432</v>
      </c>
      <c r="F236" s="41" t="s">
        <v>31</v>
      </c>
      <c r="G236" s="100" t="s">
        <v>377</v>
      </c>
      <c r="H236" s="103">
        <v>134207614</v>
      </c>
      <c r="I236" s="103">
        <f>+H236</f>
        <v>134207614</v>
      </c>
      <c r="J236" s="100" t="s">
        <v>412</v>
      </c>
      <c r="K236" s="100" t="s">
        <v>33</v>
      </c>
      <c r="L236" s="41" t="s">
        <v>435</v>
      </c>
      <c r="M236" s="39"/>
    </row>
    <row r="237" spans="1:13" s="33" customFormat="1" ht="128.25" customHeight="1">
      <c r="A237" s="77"/>
      <c r="B237" s="41">
        <v>80101507</v>
      </c>
      <c r="C237" s="20" t="s">
        <v>437</v>
      </c>
      <c r="D237" s="41" t="s">
        <v>72</v>
      </c>
      <c r="E237" s="41" t="s">
        <v>436</v>
      </c>
      <c r="F237" s="41" t="s">
        <v>31</v>
      </c>
      <c r="G237" s="18" t="s">
        <v>32</v>
      </c>
      <c r="H237" s="107">
        <v>545115150</v>
      </c>
      <c r="I237" s="107">
        <f>+H237</f>
        <v>545115150</v>
      </c>
      <c r="J237" s="100" t="s">
        <v>412</v>
      </c>
      <c r="K237" s="100" t="s">
        <v>33</v>
      </c>
      <c r="L237" s="41" t="s">
        <v>393</v>
      </c>
      <c r="M237" s="39"/>
    </row>
    <row r="238" spans="1:13" s="33" customFormat="1" ht="80.25" customHeight="1">
      <c r="A238" s="77"/>
      <c r="B238" s="97">
        <v>80111604</v>
      </c>
      <c r="C238" s="20" t="s">
        <v>440</v>
      </c>
      <c r="D238" s="99" t="s">
        <v>87</v>
      </c>
      <c r="E238" s="100" t="s">
        <v>92</v>
      </c>
      <c r="F238" s="41" t="s">
        <v>423</v>
      </c>
      <c r="G238" s="100" t="s">
        <v>32</v>
      </c>
      <c r="H238" s="103">
        <v>1261034483</v>
      </c>
      <c r="I238" s="103">
        <v>1261034483</v>
      </c>
      <c r="J238" s="100" t="s">
        <v>33</v>
      </c>
      <c r="K238" s="100" t="s">
        <v>33</v>
      </c>
      <c r="L238" s="41" t="s">
        <v>438</v>
      </c>
      <c r="M238" s="39"/>
    </row>
    <row r="239" spans="1:13" s="33" customFormat="1" ht="119.25" customHeight="1">
      <c r="A239" s="77"/>
      <c r="B239" s="97">
        <v>80131500</v>
      </c>
      <c r="C239" s="20" t="s">
        <v>441</v>
      </c>
      <c r="D239" s="99" t="s">
        <v>44</v>
      </c>
      <c r="E239" s="100" t="s">
        <v>108</v>
      </c>
      <c r="F239" s="41" t="s">
        <v>423</v>
      </c>
      <c r="G239" s="100" t="s">
        <v>32</v>
      </c>
      <c r="H239" s="103">
        <v>1810458000</v>
      </c>
      <c r="I239" s="103">
        <v>1810458000</v>
      </c>
      <c r="J239" s="100" t="s">
        <v>33</v>
      </c>
      <c r="K239" s="100" t="s">
        <v>33</v>
      </c>
      <c r="L239" s="41" t="s">
        <v>439</v>
      </c>
      <c r="M239" s="39"/>
    </row>
    <row r="240" spans="1:13" s="33" customFormat="1" ht="201" customHeight="1">
      <c r="A240" s="77"/>
      <c r="B240" s="97">
        <v>80111604</v>
      </c>
      <c r="C240" s="20" t="s">
        <v>442</v>
      </c>
      <c r="D240" s="99" t="s">
        <v>44</v>
      </c>
      <c r="E240" s="100" t="s">
        <v>108</v>
      </c>
      <c r="F240" s="41" t="s">
        <v>423</v>
      </c>
      <c r="G240" s="100" t="s">
        <v>32</v>
      </c>
      <c r="H240" s="103">
        <v>919275000</v>
      </c>
      <c r="I240" s="103">
        <v>919275000</v>
      </c>
      <c r="J240" s="100" t="s">
        <v>33</v>
      </c>
      <c r="K240" s="100" t="s">
        <v>33</v>
      </c>
      <c r="L240" s="41" t="s">
        <v>439</v>
      </c>
      <c r="M240" s="39"/>
    </row>
    <row r="241" spans="1:12" s="33" customFormat="1" ht="80.25" customHeight="1">
      <c r="A241" s="77"/>
      <c r="B241" s="97">
        <v>80131500</v>
      </c>
      <c r="C241" s="20" t="s">
        <v>443</v>
      </c>
      <c r="D241" s="99" t="s">
        <v>44</v>
      </c>
      <c r="E241" s="100" t="s">
        <v>415</v>
      </c>
      <c r="F241" s="41" t="s">
        <v>31</v>
      </c>
      <c r="G241" s="100" t="s">
        <v>377</v>
      </c>
      <c r="H241" s="103">
        <v>3420642220</v>
      </c>
      <c r="I241" s="103">
        <v>3420642220</v>
      </c>
      <c r="J241" s="100" t="s">
        <v>33</v>
      </c>
      <c r="K241" s="100" t="s">
        <v>33</v>
      </c>
      <c r="L241" s="41" t="s">
        <v>444</v>
      </c>
    </row>
    <row r="242" spans="1:12" s="33" customFormat="1" ht="135">
      <c r="A242" s="77"/>
      <c r="B242" s="100" t="s">
        <v>449</v>
      </c>
      <c r="C242" s="20" t="s">
        <v>450</v>
      </c>
      <c r="D242" s="100" t="s">
        <v>87</v>
      </c>
      <c r="E242" s="100" t="s">
        <v>451</v>
      </c>
      <c r="F242" s="41" t="s">
        <v>452</v>
      </c>
      <c r="G242" s="100" t="s">
        <v>377</v>
      </c>
      <c r="H242" s="127">
        <v>729199000</v>
      </c>
      <c r="I242" s="127">
        <v>729199000</v>
      </c>
      <c r="J242" s="100" t="s">
        <v>33</v>
      </c>
      <c r="K242" s="100" t="s">
        <v>33</v>
      </c>
      <c r="L242" s="41" t="s">
        <v>453</v>
      </c>
    </row>
    <row r="243" spans="1:12" s="33" customFormat="1" ht="60">
      <c r="A243" s="77"/>
      <c r="B243" s="100">
        <v>80101504</v>
      </c>
      <c r="C243" s="20" t="s">
        <v>454</v>
      </c>
      <c r="D243" s="100" t="s">
        <v>87</v>
      </c>
      <c r="E243" s="100" t="s">
        <v>455</v>
      </c>
      <c r="F243" s="41" t="s">
        <v>31</v>
      </c>
      <c r="G243" s="100" t="s">
        <v>377</v>
      </c>
      <c r="H243" s="127">
        <v>27000000</v>
      </c>
      <c r="I243" s="127">
        <v>27000000</v>
      </c>
      <c r="J243" s="100" t="s">
        <v>33</v>
      </c>
      <c r="K243" s="100" t="s">
        <v>33</v>
      </c>
      <c r="L243" s="41" t="s">
        <v>456</v>
      </c>
    </row>
    <row r="244" spans="1:13" s="33" customFormat="1" ht="60">
      <c r="A244" s="77"/>
      <c r="B244" s="100">
        <v>80101504</v>
      </c>
      <c r="C244" s="20" t="s">
        <v>457</v>
      </c>
      <c r="D244" s="100" t="s">
        <v>87</v>
      </c>
      <c r="E244" s="100" t="s">
        <v>455</v>
      </c>
      <c r="F244" s="41" t="s">
        <v>31</v>
      </c>
      <c r="G244" s="100" t="s">
        <v>377</v>
      </c>
      <c r="H244" s="127">
        <v>499250320</v>
      </c>
      <c r="I244" s="127">
        <v>499250320</v>
      </c>
      <c r="J244" s="100" t="s">
        <v>33</v>
      </c>
      <c r="K244" s="100" t="s">
        <v>33</v>
      </c>
      <c r="L244" s="41" t="s">
        <v>456</v>
      </c>
      <c r="M244" s="39"/>
    </row>
    <row r="245" spans="1:13" s="33" customFormat="1" ht="120">
      <c r="A245" s="77"/>
      <c r="B245" s="108" t="s">
        <v>459</v>
      </c>
      <c r="C245" s="114" t="s">
        <v>460</v>
      </c>
      <c r="D245" s="108" t="s">
        <v>87</v>
      </c>
      <c r="E245" s="108" t="s">
        <v>415</v>
      </c>
      <c r="F245" s="108" t="s">
        <v>31</v>
      </c>
      <c r="G245" s="108" t="s">
        <v>32</v>
      </c>
      <c r="H245" s="115">
        <v>539094275</v>
      </c>
      <c r="I245" s="116">
        <v>539094275</v>
      </c>
      <c r="J245" s="108" t="s">
        <v>33</v>
      </c>
      <c r="K245" s="108" t="s">
        <v>33</v>
      </c>
      <c r="L245" s="108" t="s">
        <v>98</v>
      </c>
      <c r="M245" s="39"/>
    </row>
    <row r="246" spans="1:13" s="33" customFormat="1" ht="45">
      <c r="A246" s="77"/>
      <c r="B246" s="108" t="s">
        <v>461</v>
      </c>
      <c r="C246" s="114" t="s">
        <v>462</v>
      </c>
      <c r="D246" s="108" t="s">
        <v>87</v>
      </c>
      <c r="E246" s="108" t="s">
        <v>415</v>
      </c>
      <c r="F246" s="108" t="s">
        <v>49</v>
      </c>
      <c r="G246" s="108" t="s">
        <v>32</v>
      </c>
      <c r="H246" s="115">
        <v>7039549329</v>
      </c>
      <c r="I246" s="115">
        <v>7039549329</v>
      </c>
      <c r="J246" s="108" t="s">
        <v>33</v>
      </c>
      <c r="K246" s="108" t="s">
        <v>33</v>
      </c>
      <c r="L246" s="108" t="s">
        <v>98</v>
      </c>
      <c r="M246" s="39"/>
    </row>
    <row r="247" spans="1:13" s="33" customFormat="1" ht="105">
      <c r="A247" s="77"/>
      <c r="B247" s="108" t="s">
        <v>396</v>
      </c>
      <c r="C247" s="117" t="s">
        <v>463</v>
      </c>
      <c r="D247" s="118" t="s">
        <v>87</v>
      </c>
      <c r="E247" s="108" t="s">
        <v>92</v>
      </c>
      <c r="F247" s="108" t="s">
        <v>49</v>
      </c>
      <c r="G247" s="119" t="s">
        <v>32</v>
      </c>
      <c r="H247" s="110">
        <v>21054582033</v>
      </c>
      <c r="I247" s="110">
        <f>H247</f>
        <v>21054582033</v>
      </c>
      <c r="J247" s="120" t="s">
        <v>33</v>
      </c>
      <c r="K247" s="120" t="s">
        <v>33</v>
      </c>
      <c r="L247" s="108" t="s">
        <v>393</v>
      </c>
      <c r="M247" s="39"/>
    </row>
    <row r="248" spans="1:13" s="33" customFormat="1" ht="75">
      <c r="A248" s="77"/>
      <c r="B248" s="108" t="s">
        <v>397</v>
      </c>
      <c r="C248" s="117" t="s">
        <v>464</v>
      </c>
      <c r="D248" s="118" t="s">
        <v>87</v>
      </c>
      <c r="E248" s="108" t="s">
        <v>108</v>
      </c>
      <c r="F248" s="108" t="s">
        <v>49</v>
      </c>
      <c r="G248" s="119" t="s">
        <v>32</v>
      </c>
      <c r="H248" s="110">
        <v>3599199639</v>
      </c>
      <c r="I248" s="110">
        <f>H248</f>
        <v>3599199639</v>
      </c>
      <c r="J248" s="120" t="s">
        <v>33</v>
      </c>
      <c r="K248" s="120" t="s">
        <v>33</v>
      </c>
      <c r="L248" s="108" t="s">
        <v>393</v>
      </c>
      <c r="M248" s="39"/>
    </row>
    <row r="249" spans="1:13" s="33" customFormat="1" ht="105">
      <c r="A249" s="77"/>
      <c r="B249" s="108" t="s">
        <v>396</v>
      </c>
      <c r="C249" s="114" t="s">
        <v>465</v>
      </c>
      <c r="D249" s="118" t="s">
        <v>87</v>
      </c>
      <c r="E249" s="108" t="s">
        <v>92</v>
      </c>
      <c r="F249" s="108" t="s">
        <v>49</v>
      </c>
      <c r="G249" s="119" t="s">
        <v>32</v>
      </c>
      <c r="H249" s="110">
        <v>5219205000</v>
      </c>
      <c r="I249" s="110">
        <f>H249</f>
        <v>5219205000</v>
      </c>
      <c r="J249" s="120" t="s">
        <v>33</v>
      </c>
      <c r="K249" s="120" t="s">
        <v>33</v>
      </c>
      <c r="L249" s="108" t="s">
        <v>393</v>
      </c>
      <c r="M249" s="39"/>
    </row>
    <row r="250" spans="1:13" s="33" customFormat="1" ht="90">
      <c r="A250" s="77"/>
      <c r="B250" s="108">
        <v>93141506</v>
      </c>
      <c r="C250" s="114" t="s">
        <v>466</v>
      </c>
      <c r="D250" s="118" t="s">
        <v>87</v>
      </c>
      <c r="E250" s="108" t="s">
        <v>432</v>
      </c>
      <c r="F250" s="108" t="s">
        <v>467</v>
      </c>
      <c r="G250" s="119" t="s">
        <v>377</v>
      </c>
      <c r="H250" s="110">
        <v>1238000000</v>
      </c>
      <c r="I250" s="110">
        <f>+H250</f>
        <v>1238000000</v>
      </c>
      <c r="J250" s="120" t="s">
        <v>33</v>
      </c>
      <c r="K250" s="120" t="s">
        <v>33</v>
      </c>
      <c r="L250" s="108" t="s">
        <v>444</v>
      </c>
      <c r="M250" s="39"/>
    </row>
    <row r="251" spans="1:13" s="33" customFormat="1" ht="18">
      <c r="A251" s="77"/>
      <c r="B251" s="121"/>
      <c r="C251" s="122"/>
      <c r="D251" s="123"/>
      <c r="E251" s="121"/>
      <c r="F251" s="121"/>
      <c r="G251" s="124"/>
      <c r="H251" s="125"/>
      <c r="I251" s="125"/>
      <c r="J251" s="126"/>
      <c r="K251" s="126"/>
      <c r="L251" s="121"/>
      <c r="M251" s="39"/>
    </row>
    <row r="252" spans="2:9" ht="33" customHeight="1" thickBot="1">
      <c r="B252" s="9" t="s">
        <v>21</v>
      </c>
      <c r="C252" s="8"/>
      <c r="D252" s="8"/>
      <c r="I252" s="35"/>
    </row>
    <row r="253" spans="2:9" ht="30">
      <c r="B253" s="10" t="s">
        <v>6</v>
      </c>
      <c r="C253" s="13" t="s">
        <v>22</v>
      </c>
      <c r="D253" s="7" t="s">
        <v>14</v>
      </c>
      <c r="I253" s="36"/>
    </row>
    <row r="254" spans="2:9" ht="15">
      <c r="B254" s="3"/>
      <c r="C254" s="2"/>
      <c r="D254" s="4"/>
      <c r="I254" s="37"/>
    </row>
    <row r="255" spans="2:9" ht="15">
      <c r="B255" s="3"/>
      <c r="C255" s="2"/>
      <c r="D255" s="4"/>
      <c r="I255" s="36"/>
    </row>
    <row r="256" spans="2:4" ht="15">
      <c r="B256" s="3"/>
      <c r="C256" s="2"/>
      <c r="D256" s="4"/>
    </row>
    <row r="257" spans="2:4" ht="15">
      <c r="B257" s="3"/>
      <c r="C257" s="2"/>
      <c r="D257" s="4"/>
    </row>
    <row r="258" spans="2:4" ht="15.75" thickBot="1">
      <c r="B258" s="11"/>
      <c r="C258" s="12"/>
      <c r="D258" s="5"/>
    </row>
  </sheetData>
  <sheetProtection/>
  <mergeCells count="2">
    <mergeCell ref="F5:I9"/>
    <mergeCell ref="F11:I15"/>
  </mergeCells>
  <hyperlinks>
    <hyperlink ref="C8" r:id="rId1" display="www.registraduria.gov.co"/>
    <hyperlink ref="L209" r:id="rId2" display="DCPABON@REGISTRADURIA.GOV.CO"/>
    <hyperlink ref="L210:L212" r:id="rId3" display="DCPABON@REGISTRADURIA.GOV.CO"/>
    <hyperlink ref="L180" r:id="rId4" display="mjimenezh@registraduria.gov.co"/>
    <hyperlink ref="L181:L182" r:id="rId5" display="mjimenezh@registraduria.gov.co"/>
    <hyperlink ref="L106" r:id="rId6" display="mlcely@ registraduria.gov.co"/>
    <hyperlink ref="L107:L109" r:id="rId7" display="mlcely@ registraduria.gov.co"/>
    <hyperlink ref="L93" r:id="rId8" display="svalfonso@ registraduria.gov.co"/>
    <hyperlink ref="L94:L96" r:id="rId9" display="svalfonso@ registraduria.gov.co"/>
    <hyperlink ref="L234" r:id="rId10" display="mailto:contrataciondistrnec@registraduria.gov.co"/>
    <hyperlink ref="L233" r:id="rId11" display="mailto:contrataciondistrnec@registraduria.gov.co"/>
  </hyperlinks>
  <printOptions/>
  <pageMargins left="0.7" right="0.7" top="0.75" bottom="0.75" header="0.3" footer="0.3"/>
  <pageSetup horizontalDpi="600" verticalDpi="600" orientation="portrait" paperSize="9" r:id="rId1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Ricardo Andres Garcia Huertas</cp:lastModifiedBy>
  <cp:lastPrinted>2018-11-07T13:47:48Z</cp:lastPrinted>
  <dcterms:created xsi:type="dcterms:W3CDTF">2012-12-10T15:58:41Z</dcterms:created>
  <dcterms:modified xsi:type="dcterms:W3CDTF">2019-08-22T13:35:34Z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