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Ricardo Andres Garcia Huertas</author>
  </authors>
  <commentList>
    <comment ref="H60" authorId="0">
      <text>
        <r>
          <rPr>
            <b/>
            <sz val="9"/>
            <rFont val="Tahoma"/>
            <family val="2"/>
          </rPr>
          <t>Ricardo Andres Garcia Huertas:</t>
        </r>
        <r>
          <rPr>
            <sz val="9"/>
            <rFont val="Tahoma"/>
            <family val="2"/>
          </rPr>
          <t xml:space="preserve">
APROPIACION DISPONIBLE 1,700 MILLONES.
</t>
        </r>
      </text>
    </comment>
    <comment ref="H61" authorId="0">
      <text>
        <r>
          <rPr>
            <b/>
            <sz val="9"/>
            <rFont val="Tahoma"/>
            <family val="2"/>
          </rPr>
          <t>Ricardo Andres Garcia Huertas:</t>
        </r>
        <r>
          <rPr>
            <sz val="9"/>
            <rFont val="Tahoma"/>
            <family val="2"/>
          </rPr>
          <t xml:space="preserve">
APROPIACION DISPONIBLE 155 MILLONES
</t>
        </r>
      </text>
    </comment>
  </commentList>
</comments>
</file>

<file path=xl/sharedStrings.xml><?xml version="1.0" encoding="utf-8"?>
<sst xmlns="http://schemas.openxmlformats.org/spreadsheetml/2006/main" count="887" uniqueCount="269">
  <si>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</si>
  <si>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</si>
  <si>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</si>
  <si>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</si>
  <si>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</si>
  <si>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</si>
  <si>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</si>
  <si>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</si>
  <si>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</si>
  <si>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</si>
  <si>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</si>
  <si>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</si>
  <si>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</si>
  <si>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</si>
  <si>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</si>
  <si>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</si>
  <si>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</si>
  <si>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</si>
  <si>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</si>
  <si>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</si>
  <si>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</si>
  <si>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</si>
  <si>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</si>
  <si>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</si>
  <si>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</si>
  <si>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</si>
  <si>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</si>
  <si>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</si>
  <si>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</si>
  <si>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CONTRATOS DE PRESTACION DE SERVICIOS</t>
  </si>
  <si>
    <t>ENERO</t>
  </si>
  <si>
    <t>11 MESES</t>
  </si>
  <si>
    <t>CONTRATACIÓN DIRECTA</t>
  </si>
  <si>
    <t>RNEC</t>
  </si>
  <si>
    <t>N/A</t>
  </si>
  <si>
    <t>GERENCIA ADMINISTRATIVA Y FINANCIERA - TEL: 2202880 EXT 1487</t>
  </si>
  <si>
    <t>PRESTAR LOS SERVICIOS PROFESIONALES EXTERNOS A LA OFICINA JURÍDICA EN ASPECTOS RELACIONADOS CON LA CONTRATACIÓN PARA LA ADQUISICIÓN DE BIENES Y SERVICIOS DE LA REGISTRADURÍA NACIONAL DEL ESTADO CIVIL Y EL FONDO ROTATORIO DE LA REGISTRADURÍA NACIONAL DEL ESTADO CIVIL, EN TODAS LAS ETAPAS DE LA MISMA Y EN LOS DEMÁS TEMAS Y ÁREAS DEL DERECHO QUE LE SEAN REQUERIDOS POR LA OFICINA JURÍDICA</t>
  </si>
  <si>
    <t>11 MESES Y 20 DIAS</t>
  </si>
  <si>
    <t xml:space="preserve">JEFE OFICINA JURIDICA - TEL: 2202880 EXT 1509 </t>
  </si>
  <si>
    <t>PRESTAR SERVICIOS PROFESIONALES DE APOYO A LA CONSOLIDACIÓN DE LA IMAGEN DE LA REGISTRADURÍA NACIONAL DEL ESTADO CIVIL COMO UNA DE LAS ENTIDADES LÍDERES EN SERVICIO AL COLOMBIANO ANTE LA OPINIÓN PÚBLICA Y DEMÁS AUDIENCIAS RELEVANTES A TRAVÉS DE ESTRATEGIAS DE COMUNICACIÓN CON LOS DIFERENTES MEDIOS Y AUDIENCIAS INCLUYENDO MANEJO DE CRISIS.</t>
  </si>
  <si>
    <t>JEFE COMUNICACIONES Y PRENSA - TEL: 2202880 EXT: 1828</t>
  </si>
  <si>
    <t>PRESTAR LOS SERVICIOS PROFESIONALES EXTERNOS A LA OFICINA JURÍDICA PARA LOGRAR CUMPLIR CON LOS OBJETIVOS DE LA MISMA, AL IGUAL QUE PRESTAR EL APOYO EN LOS ASUNTOS CONTRACTUALES Y COBROS COACTIVOS</t>
  </si>
  <si>
    <t>PRESTAR SERVICIOS PROFESIONALES DE REPRESENTACIÓN JUDICIAL Y EXTRAJUDICIAL A NIVEL NACIONAL, EN LOS PROCESOS EN QUE DEBA HACER PARTE LA ENTIDAD Y APOYAR LA LABOR DE LA OFICINA JURÍDICA EN LOS ASUNTOS DE SU COMPETENCIA</t>
  </si>
  <si>
    <t>11 MESES Y 15 DIAS</t>
  </si>
  <si>
    <t>PRESTAR SERVICIOS PROFESIONALES Y DE APOYO A LA GESTIÓN A LA GERENCIA DEL TALENTO HUMANO, LA OFICINA DE CONTROL INTERNO Y LA SECRETARÍA GENERAL DE LA REGISTRADURÍA NACIONAL DEL ESTADO CIVIL, MEDIANTE EL FORTALECIMIENTO DE LA CULTURA ORGANIZACIONAL, LOS PROCEDIMIENTOS DE AUDITORÍA INTERNA A LOS SISTEMAS DE GESTIÓN Y PLANES DE MEJORAMIENTO, ASÍ COMO EL DESARROLLO DE ACCIONES ENCAMINADAS AL FORTALECIMIENTO INSTITUCIONAL.</t>
  </si>
  <si>
    <t>GERENCIA DEL TALENTO HUMANO - TEL: 2202880 EXT 1410</t>
  </si>
  <si>
    <t>CONTRATAR LOS SERVICIOS PROFESIONALES ENCAMINADOS A APOYAR TÉCNICAMENTE A LA COORDINACIÓN DE MANTENIMIENTO Y CONSTRUCCIONES EN EL DESARROLLO DE LAS ACTIVIDADES NECESARIAS PARA EL CUMPLIMIENTO DE SUS FUNCIONES Y PROYECTOS A SU CARGO.</t>
  </si>
  <si>
    <t>COORDINADOR DE MANTENIMIENTO Y CONSTRUCCIONES - TEL: 2202880 EXT 1307</t>
  </si>
  <si>
    <t xml:space="preserve">CONTRATAR LA PRESTACION DE SERVICIOS PROFESIONALES ESPECIALIZADOS  A LA REGISTRADURIA NACIONAL DEL ESTADO CIVIL, PARA LA PLANEACIÓN PRESUPUESTAL DE LA ENTIDAD, CON EL ACOMPAÑAMIENTO ANTE LAS AUTORIDADES ESTATALES Y GUBERNAMENTALES EN EL TRÁMITE DEL PROYECTO DE PRESUPUESTO Y LA EVALUACIÓN DE LA VIABILIDAD DE LAS SOLICITUDES DE RECURSOS FINANCIEROS.  </t>
  </si>
  <si>
    <t xml:space="preserve">OFICINA DE PLANEACION - TEL: 2202880 </t>
  </si>
  <si>
    <t xml:space="preserve">PRESTAR ASESORÍA JURÍDICA ESPECIALIZADA EN DERECHO ADMINISTRATIVO Y CONTRATACIÓN ESTATAL A LA REGISTRADURÍA NACIONAL DEL ESTADO CIVIL, EN ESPECIAL A LA SECRETARÍA GENERAL, A LA GERENCIA ADMINISTRATIVA Y FINANCIERA Y AL COMITÉ ASESOR PARA LA CONTRATACIÓN. </t>
  </si>
  <si>
    <t>COORDINACION GRUPO DE COMPRAS
 EXT 1409-1431</t>
  </si>
  <si>
    <t>PRESTAR SERVICIOS EN LA REGISTRADURÍA NACIONAL DEL ESTADO CIVIL PARA EL MONITOREO, FORTALECIMIENTO Y RELACIONAMIENTO INSTITUCIONAL CON EL CONGRESO DE LA REPÚBLICA</t>
  </si>
  <si>
    <t>SECRETARÍA GENERAL - TEL: 2202880 EXT 1576</t>
  </si>
  <si>
    <t>PRESTAR ASESORÍA JURÍDICA ESPECIALIZADA EN MATERIA ELECTORAL, ADMINISTRATIVA Y CONSTITUCIONAL A LA REGISTRADURIA NACIONAL DEL ESTADO CIVIL, EN ESPECIAL AL DESPACHO DEL REGISTRADOR NACIONAL, SECRETARIA GENERAL Y OFICINA JURÍDICA, DE CONFORMIDAD CON LAS ESPECIFICACIONES DESCRITAS Y DETALLADAS EN EL ESTUDIO PREVIO Y LA PROPUESTA PRESENTADA POR EL CONTRATISTA LOS CUALES HACEN PARTE INTEGRAL DEL PRESENTE CONTRATO</t>
  </si>
  <si>
    <t>PRESTAR LOS SERVICIOS PROFESIONALES PARA REALIZAR ACTIVIDADES QUE PERMITAN LA CONSOLIDACIÓN Y EJECUCIÓN DE LA ESTRATEGIA DE COMUNICACIÓN DIGITAL DE LA REGISTRADURÍA NACIONAL DEL ESTADO CIVIL QUE PERMITAN FORTALECER EL POSICIONAMIENTO DE LA COMUNICACIÓN Y LA IMAGEN DE LA ENTIDAD EN LA RELACIÓN CON LA ENTREGA DE SERVICIOS A LOS COLOMBIANOS.</t>
  </si>
  <si>
    <t>CONTRATAR LA PRESTACIÓN DE SERVICIOS PROFESIONALES DE UN NUTRICIONISTA CON EL OBJETIVO DE QUE APOYE Y ACOMPAÑE A LA REGISTRADURÍA NACIONAL DEL ESTADO CIVIL DURANTE LA EJECUCIÓN DEL CONTRATO DE COMODATO SUSCRITO CON  ARDIKO A &amp; S LTDA. CONSTRUCCIONES SUMINISTROS Y SERVICIOS.</t>
  </si>
  <si>
    <t>COORDINADOR GESTION DE RECURSOS FISICOS - TEL: 2202880 EXT: 1198</t>
  </si>
  <si>
    <t>CONTRATAR LOS SERVICIOS PROFESIONALES ESPECIALIZADOS EXTERNOS EN MATERIA TRIBUTARIA PARA LA DIRECCIÓN FINANCIERA REGISTRADURIA NACIONAL DEL ESTADO CIVIL Y SU FONDO ROTATORIO.</t>
  </si>
  <si>
    <t>DIRECCION FINANCIERA - COORDINACION DE CONTABILIDAD - TEL: 2202880 EXT 1365</t>
  </si>
  <si>
    <t>AVALUOS DE INMUEBLES VIGENCIA 2018</t>
  </si>
  <si>
    <t>JUNIO</t>
  </si>
  <si>
    <t>5 MESES</t>
  </si>
  <si>
    <t>COORDINACION GRUPO RECURSOS FISICOS - TEL: 2202880 EXT 1198</t>
  </si>
  <si>
    <t>PRESTACION DE SERVICIOS PROFESIONALES ESPECIALZIADOS A LA RNEC PARA ASESORAR A LA OFICINA DE PLANEACION Y COMITÉ DE TARIFAS EN LOS AMBITOS JURIDICO ECONOMICO Y FISCAL Y EN LA ELABORACION Y SUSTENTACION DE ESTRATEGIAS PARA LA OBTENCION DE RECURSOS QUE CONTRIBUYAN AL MEJORAMIENTO Y FORTALECIMIENTO DE LA GESTION INSTITUCIONAL</t>
  </si>
  <si>
    <t>9 MESES</t>
  </si>
  <si>
    <t>PRESTAR SERVICIOS PROFESIONALES Y APOYAR LA GESTIÓN DE LA REGISTRADURÍA NACIONAL DEL ESTADO CIVIL PARA CONSTRUIR E  IMPLEMENTAR UNA ESTRATEGIA DE SEGMENTACIÓN (TARGETING) QUE PERMITA INCENTIVAR LA PARTICIPACIÓN DEL PÚBLICO OBJETIVO EN LAS ELECCIONES DE 2018 MEDIANTE LA UTILIZACIÓN DE MEDIOS DIGITALES Y REDES SOCIALES.</t>
  </si>
  <si>
    <t>6 MESES</t>
  </si>
  <si>
    <t>NO</t>
  </si>
  <si>
    <t>93151607
84111603
93111607
81111820
81111808</t>
  </si>
  <si>
    <t>PRESTAR EL SERVICIO DE AUDITORIA EXTERNA A LOS DIFERENTES COMPONENTES DEL PROCESO ELECTORAL PARA LAS ELECCIONES DE CONGRESO DE LA REPÚBLICA Y FÓRMULA PRESIDENCIAL A CELEBRARSE EN EL AÑO 2018.</t>
  </si>
  <si>
    <t>SELECCIÓN ABREVIADA</t>
  </si>
  <si>
    <t>GERENCIA DE INFORMATICA Y REGISTRADURIA DELEGADA EN LO ELECTORAL - TEL: 2202880 EXT 1525</t>
  </si>
  <si>
    <t>ADQUISICIÓN DE EQUIPOS DE IDENTIFICACIÓN BIOMÉTRICA PARA LA REGISTRADURÍA NACIONAL DEL ESTADO CIVIL.</t>
  </si>
  <si>
    <t>ABRIL</t>
  </si>
  <si>
    <t>2 MESES</t>
  </si>
  <si>
    <t>INVITACIÓN PÚBLCA</t>
  </si>
  <si>
    <t>GERENTE DEL TALENTO HUMANO - TEL: 2202880 EXT: 1467 
COORDINADOR REGISTRO Y CONTROL EXT: 1459</t>
  </si>
  <si>
    <t>CONTRATAR EL SUMINISTRO DE COMBUSTIBLE DEL PARQUE AUTOMOTOR DE LA ENTIDAD</t>
  </si>
  <si>
    <t>12 MESES</t>
  </si>
  <si>
    <t>ACUERDO MARCO DE PRECIOS</t>
  </si>
  <si>
    <t>COORDINADOR GRUPO DE TRANSPORTE
EXT. 1026-1027</t>
  </si>
  <si>
    <t xml:space="preserve">80141600
80151500
84121800
</t>
  </si>
  <si>
    <t>CONTRATAR EL SUMINISTRO DE BONOS DE DOTACIÓN, CANJEABLES EXCLUSIVAMENTE PARA CALZADO Y VESTIDO DE LABOR PARA LOS SERVIDORES PÚBLICOS DE LA ORGANIZACIÓN ELECTORAL QUE TIENEN DERECHO DE ACUERDO CON LA LEY 70 DE 1988 Y EL DECRETO 1978 DE 1989.</t>
  </si>
  <si>
    <t>FEBRERO</t>
  </si>
  <si>
    <t>GERENTE DEL TALENTO HUMANO - TEL: 2202880 EXT: 1467 
COORDINADOR DESARROLLO INTEGRAL EXT: 1459</t>
  </si>
  <si>
    <t>ADQUISICIÓN DE CERTIFICADOS DIGITALES DE FUNCION PUBLICA, CON DESTINO A LOS FUNCIONARIOS QUE LO REQUIEREN PARA REALIZAR LAS TRANSACCIONES DIARIAS INHERENTES A LA EJECUCIÓN DEL SIIF – NACION II EN LAS ÁREAS DE LA DIRECCIÓN FINANCIERA, CONTABILIDAD, PRESUPUESTO, PAGADURÍA, GESTIÓN FINANCIERA, RECAUDOS, FONDO NACIONAL DE FINANCIACIÓN POLÍTICA, JURÍDICA, DIRECCIÓN ADMINISTRATIVA- COMPRAS, ALMACÉN E INVENTARIOS,  GERENCIA DEL TALENTO HUMANO, FONDO SOCIAL DE VIVIENDA A NIVEL NACIONAL Y CONSEJO NACIONAL ELECTORAL</t>
  </si>
  <si>
    <t>15 DIAS</t>
  </si>
  <si>
    <t>DIRECTORA FINANCIERA - TEL: 2202880 EXT: 1360</t>
  </si>
  <si>
    <t>MANTENIMIENTO MAQUINAS TALLER DE PUBLICACIONES</t>
  </si>
  <si>
    <t>COORDINADOR GRUPO PUBLICACIONES - TEL: 2202880 EXT 1000</t>
  </si>
  <si>
    <t>81111812
81111820</t>
  </si>
  <si>
    <t>MANTENIMIENTO SISTEMA DE NÓMINA DE LA RNEC - KACTUS TH</t>
  </si>
  <si>
    <t>GERENCIA DE INFORMATICA - TEL: 2202880 EXT 1525 - GERENCIA DEL TALENTO HUMANO EXT: 1467</t>
  </si>
  <si>
    <t xml:space="preserve">CONTRATAR EL MANTENIMIENTO PREVENTIVO Y CORRECTIVO, INSPECCIÓN, PRUEBAS DE FUNCIONAMIENTO Y PUESTA A PUNTO DEL SISTEMA DE EXTINCIÓN DE INCENDIOS A BASE DE AGUA DISTRIBUIDO EN LA TOTALIDAD DEL EDIFICIO DE OFICINAS CENTRALES  UBICADO EN EL EDIFICIO DE LA REGISTRADURÍA NACIONAL DEL ESTADO CIVIL AV. CALLE 26 NO. 51 – 50 (CAN), INCLUIDA BOLSA DE REPUESTOS. </t>
  </si>
  <si>
    <t>10 MESES</t>
  </si>
  <si>
    <t>COORDINADOR MANTENIMIENTO Y CONSTRUCCIONES
TEL: 2202880  EXT. 1308-1369</t>
  </si>
  <si>
    <t>CONTRATAR EL MANTENIMIENTO PREVENTIVO Y CORRECTIVO DE LA PLANTA TELEFÓNICA NEAX  2400-IPX DE LA RNEC SEDE CAN</t>
  </si>
  <si>
    <t>CONTRATAR EL MANTENIMIENTO PREVENTIVO Y CORRECTIVO DEL ASCENSOR PANORÁMICO DE LA RNEC SEDE CAN</t>
  </si>
  <si>
    <t xml:space="preserve">CONTRATAR EL MANTENIMIENTO PREVENTIVO Y CORRECTIVO DE LA PLANTA ELÉCTRICA DE LA RNEC SEDE CAN </t>
  </si>
  <si>
    <t xml:space="preserve">CONTRATAR EL MANTENIMIENTO PREVENTIVO Y CORRECTIVO DE LAS MOTOBOMBAS DE LA RNEC SEDE CAN   </t>
  </si>
  <si>
    <t xml:space="preserve">CONTRATAR EL MANTENIMIENTO PREVENTIVO Y CORRECTIVO DE LOS ASCENSORES DE PASAJEROS MARCA OTIS </t>
  </si>
  <si>
    <t xml:space="preserve">11 MESES </t>
  </si>
  <si>
    <t>CONTRATAR EL MANTENIMIENTO PREVENTIVO Y CORRECTIVO DEL ASCENSOR DE CARGA MARCA ATLAS DE LA RNEC SEDE CAN</t>
  </si>
  <si>
    <t>ADQUISICIÓN DE EXTINTORES Y ACCESORIOS PARA EQUIPOS DE PREVENCIÓN Y ATENCIÓN DE EMERGENCIAS, ASÍ COMO  REVISIÓN, MANTENIMIENTO Y RECARGA DE LOS EXTINTORES EXISTENTES EN LAS OFICINAS CENTRALES DE LA REGISTRADURÍA NACIONAL SEDE CAN.</t>
  </si>
  <si>
    <t>MAYO</t>
  </si>
  <si>
    <t>1 MES</t>
  </si>
  <si>
    <t>MANTENIMIENTO PREVENTIVO Y CORRECTIVO DE LOS AIRES ACONDICIONADOS CON QUE CUENTA EL EDIFICIO DE LA RNEC SEDE CAN</t>
  </si>
  <si>
    <t>RECOLECCIÓN, TRANSPORTE Y  DISPOSICIÓN FINAL DE LOS RESIDUOS PELIGROSOS EN LA RNEC, SEDE CAN</t>
  </si>
  <si>
    <t>MANTENIMIENTO PREVENTIVO Y CORRECTIVO DE MANTO IMPERMEABILIZADO PARA LAS TERRAZAS DE LA SEDE CAN</t>
  </si>
  <si>
    <t>CONTRATAR EL MANTENIMIENTO PREVENTIVO SIN SUMINISTRO DE REPUESTOS DE LA SUBESTACION ELECTRICA DE LA RNEC</t>
  </si>
  <si>
    <t>SEPTIEMBRE</t>
  </si>
  <si>
    <t>ADECUACION Y REFORZAMIENTO DE LAS ESCALERAS METALICAS DE EMERGENCIAS</t>
  </si>
  <si>
    <t>INDEPENDIZACIÓN DEL SISTEMA ELECTRICO DE LA CAFETERIA</t>
  </si>
  <si>
    <t>CONTRATAR EL SUMINISTRO E INSTALACIÓN DE AVISOS PARA SEÑALIZACIÓN DE OFICINAS.</t>
  </si>
  <si>
    <t>GERENTE DEL TALENTO HUMANO: TEL: 2202880 ext. 1467 
COORDINADORA DESARROLLO INTEGRAL : ext. 1469</t>
  </si>
  <si>
    <t>ADICION  Y PRORROGA AL CONTRATO No. 057 DE 2016 GRUPO EMPRESARIAL SEISO SAS -  PRESTACIÓN DEL SERVICIO DE ASEO Y CAFETERIA PARA LA SEDE CENTRAL, DELEGACIÓN DE CUNDINAMARCA Y REGISTRADURÍA DISTRITAL.</t>
  </si>
  <si>
    <t>2 MESES Y 23 DIAS</t>
  </si>
  <si>
    <t>ADICIÓN CONTRATO</t>
  </si>
  <si>
    <t>GESTIÓN DE RECURSOS FÍSICOS
TEL: 2202880 EXT: 1198 - 1725</t>
  </si>
  <si>
    <t>CONTRATAR LA PRESTACIÓN DEL SERVICIO DE ASEO Y CAFETERIA PARA LA SEDE CENTRAL, DELEGACIÓN DE CUNDINAMARCA Y REGISTRADURÍA DISTRITAL.</t>
  </si>
  <si>
    <t>18 MESES</t>
  </si>
  <si>
    <t>LICITACIÓN PÚBLICA</t>
  </si>
  <si>
    <t>SI</t>
  </si>
  <si>
    <t>POR TRAMITAR</t>
  </si>
  <si>
    <t>SERVICIO DE ENVÍO DE CORRESPONDENCIA NORMAL, Y EN VALIJAS QUE LA REGISTRADURIA REQUIERA ENVIAR A DELEGACIONES DEPARTAMENTALES, REGISTRADURIA DISTRITAL, REGISTRADURIA ESPECIALES, MUNICIPALES  Y AUXILIARES Y DEMÁS DESTINOS NACIONALES O INTERNACIONALES, TENIENDO EN CUENTA LAS ESPECIFICACIONES ESTABLECIDAS EN LA LEY 1369 DE 2009.</t>
  </si>
  <si>
    <t>22 MESES</t>
  </si>
  <si>
    <t>POR TRAMITAR $2.614.980.365</t>
  </si>
  <si>
    <t>COORDINADOR ARCHIVO Y CORRESPONDENCIA
MONICA MUÑOZ CASALLAS EXT. 1048-1043</t>
  </si>
  <si>
    <t>CONTRATAR  EL SERVICIO DE TRANSPORTE DE CARGA, QUE LA ORGANIZACIÓN ELECTORAL (REGISTRADURIA NACIONAL  DEL ESTADO CIVIL - CONSEJO NACIONAL ELECTORAL) REQUIERA ENVIAR A NIVEL NACIONAL EN EL NORMAL FUNCIONAMIENTO DE PROCESOS MISIONALES</t>
  </si>
  <si>
    <t xml:space="preserve">POR TRAMITAR $347.101.317 </t>
  </si>
  <si>
    <t xml:space="preserve">PRESTAR EL SERVICIO DE OUTSOURCING DE FOTOCOPIADO, EN LA SEDE CENTRAL DE LA ORGANIZACIÓN ELECTORAL – REGISTRADURÍA NACIONAL, UBICADA EN LA AV. CALLE 26 NO. 51-50 EN LA CIUDAD DE BOGOTÁ, D.C. </t>
  </si>
  <si>
    <t xml:space="preserve">MAYO </t>
  </si>
  <si>
    <t>POR TRAMITAR $652.518.612</t>
  </si>
  <si>
    <t>COORDINADOR GRUPO PUBLICACIONES - TEL: 2202880 EXT: 1000</t>
  </si>
  <si>
    <t>CONTRATAR LOS BIENES Y SERVICIOS NECESARIOS PARA LLEVAR A CABO LAS ELECCIONES NUEVAS Y COMPLEMENTARIAS (CUYO CENSO ELECTORAL SEA HASTA 50.000) Y LOS DIFERENTES MECANISMOS DE PARTICIPACIÓN CIUDADANA  (CON CENSO ELECTORAL HASTA 100.000) QUE SE PROMUEVAN, EN EL 2018</t>
  </si>
  <si>
    <t>REGISTRADURIA DELEGADA EN LO ELECTORAL - TEL: 2202880 EXT 1321</t>
  </si>
  <si>
    <t>ADQUISICIÓN DE FORMAS CONTINUAS IMPRESAS ERIALES REGISTROS CIVILES DE NACIMIENTO, MATRIMONIO, DEFUNCIÓN Y FORMATO TRAMITE CEDULACIÓN Y TARJETA DE IDENTIDAD, PARA SER DISTRIBUIDAS A NIVEL NACIONAL EN LAS DELEGACIONES DEPARTAMENTALES</t>
  </si>
  <si>
    <t>COORIDINDOR GRUPO RECEPCIÓN  EXT 1251-1227</t>
  </si>
  <si>
    <t>PUBLICAR LOS ACTOS ADMINISTRATIVOS PROFERIDOS POR LA ORGANIZACIÓN ELECTORAL - REGISTRADURÍA NACIONAL DEL ESTADO CIVIL, CONSEJO NACIONAL ELECTORAL - Y FONDO ROTATORIO DE LA REGISTRADURÍA NACIONAL, EN EL DIARIO OFICIAL DE LA IMPRENTA NACIONAL DE COLOMBIA.</t>
  </si>
  <si>
    <t>PUBLICAR LOS AVISOS DE PRENSA DE LOS FUNCIONARIOS FALLECIDOS Y DEMAS QUE REQUIERA LA ORGANIZACIÓN ELECTORAL</t>
  </si>
  <si>
    <t>COORDINACION GRUPO DE COMPRAS
  EXT 1409-1431</t>
  </si>
  <si>
    <t>PRESTACIÓN DE LOS SERVICIOS DE PREPRODUCCIÓN, PRODUCCIÓN Y POSPRODUCCIÓN DEL PROGRAMA INSTITUCIONAL.</t>
  </si>
  <si>
    <t>PRESTAR EL SERVICIO DE MONITOREO Y SEGUIMIENTO AL REGISTRO PERIODISTICO QUE SOBRE LA REGISTRADURIA NACIONAL HACEN LOS MEDIOS DE COMUNICACIÓN NACIONAL Y REGIONAL DEL PAIS</t>
  </si>
  <si>
    <t>ACTUALIZACION DE LAS LICENCIAS DE CONSTRUPLAN</t>
  </si>
  <si>
    <t>AGOSTO</t>
  </si>
  <si>
    <t>COORDINADOR MANTENIMIENTO Y CONSTRUCCIONES
EXT. 1308-1376</t>
  </si>
  <si>
    <t>CONTRATAR EL SERVICIO DE CTP O NEGATIVOS PARA EL TALLER DE PUBLICACIONES</t>
  </si>
  <si>
    <t>MARZO</t>
  </si>
  <si>
    <t>ADQUISICION DE S.O.A.T. PARA LOS VEHICULOS DE LA ENTIDAD (60 UNIDADES VEHICULARES)</t>
  </si>
  <si>
    <t>OCTUBRE</t>
  </si>
  <si>
    <t>COORDINADOR GRUPO DE TRANSPORTE
EXT. 1026-1028</t>
  </si>
  <si>
    <t>CONTRATAR LOS SEGUROS REQUERIDOS PARA LA PROTECCIÓN DE LOS BIENES E INTERESES PATRIMONIALES DE PROPIEDAD Y DE AQUELLOS POR LOS CUALES SON LEGALMENTE RESPONSABLES LA REGISTRADURÍA NACIONAL DEL ESTADO CIVIL,  EL FONDO ROTATORIO DE LA REGISTRADURÍA NACIONAL DEL ESTADO CIVIL Y EL FONDO SOCIAL DE VIVIENDA DE LA REGISTRADURÍA NACIONAL DEL ESTADO CIVIL EN EL TERRITORIO NACIONAL Y EN LOS CONSULADOS. DE IGUAL FORMA CONTRATAR EL SEGURO COLECTIVO DE VIDA GRUPO DE LOS SERVIDORES Y MAGISTRADOS QUE A NIVEL NACIONAL PRESTAN SUS SERVICIOS A LA ORGANIZACIÓN ELECTORAL (REGISTRADURÍA NACIONAL DEL ESTADO CIVIL Y CONSEJO NACIONAL ELECTORAL)</t>
  </si>
  <si>
    <t>GESTIÓN DE RECURSOS FÍSICOS
EXT. 1198 - 1727</t>
  </si>
  <si>
    <t>CONTRATAR EL ARRENDAMIENTO DE LOS INMUEBLES EN DONDE FUNCIONAN LAS SEDES DE LA RNEC POR REGISTRADURÍA.</t>
  </si>
  <si>
    <t>GESTIÓN DE RECURSOS FÍSICOS
EXT. 1198 - 1728</t>
  </si>
  <si>
    <t>ALMACENAMIENTO, GUARDA Y CUSTODIA DE CAJAS QUE CONTIENEN REGISTROS CIVILES DE NACIMIENTO, MATRIMONIO Y DEFUNCIÓN, INSCRIPCIONES POR CORREO, SOPORTES, COPIAS, MEDIOS MAGNÉTICOS, TARJETAS DECADACTILARES Y ARCHIVADORES METÁLICOS CON ROLLOS DE MICROFILMACIÓN, INCLUYENDO LOS SERVICIOS ADICIONALES DE CONSULTA Y TRANSPORTE.</t>
  </si>
  <si>
    <t>POR TRAMITAR $1.299.200.000</t>
  </si>
  <si>
    <t>DIRECCION NACIONAL DE REGISTRO CIVIL - TEL: 2202880 EXT 1201</t>
  </si>
  <si>
    <t>CONTRATAR LA PRESTACIÓN DEL SERVICIO DE ÁREA PROTEGIDA PARA LA ATENCIÓN DE URGENCIAS Y EMERGENCIAS MÉDICAS A LOS SERVIDORES, CONTRATISTAS Y VISITANTES, QUE SE ENCUENTREN EN ALGUNA DE LAS SEDES DE LA REGISTRADURÍA NACIONAL DEL ESTADO CIVIL, EN LA CIUDAD DE BOGOTÁ, D.C.</t>
  </si>
  <si>
    <t xml:space="preserve">CONTRATAR LA PRESTACIÓN DE SERVICIOS DE APOYO LOGÍSTICO  PARA LA REALIZACIÓN DEL PROGRAMA DE BIENESTAR SOCIAL DIRIGIDO A LOS SERVIDORES PÚBLICOS DE LA "ORGANIZACIÓN ELECTORAL"  Y SU NÚCLEO FAMILIAR, DE LA SEDE CENTRAL, REGISTRADURÍA DISTRITAL Y DELGACIÓN CUNDINAMARCA,  ASÍ COMO EL DESARROLLO DE LAS OLIMPIADAS DEPORTIVAS NACIONALES DE LA ENTIDAD. </t>
  </si>
  <si>
    <t>CONTRATAR EL APOYO LOGÍSTICO PARA LA REALIZACIÓN DE ACTIVIDADES DE BIENESTAR,  CULTURALES,  RECREATIVAS Y DEPORTIVAS, DIRIGIDAS A LOS SERVIDORES DE LAS DELEGACIONES DEPARTAMENTALES.</t>
  </si>
  <si>
    <t>JULIO</t>
  </si>
  <si>
    <t>42132203
42131606
51102710
42172001
42171917</t>
  </si>
  <si>
    <t xml:space="preserve">CONTRATAR LA ADQUISICIÓN DE BOTIQUINES DOTADOS DE SUSTANCIAS ANTISÉPTICAS,  MATERIAL DE CURACIÓN Y DEMÁS ELEMENTOS DE BIOSEGURIDAD QUE GARANTICEN LA PRESTACIÓN OPORTUNA DE LOS PRIMEROS AUXILIOS A LOS SERVIDORES, CONTRATISTAS Y VISITANTES EN LAS REGISTRADURÍAS MUNICIPALES. </t>
  </si>
  <si>
    <t>46171604
55121704</t>
  </si>
  <si>
    <t>ADQUISICIÓN DE SUSTANCIAS ANTISÉPTICAS, MATERIAL DE CURACIÓN, INSTRUMENTAL, MEDICAMENTOS ESENCIALES Y DEMÁS ELEMENTOS DE BIOSEGURIDAD QUE GARANTICEN LA PRESTACIÓN OPORTUNA DE LOS PRIMEROS AUXILIOS A LOS FUNCIONARIOS, CONTRATISTAS Y VISITANTES DE LA ORGANIZACIÓN ELECTORAL,</t>
  </si>
  <si>
    <t xml:space="preserve">CONTRATAR LAS EVALUACIONES MEDICO OCUPACIONALES DE INGRESO Y RETIRO PARA LOS SERVIDORES DE LA ORGANIZACIÓN ELECTORAL A NIVEL NACIONAL. </t>
  </si>
  <si>
    <t>46181501
46181504
46181528
46181533
46181604
46181704
46181804
46181902
46182002
46182201</t>
  </si>
  <si>
    <t>CONTRATAR LA ADQUISICIÓN DE ELEMENTOS DE PROTECCIÓN PERSONAL PARA LOS SERVIDORES PÚBLICOS DE LA ORGANIZACIÓN ELECTORAL. Y  DOTACIÓN DE LA BRIGADA DE EMERGENCIAS DE LA ENTIDAD.</t>
  </si>
  <si>
    <t>CONTRATAR   LOS SERVICIOS DE CAPACITACIÓN  QUE POR DEMANDA SE REQUIERAN PARA LOS SERVIDORES PÚBLICOS DE LA REGISTRADURÍA NACIONAL DEL ESTADO CIVIL DEL NIVEL CENTRAL Y DESCONCENTRADO.</t>
  </si>
  <si>
    <t xml:space="preserve">CONTRATAR EL SUMINISTRO DE LA SEÑALIZACIÓN DE EMERGENCIAS PARA LAS SEDES DE LA REGISTRADURÍA NACIONAL DEL ESTADO CIVIL A NIVEL NACIONAL. </t>
  </si>
  <si>
    <t>CONTRATR EL SERVICIO DE ENVÍO MASIVO DE MENSAJES DE TEXTO SMS A DISPOSITIVOS MÓVILES DE COLOMBIA</t>
  </si>
  <si>
    <t xml:space="preserve">GERENTE DEL TALENTO HUMANO TEL: 2202880 ext. 1459 
COORDINADOR REGISTRO Y CONTROL EXT: 1459                        </t>
  </si>
  <si>
    <t>CONTRATAR EL SUMINISTRO DE TIQUETES AÉREOS  PARA GARANTIZAR EL DESPLAZAMIENTO DE LOS SERVIDORES PÚBLICOS Y CONTRATISTAS DE LA ORGANIZACIÓN ELECTORAL, A NIVEL NACIONAL E INTERNACIONAL.</t>
  </si>
  <si>
    <t>Acuerdo Marco de Precios</t>
  </si>
  <si>
    <t xml:space="preserve">GERENTE DEL TALENTO HUMANO: TEL: 2202880 ext. 1467 
PROFESIONAL VIATICOS Y GASTOS DE VIAJE Ext. 1924.                        
</t>
  </si>
  <si>
    <t>ADICIÓN NO. 4 AL CONTRATO DE SUMINISTRO NO. 030 DE 2017, CUYO OBJETO ES "CONTRATAR EL SUMINISTRO DE TIQUETES AÉREOS PARA GARANTIZAR EL DESPLAZAMIENTO DE LOS SERVIDORES PÚBLICOS Y CONTRATISTAS DE LA ORGANIZACIÓN ELECTORAL A NIVEL NACIONAL E INTERNACIONAL.</t>
  </si>
  <si>
    <t>N.A.</t>
  </si>
  <si>
    <t>CONTRATAR EL SUMINISTRO E INSTALACIÓN DE UNA ALARMA DE EVACUACION.</t>
  </si>
  <si>
    <t>3 MESES</t>
  </si>
  <si>
    <t>COORDINADOR MANTENIMIENTO Y CONSTRUCCIONES
EXT. 1308-1375</t>
  </si>
  <si>
    <t>CONTRATAR CON LA UNIDAD NACIONAL DE PROTECCIÓN LA IMPLEMENTACIÓN DE LAS MEDIDAS DE PROTECCIÓN PARA LAS ALTAS DIGNIDADES DE LA ORGANIZACIÓN ELECTORAL, MAGISTRADOS DEL CONSEJO NACIONAL ELECTORAL Y REGISTRADOR NACIONAL DEL ESTADO CIVIL, QUE EN RAZÓN A SU CARGO Y FUNCIONES TIENEN UN MAYOR RIESGO PARA SU VIDA E INTEGRIDAD FÍSICA</t>
  </si>
  <si>
    <t>11 MESES Y 6 DIAS</t>
  </si>
  <si>
    <t>ASESORIA ADMINISTRATIVA - CONSEJO NACIONAL ELECTORAL - TEL: 2202880 EXT 1627</t>
  </si>
  <si>
    <t>PRESTAR EL SERVICIO DE APOYO LOGÍSTICO PARA LA REALIZACIÓN DE LA MISION DE OBSERVACIÓN INTERNACIONAL EN LAS ELECCIONES -  CONGRESO DE LA REPUBLICA 2018  Y EN LOS EVENTOS QUE SE DESARROLLEN EN EL MARCO DE ESTA.</t>
  </si>
  <si>
    <t xml:space="preserve">ENERO </t>
  </si>
  <si>
    <t xml:space="preserve">
CNE - ASESORA ENCUESTAS Y RELACIONES INTERNACIONALES 
TELÉFONO: 2200800 EXT: 1641-1708</t>
  </si>
  <si>
    <t>ARRENDAMIENTO DE UN INMUEBLE QUE CONTENGA LA INFRAESTRUCTURA DE TIPO FÍSICA, TECNOLÓGICA Y ADMINISTRATIVA REQUERIDA PARA EL PERSONAL QUE VA A APOYAR LA EJECUCIÓN DE PROCESOS INHERENTES A LAS FUNCIONES DEL CONSEJO NACIONAL ELECTORAL Y EL FONDO NACIONAL DE FINANCIACIÓN POLÍTICA</t>
  </si>
  <si>
    <t>CNE - ASESORIA FONDO DE FINANCIACIÓN POLITICA - TEL: 2202880 ETX: 1641</t>
  </si>
  <si>
    <t xml:space="preserve">APOYO LOGISTICO EVENTOS ELECTORALES CAPACITACIONES </t>
  </si>
  <si>
    <t>COORDINACIÓN GRUPO CEDAE - TEL: 2202880 EXT 1376</t>
  </si>
  <si>
    <t>CONTRATAR LA PRESTACIÓN DE SERVICIOS DE APOYO A LA GESTIÓN PARA EL DESARROLLO DE “CICLOS PEDAGÓGICOS ELECTORALES – ELECCIONES 2018”, CON EL FIN DE CONCIENTIZAR SOBRE DICHOS PROCESOS, FORTALECIENDO LA PARTICIPACIÓN, TRANSPARENCIA Y LA EXIGENCIA DE LOS DERECHOS Y DEBERES CIUDADANOS</t>
  </si>
  <si>
    <t>COORDINACIÓN GRUPO CEDAE - TEL: 2202880 EXT 1377</t>
  </si>
  <si>
    <t>CONTRATAR LA PRESTACIÓN DE SERVICIOS PROFESIONALES CON EL OBJETO DE ASESORAR Y ACOMPAÑAR EL PROCESO DE CAPACITACIÓN A LOS MIEMBROS DE LAS COMISIONES ESCRUTADORAS PARA LAS ELECCIONES AL CONGRESO Y A LA PRESIDENCIA DE LA REPÚBLICA QUE SE REALIZARÁN EN LOS MESES DE MARZO Y MAYO DE 2018, ASÍ COMO LA REVISIÓN Y ACTUALIZACIÓN DE LA CARTILLA PEDAGÓGICA QUE SIRVA DE APOYO EN EL DESARROLLO DE LAS ACTIVIDADES A CARGO DE LOS INTEGRANTES DE LAS COMISIONES ESCRUTADORAS EN TODOS SUS NIVELES, PERMITIENDO ASÍ EL FORTALECIMIENTO DEL CENTRO DE ESTUDIOS EN DEMOCRACIA Y ASUNTOS ELECTORALES – CEDAE DE LA REGISTRADURÍA NACIONAL DEL ESTADO CIVIL.</t>
  </si>
  <si>
    <t>COORDINACIÓN GRUPO CEDAE - TEL: 2202880 EXT 1378</t>
  </si>
  <si>
    <t>CONTRATAR LA PRESTACIÓN DE SERVICIOS PROFESIONALES DE APOYO A LA GESTIÓN PARA IMPLEMENTAR EL PROYECTO DE CAPACITACIÓN DENOMINADO “VOTO ESTUDIANTIL ELECCIONES COLOMBIA 2018”</t>
  </si>
  <si>
    <t>COORDINACIÓN GRUPO CEDAE - TEL: 2202880 EXT 1379</t>
  </si>
  <si>
    <t>SERVICIOS DE MANTENIMIENTO Y REPARACION DE INSTALACIONES ( REALIZAR EL ENLUCIMIENTO A TODO COSTO DE LA FACHADA DEL EDIFICIO DONDE FUNCIONA LA DELEGACIÓN DEPARTAMENTAL DEL CAUCA Y REGISTRADURIA ESPECIAL DE POPAYÁN, CON OCACIÓN DEL ACTO ADMINISTRATIVO MUNICIPAL QUE ASÍ LO ORDENA PARA LA SEMANA SANTA"</t>
  </si>
  <si>
    <t>20 DIAS</t>
  </si>
  <si>
    <t>DELEGACION DEPARTAMENTAL DE CAUCA</t>
  </si>
  <si>
    <t>ORGANIZACIÓN REUNION DE CLARCIEV</t>
  </si>
  <si>
    <t xml:space="preserve">CONTRATACIÓN DIRECTA </t>
  </si>
  <si>
    <t>SECRETARIA PRIVADA TEL: 2202880</t>
  </si>
  <si>
    <t>INSTALACIÓN DE TORNIQUETES, REGISTRADORAS EN LA ENTRADA PEATONAL DE LA SEDE CAN</t>
  </si>
  <si>
    <t>COORDINADOR MANTENIMIENTO Y CONSTRUCCIONES - TEL: 2202880 EXT  1308-1382</t>
  </si>
  <si>
    <t>SISTEMA CCTV CON GRABACIÓN Y CENTRO CONTROL Y MONITOREO DOTADO</t>
  </si>
  <si>
    <t>ASESORIA DE SEGURIDAD - TEL: 2202880 EXT: 1060</t>
  </si>
  <si>
    <t>ACTIVIDADES CELEBRACIÓN 70 AÑOS RNEC</t>
  </si>
  <si>
    <t>RENDICIÓN DE CUENTAS 2018</t>
  </si>
  <si>
    <t>NOVIEMBRE</t>
  </si>
  <si>
    <t>COMPRA ACCESORIOS EQUIPO FOTOGRÁFICO</t>
  </si>
  <si>
    <t>CONTRATAR UN SISTEMA DE ARCHIVO AUDIOVISUAL DIGITAL PROFESIONAL PARA LA RECOPILACIÓN DE MATERIAL INSTITUCIONAL DE LA REGISTRADURÍA NACIONAL DEL ESTADO CIVIL.</t>
  </si>
  <si>
    <t>ADQUISICIÓN DE GRABADORAS PERIODÍSTICAS PARA LA REGISTRADURIA NACIONAL DEL ESTADO CIVIL</t>
  </si>
  <si>
    <t>JEFE OFICINA CONTROL DISCIPLINARIO - TEL: 2202880</t>
  </si>
  <si>
    <t xml:space="preserve">PROYECTO DE INVERSION “FORTALECIMIENTO DE LA PLATAFORMA TECNOLÓGICA QUE SOPORTA EL SISTEMA DE IDENTIFICACIÓN Y REGISTRO CIVIL PMT II NACIONAL” </t>
  </si>
  <si>
    <t>HASTA EL 31 DE DICIEMBRE DE 2018</t>
  </si>
  <si>
    <t xml:space="preserve">REGISTRADURIA DELEGADA PARA EL REGISTRO CIVIL Y LA IDENTIFICACION -  TELEFONO: 2202880 EXT: 1289 
</t>
  </si>
  <si>
    <r>
      <rPr>
        <b/>
        <sz val="11"/>
        <color indexed="8"/>
        <rFont val="Calibri"/>
        <family val="2"/>
      </rPr>
      <t>VIGENCIAS FUTURAS</t>
    </r>
    <r>
      <rPr>
        <sz val="11"/>
        <color indexed="8"/>
        <rFont val="Calibri"/>
        <family val="2"/>
      </rPr>
      <t xml:space="preserve"> - CENTRALES SERV. PROFESIONALES PARA EL ACOMPAÑAMIENTO ASISTENCIA TÉCNICA Y APOYO PROCESO DE CONVERGENCIA DE INFORMACIÓN FINANCIERA ACTUAL NORMAS INTERNACIONALES CONTABILIDAD SECTOR PUBLICO NICSP</t>
    </r>
  </si>
  <si>
    <t>DIRECCION FINANCIERA - TEL: 2202880 EXT 1360</t>
  </si>
  <si>
    <t xml:space="preserve">93151607
</t>
  </si>
  <si>
    <r>
      <rPr>
        <b/>
        <sz val="11"/>
        <color indexed="8"/>
        <rFont val="Calibri"/>
        <family val="2"/>
      </rPr>
      <t>VIGENCIAS FUTURAS</t>
    </r>
    <r>
      <rPr>
        <sz val="11"/>
        <color indexed="8"/>
        <rFont val="Calibri"/>
        <family val="2"/>
      </rPr>
      <t xml:space="preserve"> - CENTRALES CONTRATAR SERVICIOS REALIZAR PRE-AUDITORIAS Y AUDITORIA CERTIFICACIÓN DEL SISTEMA GESTIÓN DE CALIDAD BAJO NORMA ISO 9001-2015, TER. EJ. APROBACIÓN GARANTÍA ÚNICA HASTA EL 31/07/2018</t>
    </r>
  </si>
  <si>
    <t xml:space="preserve">2 MESES </t>
  </si>
  <si>
    <r>
      <rPr>
        <b/>
        <sz val="11"/>
        <color indexed="8"/>
        <rFont val="Calibri"/>
        <family val="2"/>
      </rPr>
      <t>VIGENCIAS FUTURAS</t>
    </r>
    <r>
      <rPr>
        <sz val="11"/>
        <color indexed="8"/>
        <rFont val="Calibri"/>
        <family val="2"/>
      </rPr>
      <t>: CONTRATAR EL DISEÑO Y EJECUCIÓN DE UNA ESTRATEGIA INTEGRAL EN MEDIOS QUE PERMITA LA DIFUSIÓN DE ASUNTOS RELACIONADOS PARA LAS ELECCIONES DE CONGRESO DE LA REPÚBLICA Y FÓRMULA PRESIDENCIAL A CELEBRARSE EN 2018.</t>
    </r>
  </si>
  <si>
    <t>SILVIA MARÍA HOYOS VÉLEZ</t>
  </si>
  <si>
    <t xml:space="preserve">81112002
81141902
93111604
</t>
  </si>
  <si>
    <r>
      <rPr>
        <b/>
        <sz val="11"/>
        <color indexed="8"/>
        <rFont val="Calibri"/>
        <family val="2"/>
      </rPr>
      <t>VIGENCIA FUTURA</t>
    </r>
    <r>
      <rPr>
        <sz val="11"/>
        <color indexed="8"/>
        <rFont val="Calibri"/>
        <family val="2"/>
      </rPr>
      <t xml:space="preserve">: </t>
    </r>
    <r>
      <rPr>
        <b/>
        <sz val="11"/>
        <color indexed="8"/>
        <rFont val="Calibri"/>
        <family val="2"/>
      </rPr>
      <t>OBJETO</t>
    </r>
    <r>
      <rPr>
        <sz val="11"/>
        <color indexed="8"/>
        <rFont val="Calibri"/>
        <family val="2"/>
      </rPr>
      <t>: "PRESTAR EL SERVICIO DE UNA SOLUCIÓN INFORMÁTICA INTEGRAL PARA EL</t>
    </r>
    <r>
      <rPr>
        <b/>
        <sz val="11"/>
        <color indexed="8"/>
        <rFont val="Calibri"/>
        <family val="2"/>
      </rPr>
      <t xml:space="preserve"> PROCESAMIENTO DE DATOS ELECTORALES DE PRECONTEO, ESCRUTINIO Y DIGITALIZACIÓN</t>
    </r>
    <r>
      <rPr>
        <sz val="11"/>
        <color indexed="8"/>
        <rFont val="Calibri"/>
        <family val="2"/>
      </rPr>
      <t>, PARA LAS ELECCIONES DE CONGRESO DE LA REPÚBLICA Y FORMULA PRESIDENCIAL A REALIZARSE EN EL AÑO 2018".</t>
    </r>
  </si>
  <si>
    <t>GERENCIA DE INFORMATICA</t>
  </si>
  <si>
    <r>
      <rPr>
        <b/>
        <sz val="11"/>
        <color indexed="8"/>
        <rFont val="Calibri"/>
        <family val="2"/>
      </rPr>
      <t>VIGENCIA FUTURA OBJETO</t>
    </r>
    <r>
      <rPr>
        <sz val="11"/>
        <color theme="1"/>
        <rFont val="Calibri"/>
        <family val="2"/>
      </rPr>
      <t xml:space="preserve">:  "PRESTAR EL SERVICIO DE UNA SOLUCIÓN INTEGRAL DE </t>
    </r>
    <r>
      <rPr>
        <b/>
        <sz val="11"/>
        <color indexed="8"/>
        <rFont val="Calibri"/>
        <family val="2"/>
      </rPr>
      <t>COMUNICACIONES Y DE SEGURIDAD DE LA INFORMACIÓN</t>
    </r>
    <r>
      <rPr>
        <sz val="11"/>
        <color theme="1"/>
        <rFont val="Calibri"/>
        <family val="2"/>
      </rPr>
      <t xml:space="preserve"> PARA LOS PROCESOS ELECTORALES DE CONGRESO DE LA REPÚBLICA Y FÓRMULA PRESIDENCIAL A REALIZARSE EN EL AÑO 2018".</t>
    </r>
  </si>
  <si>
    <t>6  MESES</t>
  </si>
  <si>
    <t xml:space="preserve">81112001
81112002
81141902
81112103
81111508
81111509
81111801
</t>
  </si>
  <si>
    <r>
      <t>VIGENCIA FUTURA</t>
    </r>
    <r>
      <rPr>
        <sz val="11"/>
        <color theme="1"/>
        <rFont val="Calibri"/>
        <family val="2"/>
      </rPr>
      <t xml:space="preserve">: </t>
    </r>
    <r>
      <rPr>
        <b/>
        <sz val="11"/>
        <color indexed="8"/>
        <rFont val="Calibri"/>
        <family val="2"/>
      </rPr>
      <t>OBJETO</t>
    </r>
    <r>
      <rPr>
        <sz val="11"/>
        <color theme="1"/>
        <rFont val="Calibri"/>
        <family val="2"/>
      </rPr>
      <t xml:space="preserve">: "PRESTAR EL SERVICIO DE UNA SOLUCIÓN INTEGRAL INFORMÁTICA Y LOGÍSTICA PARA LA </t>
    </r>
    <r>
      <rPr>
        <b/>
        <sz val="11"/>
        <color indexed="8"/>
        <rFont val="Calibri"/>
        <family val="2"/>
      </rPr>
      <t>CONSOLIDACIÓN Y DIVULGACIÓN DE RESULTADOS</t>
    </r>
    <r>
      <rPr>
        <sz val="11"/>
        <color theme="1"/>
        <rFont val="Calibri"/>
        <family val="2"/>
      </rPr>
      <t xml:space="preserve"> ELECTORALES DE LAS ELECCIONES DE CONGRESO Y FÓRMULA PRESIDENCIAL A CELEBRARSE EN EL AÑO 2018".</t>
    </r>
  </si>
  <si>
    <t>90101501
90111501
90121502</t>
  </si>
  <si>
    <r>
      <t>VIGENCIAS FUTURAS:</t>
    </r>
    <r>
      <rPr>
        <sz val="11"/>
        <color indexed="8"/>
        <rFont val="Calibri"/>
        <family val="2"/>
      </rPr>
      <t xml:space="preserve"> CONTRATAR EL APOYO LOGÍSTICO PARA LA REALIZACIÓN DE ACTIVIDADES DE CAPACITACIÓN EN EL MARCO DE LAS ELECCIONES DE CONGRESO DE LA REPÚBLICA Y FÓRMULA PRESIDENCIAL A CELEBRARSE EN 2018.</t>
    </r>
  </si>
  <si>
    <t>A partir de la aprobación de la garantía única y hasta el 31 de julio de 2018.</t>
  </si>
  <si>
    <t xml:space="preserve">Gerente Talento Humano: ext. 1467 
Coordinadora Desarrollo Integral del Talento Humano: ext. 1469 </t>
  </si>
  <si>
    <r>
      <t>VIGENCIAS FUTURAS:</t>
    </r>
    <r>
      <rPr>
        <sz val="11"/>
        <color indexed="8"/>
        <rFont val="Calibri"/>
        <family val="2"/>
      </rPr>
      <t xml:space="preserve"> CONTRATAR EL SUMINISTRO DE TIQUETES AÉREOS PARA GARANTIZAR EL DESPLAZAMIENTO DE LOS SERVIDORES PÚBLICOS DE LA ORGANIZACIÓN ELECTORAL – RNEC, A NIVEL NACIONAL EN EL MARCO DE LAS ELECCIONES DE CONGRESO DE LA REPÚBLICA Y FÓRMULA PRESIDENCIAL A CELEBRARSE EN 2018.</t>
    </r>
  </si>
  <si>
    <t>SEIS MESES</t>
  </si>
  <si>
    <r>
      <t xml:space="preserve">VIGENCIA FUTURA: </t>
    </r>
    <r>
      <rPr>
        <sz val="11"/>
        <color indexed="8"/>
        <rFont val="Calibri"/>
        <family val="2"/>
      </rPr>
      <t>ALMACENAMIENTO, GUARDA Y CUSTODIA DE CAJAS QUE CONTIENEN REGISTROS CIVILES DE NACIMIENTO, MATRIMONIO Y DEFUNCIÓN, INSCRIPCIONES POR CORREO, SOPORTES, COPIAS, MEDIOS MAGNÉTICOS, TARJETAS DECADACTILARES Y ARCHIVADORES METÁLICOS CON ROLLOS DE MICROFILMACIÓN, INCLUYENDO LOS SERVICIOS ADICIONALES DE CONSULTA Y TRANSPORTE.</t>
    </r>
  </si>
  <si>
    <t>7 meses</t>
  </si>
  <si>
    <t>Carlos Alberto Monsalve Monje - Director Nacional de Registro Civil -  Youssef Sefair Silva
Director Nacional de Identificación - Oscar Ernesto Torres Parra
Coordinador Soporte Técnico para Registro Civil e Identificación - 
Martha Lorena Salazar Rincón
Coordinadora Archivos de Identificación</t>
  </si>
  <si>
    <r>
      <t>VIGENCIAS FUTURAS:</t>
    </r>
    <r>
      <rPr>
        <sz val="11"/>
        <color indexed="8"/>
        <rFont val="Calibri"/>
        <family val="2"/>
      </rPr>
      <t xml:space="preserve"> PRESTAR  EL SERVICIO DE ENVÍO DE CORRESPONDENCIA NORMAL, Y EN VALIJAS QUE LA REGISTRADURIA REQUIERA ENVIAR A DELEGACIONES DEPARTAMENTALES, REGISTRADURIA DISTRITAL, REGISTRADURIA ESPECIALES, MUNICIPALES  Y AUXILIARES Y DEMÁS DESTINOS NACIONALES O INTERNACIONALES, TENIENDO EN CUENTA LAS ESPECIFICACIONES ESTABLECIDAS EN LA LEY 1369 DE 2009.</t>
    </r>
  </si>
  <si>
    <t>7 MESES</t>
  </si>
  <si>
    <r>
      <t>VIGENCIA FUTURA</t>
    </r>
    <r>
      <rPr>
        <sz val="11"/>
        <color indexed="8"/>
        <rFont val="Calibri"/>
        <family val="2"/>
      </rPr>
      <t>: PRESTAR EL SERVICIO DE TRANSPORTE DE CARGA, QUE LA ORGANIZACIÓN ELECTORAL (REGISTRADURIA NACIONAL  DEL ESTADO CIVIL - CONSEJO NACIONAL ELECTORAL) REQUIERA ENVIAR A NIVEL NACIONAL EN EL NORMAL FUNCIONAMIENTO DE PROCESOS MISIONALES</t>
    </r>
  </si>
  <si>
    <r>
      <t>VIGENCIA FUTURA</t>
    </r>
    <r>
      <rPr>
        <sz val="11"/>
        <color indexed="8"/>
        <rFont val="Calibri"/>
        <family val="2"/>
      </rPr>
      <t>: CONTRATAR LA PRESTACIÓN DEL SERVICIO DE ASEO Y CAFETERIA PARA LA SEDE CENTRAL, DELEGACIÓN DE CUNDINAMARCA Y REGISTRADURÍA DISTRITAL.</t>
    </r>
  </si>
  <si>
    <t>GESTIÓN DE RECURSOS FÍSICOS
RICARDO RINCON
EXT. 1198 - 1725</t>
  </si>
  <si>
    <r>
      <t xml:space="preserve">VIGENCIAS FUTURAS </t>
    </r>
    <r>
      <rPr>
        <sz val="11"/>
        <color indexed="8"/>
        <rFont val="Calibri"/>
        <family val="2"/>
      </rPr>
      <t>- CONTRATAR  EL ARRENDAMIENTO DE UN ÁREA SUFICIENTE, PARA LA REALIZACIÓN DE LAS DIFERENTES ACTIVIDADES QUE CONLLEVEN EL DESARROLLO DE LOS PROCESOS ELECTORALES CORRESPONDIENTES A LA ELECCIÓN DE CONGRESO DE LA REPÚBLICA Y FÓRMULA PRESIDENCIAL A REALIZARSE EN EL AÑO 2018.</t>
    </r>
  </si>
  <si>
    <t>REGISTRADORES DISTRITALES DEL ESTADO CIVIL: TEL: 2868667</t>
  </si>
  <si>
    <t>43211700
81111500
78101800
44121700
44121600
81112400
82121500</t>
  </si>
  <si>
    <r>
      <t>VIGENCIAS FUTURAS</t>
    </r>
    <r>
      <rPr>
        <sz val="11"/>
        <color indexed="8"/>
        <rFont val="Calibri"/>
        <family val="2"/>
      </rPr>
      <t xml:space="preserve"> - CONTRATAR UNA SOLUCIÓN INTEGRAL QUE PROPORCIONE LOS BIENES Y SERVICIOS NECESARIOS QUE PERMITAN ORGANIZAR Y GARANTIZAR EL PROCESO ELECTORAL PARA LAS ELECCIONES DE CONGRESO DE LA REPÚBLICA Y FÓRMULA PRESIDENCIAL A CELEBRARSE EN EL AÑO 2018.</t>
    </r>
  </si>
  <si>
    <t xml:space="preserve">SELECCIÓN ABREVIADA </t>
  </si>
  <si>
    <r>
      <t xml:space="preserve">VIGENCIAS FUTURAS - </t>
    </r>
    <r>
      <rPr>
        <sz val="11"/>
        <color indexed="8"/>
        <rFont val="Calibri"/>
        <family val="2"/>
      </rPr>
      <t>CAPACITAR A LOS JURADOS DE VOTACIÓN, NOMBRADOS EN ALGUNAS CIUDADES DEL PAÍS, QUIENES PRESTARÁN SUS SERVICIOS EN DESARROLLO DE LAS VOTACIONES PARA LAS ELECCIONES DE CONGRESO DE LA REPÚBLICA Y FORMULA PRESIDENCIAL A CELEBRARSE EN EL AÑO 2018.</t>
    </r>
  </si>
  <si>
    <r>
      <t>VIGENCIAS FUTURAS</t>
    </r>
    <r>
      <rPr>
        <sz val="11"/>
        <color theme="1"/>
        <rFont val="Calibri"/>
        <family val="2"/>
      </rPr>
      <t xml:space="preserve"> - ARRENDAMIENTO DE UN ÁREA LOCATIVA QUE CONTENGA LA INFRAESTRUCTURA FÍSICA, TECNOLÓGICA Y ADMINISTRATIVA, REQUERIDA POR LA REGISTRADURÍA NACIONAL, PARA LLEVAR A CABO EL PROCESO DE REVISIÓN DE FIRMAS O APOYOS A LOS MECANISMOS DE PARTICIPACIÓN CIUDADANA.</t>
    </r>
  </si>
  <si>
    <r>
      <t xml:space="preserve">VIGENCIAS FUTURAS - </t>
    </r>
    <r>
      <rPr>
        <sz val="11"/>
        <color theme="1"/>
        <rFont val="Calibri"/>
        <family val="2"/>
      </rPr>
      <t>CONTRATAR LA PRESTACIÓN DE SERVICIOS COMO PERITO O TÉCNICO EN GRAFOLOGÍA Y/O DOCUMENTOLOGÍA FORENSE, CON EL FIN DE REALIZAR EL ANÁLISIS TÉCNICO A DOCUMENTOS Y/O ESCRITOS, EN CUANTO A SU PROCEDENCIA Y AUTENTICIDAD, TANTO EN LA FORMA, COMO EN SU CONTENIDO, EXPERTICIAS EN FIRMAS Y ESTABLECER LA PLENA UNIPROCEDENCIA, FIRMAS DE LA MISMA MANO O FIRMAS NO MANUSCRITAS, DE LOS DIFERENTES APOYOS RADICADOS ANTE LA DIRECCIÓN DE CENSO ELECTORAL</t>
    </r>
  </si>
  <si>
    <r>
      <t>VIGENCIAS FUTURAS</t>
    </r>
    <r>
      <rPr>
        <sz val="11"/>
        <color indexed="8"/>
        <rFont val="Calibri"/>
        <family val="2"/>
      </rPr>
      <t xml:space="preserve"> - PRESTAR EL SERVICIO DE OUTSOURCING DE FOTOCOPIADO, EN LA SEDE CENTRAL DE LA ORGANIZACIÓN ELECTORAL – REGISTRADURÍA NACIONAL, UBICADA EN LA AV. CALLE 26 NO. 51-50 EN LA CIUDAD DE BOGOTÁ, D.C. </t>
    </r>
  </si>
  <si>
    <t>COORDINADOR GRUPO PUBLICACIONES</t>
  </si>
  <si>
    <t>JAVIER DARIO SASTOQUE GOMEZ</t>
  </si>
  <si>
    <t>31  DE ENERO  DE 2018</t>
  </si>
  <si>
    <t>REGISTRADURIA NACIONAL DEL ESTADO CIVIL</t>
  </si>
  <si>
    <t xml:space="preserve">AV CALLE 26 N° 51 - 50 </t>
  </si>
  <si>
    <t>22202880 EXT 1409-1400</t>
  </si>
  <si>
    <t>www.registraduria.gov.co</t>
  </si>
  <si>
    <t>FORTALECIMIENTO A LOS ASUSTOS MISIONALES COMO IDENTIFICACION - FORTALECIMIENTO EN ELECTORAL. - MEJORAMIENTO INSTITUCIONAL. - FORMACION A LA CIUDADANIA EN VALORES PARA LA DEMOCRACIA</t>
  </si>
  <si>
    <t>MISION: GARANTIZAR LA ORGANIZACIÓN Y TRANSPARENCIA DEL PROCESO ELECTORAL, LA OPORTUNIDAD Y CONFIABILIDAD DE LOS ESCRUTINIOS Y RESULTADOS ELECTORALES, CONTRIBUIR AL FORTALECIMIENTO DE LA DEMOCRACIA MEDIANTE SU NEUTRALIDAD Y OBJETIVIDAD, PROMOVER LA PARTICIPACIÓN SOCIAL EN LA CUAL SE REQUIERA LA EXPRESIÓN DE LA VOLUNTAD POPULAR MEDIANTE SISTEMAS DE TIPO ELECTORAL EN CUALQUIERA DE SUS MODALIDADES, ASÍ COMO PROMOVER Y GARANTIZAR EN CADA EVENTO LEGAL EN QUE DEBA REGISTRARSE LA SITUACIÓN CIVIL DE LAS PERSONAS, QUE SE REGISTREN TALES EVENTOS, SE DISPONGA DE SU INFORMACIÓN A QUIEN DEBA LEGALMENTE SOLICITARLA, SE CERTIFIQUE MEDIANTE LOS INSTRUMENTOS IDÓNEOS ESTABLECIDOS POR LAS DISPOSICIONES LEGALES Y SE GARANTICE SU CONFIABILIDAD Y SEGURIDAD PLENAS. -  VISION: LA REGISTRADURÍA NACIONAL DEL ESTADO CIVIL, HACIENDO USO DE LA MÁS ALTA COMPETENCIA DE SU TALENTO HUMANO, SERÁ EN EL 2019 UNA ENTIDAD RECONOCIDA A NIVEL NACIONAL E INTERNACIONAL POR LA INNOVACIÓN, EFICIENCIA Y TRANSPARENCIA EN LA IDENTIFICACIÓN DE LOS COLOMBIANOS, DE LOS PROCESOS ELECTORALES, DE LOS MECANISMOS DE PARTICIPACIÓN CIUDADANA Y POR EL FOMENTO DE LOS VALORES CÍVICOS Y DEMOCRÁTICOS ESPECIALMENTE EN NIÑOS Y JÓVENES</t>
  </si>
  <si>
    <t>90101501
90111501</t>
  </si>
  <si>
    <t>81112205</t>
  </si>
  <si>
    <t>82101800</t>
  </si>
  <si>
    <t xml:space="preserve">81111801 </t>
  </si>
  <si>
    <t xml:space="preserve">
55101520
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</si>
</sst>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-&quot;$&quot;* #,##0_-;\-&quot;$&quot;* #,##0_-;_-&quot;$&quot;* &quot;-&quot;??_-;_-@_-"/>
    <numFmt numFmtId="176" formatCode="&quot;$&quot;#,##0;[Red]\-&quot;$&quot;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Helv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9" fillId="0" borderId="0" xfId="0" applyFont="1" applyAlignment="1">
      <alignment/>
    </xf>
    <xf numFmtId="0" fontId="23" fillId="23" borderId="14" xfId="39" applyBorder="1" applyAlignment="1">
      <alignment wrapText="1"/>
    </xf>
    <xf numFmtId="0" fontId="0" fillId="0" borderId="0" xfId="0" applyAlignment="1">
      <alignment/>
    </xf>
    <xf numFmtId="0" fontId="39" fillId="0" borderId="0" xfId="0" applyFont="1" applyAlignment="1">
      <alignment wrapText="1"/>
    </xf>
    <xf numFmtId="0" fontId="23" fillId="23" borderId="15" xfId="39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3" fillId="23" borderId="18" xfId="39" applyBorder="1" applyAlignment="1">
      <alignment horizontal="left" wrapText="1"/>
    </xf>
    <xf numFmtId="0" fontId="0" fillId="0" borderId="0" xfId="0" applyFill="1" applyAlignment="1">
      <alignment wrapText="1"/>
    </xf>
    <xf numFmtId="0" fontId="22" fillId="33" borderId="11" xfId="39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168" fontId="22" fillId="33" borderId="10" xfId="51" applyFont="1" applyFill="1" applyBorder="1" applyAlignment="1">
      <alignment horizontal="right" vertical="center" wrapText="1"/>
    </xf>
    <xf numFmtId="168" fontId="22" fillId="33" borderId="10" xfId="5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22" fillId="0" borderId="10" xfId="39" applyFont="1" applyFill="1" applyBorder="1" applyAlignment="1">
      <alignment horizontal="center" vertical="center" wrapText="1"/>
    </xf>
    <xf numFmtId="0" fontId="22" fillId="33" borderId="12" xfId="39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68" fontId="0" fillId="33" borderId="10" xfId="51" applyFont="1" applyFill="1" applyBorder="1" applyAlignment="1">
      <alignment vertical="center" wrapText="1"/>
    </xf>
    <xf numFmtId="168" fontId="0" fillId="0" borderId="10" xfId="5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175" fontId="0" fillId="33" borderId="10" xfId="5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8" fontId="0" fillId="0" borderId="10" xfId="5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22" fillId="0" borderId="10" xfId="53" applyNumberFormat="1" applyFont="1" applyFill="1" applyBorder="1" applyAlignment="1">
      <alignment horizontal="right" vertical="center" wrapText="1"/>
    </xf>
    <xf numFmtId="0" fontId="22" fillId="0" borderId="11" xfId="39" applyFont="1" applyFill="1" applyBorder="1" applyAlignment="1">
      <alignment horizontal="center" vertical="center" wrapText="1"/>
    </xf>
    <xf numFmtId="0" fontId="22" fillId="0" borderId="10" xfId="39" applyFont="1" applyFill="1" applyBorder="1" applyAlignment="1">
      <alignment horizontal="left" vertical="center" wrapText="1"/>
    </xf>
    <xf numFmtId="168" fontId="0" fillId="33" borderId="10" xfId="51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17" fontId="0" fillId="33" borderId="10" xfId="0" applyNumberFormat="1" applyFont="1" applyFill="1" applyBorder="1" applyAlignment="1">
      <alignment horizontal="center" vertical="center" wrapText="1"/>
    </xf>
    <xf numFmtId="15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168" fontId="0" fillId="0" borderId="10" xfId="51" applyFont="1" applyFill="1" applyBorder="1" applyAlignment="1">
      <alignment horizontal="center" vertical="center" wrapText="1"/>
    </xf>
    <xf numFmtId="0" fontId="22" fillId="0" borderId="12" xfId="39" applyFont="1" applyFill="1" applyBorder="1" applyAlignment="1">
      <alignment horizontal="center" vertical="center" wrapText="1"/>
    </xf>
    <xf numFmtId="17" fontId="0" fillId="0" borderId="10" xfId="0" applyNumberFormat="1" applyFont="1" applyBorder="1" applyAlignment="1">
      <alignment horizontal="center" vertical="center" wrapText="1"/>
    </xf>
    <xf numFmtId="15" fontId="0" fillId="0" borderId="10" xfId="0" applyNumberFormat="1" applyFont="1" applyBorder="1" applyAlignment="1">
      <alignment horizontal="center" vertical="center" wrapText="1"/>
    </xf>
    <xf numFmtId="0" fontId="22" fillId="34" borderId="10" xfId="55" applyFont="1" applyFill="1" applyBorder="1" applyAlignment="1">
      <alignment horizontal="center" vertical="center" wrapText="1"/>
      <protection/>
    </xf>
    <xf numFmtId="168" fontId="22" fillId="0" borderId="10" xfId="51" applyFont="1" applyFill="1" applyBorder="1" applyAlignment="1">
      <alignment horizontal="center" vertical="center" wrapText="1"/>
    </xf>
    <xf numFmtId="168" fontId="22" fillId="0" borderId="10" xfId="51" applyFont="1" applyFill="1" applyBorder="1" applyAlignment="1">
      <alignment vertical="center" wrapText="1"/>
    </xf>
    <xf numFmtId="0" fontId="0" fillId="34" borderId="12" xfId="55" applyFont="1" applyFill="1" applyBorder="1" applyAlignment="1">
      <alignment horizontal="center" vertical="center" wrapText="1"/>
      <protection/>
    </xf>
    <xf numFmtId="0" fontId="22" fillId="0" borderId="11" xfId="56" applyFont="1" applyFill="1" applyBorder="1" applyAlignment="1">
      <alignment horizontal="center" vertical="center" wrapText="1"/>
      <protection/>
    </xf>
    <xf numFmtId="0" fontId="40" fillId="34" borderId="10" xfId="0" applyFont="1" applyFill="1" applyBorder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17" fontId="22" fillId="33" borderId="10" xfId="0" applyNumberFormat="1" applyFont="1" applyFill="1" applyBorder="1" applyAlignment="1">
      <alignment horizontal="center" vertical="center"/>
    </xf>
    <xf numFmtId="14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39" applyFont="1" applyFill="1" applyBorder="1" applyAlignment="1">
      <alignment horizontal="center" vertical="center" wrapText="1"/>
    </xf>
    <xf numFmtId="175" fontId="22" fillId="33" borderId="10" xfId="53" applyNumberFormat="1" applyFont="1" applyFill="1" applyBorder="1" applyAlignment="1">
      <alignment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center" wrapText="1"/>
    </xf>
    <xf numFmtId="168" fontId="0" fillId="33" borderId="10" xfId="5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justify" vertical="center" wrapText="1"/>
    </xf>
    <xf numFmtId="0" fontId="22" fillId="33" borderId="11" xfId="56" applyFont="1" applyFill="1" applyBorder="1" applyAlignment="1">
      <alignment horizontal="center" vertical="center" wrapText="1"/>
      <protection/>
    </xf>
    <xf numFmtId="0" fontId="22" fillId="33" borderId="10" xfId="55" applyFont="1" applyFill="1" applyBorder="1" applyAlignment="1">
      <alignment horizontal="center" vertical="center" wrapText="1"/>
      <protection/>
    </xf>
    <xf numFmtId="168" fontId="22" fillId="33" borderId="10" xfId="51" applyFont="1" applyFill="1" applyBorder="1" applyAlignment="1">
      <alignment vertical="center" wrapText="1"/>
    </xf>
    <xf numFmtId="0" fontId="22" fillId="34" borderId="12" xfId="55" applyFont="1" applyFill="1" applyBorder="1" applyAlignment="1">
      <alignment horizontal="center" vertical="center" wrapText="1"/>
      <protection/>
    </xf>
    <xf numFmtId="175" fontId="0" fillId="33" borderId="10" xfId="53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22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175" fontId="22" fillId="33" borderId="10" xfId="53" applyNumberFormat="1" applyFont="1" applyFill="1" applyBorder="1" applyAlignment="1">
      <alignment horizontal="center" vertical="center" wrapText="1"/>
    </xf>
    <xf numFmtId="173" fontId="0" fillId="0" borderId="10" xfId="51" applyNumberFormat="1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42" fontId="40" fillId="0" borderId="10" xfId="52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42" fontId="0" fillId="0" borderId="10" xfId="52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68" fontId="0" fillId="33" borderId="10" xfId="51" applyFont="1" applyFill="1" applyBorder="1" applyAlignment="1">
      <alignment horizontal="right" vertical="center" wrapText="1"/>
    </xf>
    <xf numFmtId="0" fontId="22" fillId="33" borderId="12" xfId="46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justify" vertical="center" wrapText="1"/>
    </xf>
    <xf numFmtId="0" fontId="22" fillId="33" borderId="12" xfId="55" applyFont="1" applyFill="1" applyBorder="1" applyAlignment="1">
      <alignment horizontal="center" vertical="center" wrapText="1"/>
      <protection/>
    </xf>
    <xf numFmtId="49" fontId="40" fillId="0" borderId="11" xfId="0" applyNumberFormat="1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68" fontId="40" fillId="33" borderId="10" xfId="51" applyFont="1" applyFill="1" applyBorder="1" applyAlignment="1">
      <alignment horizontal="right" vertical="center" wrapText="1"/>
    </xf>
    <xf numFmtId="0" fontId="39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 wrapText="1"/>
    </xf>
    <xf numFmtId="168" fontId="22" fillId="33" borderId="17" xfId="5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23" fillId="23" borderId="15" xfId="39" applyBorder="1" applyAlignment="1">
      <alignment horizontal="center" vertical="center" wrapText="1"/>
    </xf>
    <xf numFmtId="0" fontId="23" fillId="23" borderId="18" xfId="39" applyBorder="1" applyAlignment="1">
      <alignment horizontal="center" vertical="center" wrapText="1"/>
    </xf>
    <xf numFmtId="0" fontId="23" fillId="23" borderId="14" xfId="39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5" fontId="22" fillId="33" borderId="10" xfId="53" applyNumberFormat="1" applyFont="1" applyFill="1" applyBorder="1" applyAlignment="1">
      <alignment horizontal="left" vertical="center" wrapText="1"/>
    </xf>
    <xf numFmtId="165" fontId="0" fillId="0" borderId="10" xfId="53" applyNumberFormat="1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vertical="center" wrapText="1"/>
    </xf>
    <xf numFmtId="0" fontId="31" fillId="0" borderId="10" xfId="46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Moneda [0] 3" xfId="52"/>
    <cellStyle name="Moneda 2" xfId="53"/>
    <cellStyle name="Neutral" xfId="54"/>
    <cellStyle name="Normal 5" xfId="55"/>
    <cellStyle name="Normal_PLAN DE COMPRAS FRR DICIEMBRE 31-200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rataciondistrnec@registraduria.gov.co" TargetMode="External" /><Relationship Id="rId2" Type="http://schemas.openxmlformats.org/officeDocument/2006/relationships/hyperlink" Target="http://www.registraduria.gov.co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30"/>
  <sheetViews>
    <sheetView tabSelected="1" zoomScale="80" zoomScaleNormal="80" zoomScalePageLayoutView="80" workbookViewId="0" topLeftCell="A1">
      <selection activeCell="B2" sqref="B2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0.8515625" style="1" customWidth="1"/>
    <col min="8" max="8" width="21.28125" style="1" customWidth="1"/>
    <col min="9" max="9" width="20.710937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1" ht="15"/>
    <row r="2" ht="15">
      <c r="B2" s="6" t="s">
        <v>20</v>
      </c>
    </row>
    <row r="3" ht="15">
      <c r="B3" s="6"/>
    </row>
    <row r="4" ht="15">
      <c r="B4" s="6" t="s">
        <v>0</v>
      </c>
    </row>
    <row r="5" spans="2:9" ht="15">
      <c r="B5" s="2" t="s">
        <v>1</v>
      </c>
      <c r="C5" s="103" t="s">
        <v>258</v>
      </c>
      <c r="F5" s="109" t="s">
        <v>27</v>
      </c>
      <c r="G5" s="110"/>
      <c r="H5" s="110"/>
      <c r="I5" s="111"/>
    </row>
    <row r="6" spans="2:9" ht="15">
      <c r="B6" s="2" t="s">
        <v>2</v>
      </c>
      <c r="C6" s="103" t="s">
        <v>259</v>
      </c>
      <c r="F6" s="112"/>
      <c r="G6" s="113"/>
      <c r="H6" s="113"/>
      <c r="I6" s="114"/>
    </row>
    <row r="7" spans="2:9" ht="15">
      <c r="B7" s="2" t="s">
        <v>3</v>
      </c>
      <c r="C7" s="103" t="s">
        <v>260</v>
      </c>
      <c r="F7" s="112"/>
      <c r="G7" s="113"/>
      <c r="H7" s="113"/>
      <c r="I7" s="114"/>
    </row>
    <row r="8" spans="2:9" ht="15">
      <c r="B8" s="2" t="s">
        <v>16</v>
      </c>
      <c r="C8" s="107" t="s">
        <v>261</v>
      </c>
      <c r="F8" s="112"/>
      <c r="G8" s="113"/>
      <c r="H8" s="113"/>
      <c r="I8" s="114"/>
    </row>
    <row r="9" spans="2:9" ht="375">
      <c r="B9" s="108" t="s">
        <v>19</v>
      </c>
      <c r="C9" s="2" t="s">
        <v>263</v>
      </c>
      <c r="F9" s="115"/>
      <c r="G9" s="116"/>
      <c r="H9" s="116"/>
      <c r="I9" s="117"/>
    </row>
    <row r="10" spans="2:9" ht="60">
      <c r="B10" s="2" t="s">
        <v>4</v>
      </c>
      <c r="C10" s="2" t="s">
        <v>262</v>
      </c>
      <c r="F10" s="14"/>
      <c r="G10" s="14"/>
      <c r="H10" s="14"/>
      <c r="I10" s="14"/>
    </row>
    <row r="11" spans="2:9" ht="30">
      <c r="B11" s="2" t="s">
        <v>5</v>
      </c>
      <c r="C11" s="103" t="s">
        <v>256</v>
      </c>
      <c r="F11" s="109" t="s">
        <v>26</v>
      </c>
      <c r="G11" s="110"/>
      <c r="H11" s="110"/>
      <c r="I11" s="111"/>
    </row>
    <row r="12" spans="2:9" ht="15">
      <c r="B12" s="2" t="s">
        <v>23</v>
      </c>
      <c r="C12" s="104">
        <v>542611559450</v>
      </c>
      <c r="F12" s="112"/>
      <c r="G12" s="113"/>
      <c r="H12" s="113"/>
      <c r="I12" s="114"/>
    </row>
    <row r="13" spans="2:9" ht="30">
      <c r="B13" s="2" t="s">
        <v>24</v>
      </c>
      <c r="C13" s="105">
        <v>781242000</v>
      </c>
      <c r="F13" s="112"/>
      <c r="G13" s="113"/>
      <c r="H13" s="113"/>
      <c r="I13" s="114"/>
    </row>
    <row r="14" spans="2:9" ht="30">
      <c r="B14" s="2" t="s">
        <v>25</v>
      </c>
      <c r="C14" s="105">
        <v>78124200</v>
      </c>
      <c r="F14" s="112"/>
      <c r="G14" s="113"/>
      <c r="H14" s="113"/>
      <c r="I14" s="114"/>
    </row>
    <row r="15" spans="2:9" ht="30">
      <c r="B15" s="2" t="s">
        <v>18</v>
      </c>
      <c r="C15" s="106" t="s">
        <v>257</v>
      </c>
      <c r="F15" s="115"/>
      <c r="G15" s="116"/>
      <c r="H15" s="116"/>
      <c r="I15" s="117"/>
    </row>
    <row r="16" ht="15"/>
    <row r="17" ht="15.75" thickBot="1">
      <c r="B17" s="6" t="s">
        <v>15</v>
      </c>
    </row>
    <row r="18" spans="2:12" ht="75" customHeight="1">
      <c r="B18" s="100" t="s">
        <v>28</v>
      </c>
      <c r="C18" s="101" t="s">
        <v>6</v>
      </c>
      <c r="D18" s="101" t="s">
        <v>17</v>
      </c>
      <c r="E18" s="101" t="s">
        <v>7</v>
      </c>
      <c r="F18" s="101" t="s">
        <v>8</v>
      </c>
      <c r="G18" s="101" t="s">
        <v>9</v>
      </c>
      <c r="H18" s="101" t="s">
        <v>10</v>
      </c>
      <c r="I18" s="101" t="s">
        <v>11</v>
      </c>
      <c r="J18" s="101" t="s">
        <v>12</v>
      </c>
      <c r="K18" s="101" t="s">
        <v>13</v>
      </c>
      <c r="L18" s="102" t="s">
        <v>14</v>
      </c>
    </row>
    <row r="19" spans="2:12" ht="30">
      <c r="B19" s="15">
        <v>80111607</v>
      </c>
      <c r="C19" s="16" t="s">
        <v>29</v>
      </c>
      <c r="D19" s="17" t="s">
        <v>30</v>
      </c>
      <c r="E19" s="17" t="s">
        <v>31</v>
      </c>
      <c r="F19" s="17" t="s">
        <v>32</v>
      </c>
      <c r="G19" s="17" t="s">
        <v>33</v>
      </c>
      <c r="H19" s="18">
        <f>2046931800-H20-H21-H22-H23-H24-H25-H26-H27-H28-H29-H30-H31-H32-H33-H105-H106-H34</f>
        <v>173205955</v>
      </c>
      <c r="I19" s="19">
        <f aca="true" t="shared" si="0" ref="I19:I34">+H19</f>
        <v>173205955</v>
      </c>
      <c r="J19" s="17" t="s">
        <v>34</v>
      </c>
      <c r="K19" s="17" t="s">
        <v>34</v>
      </c>
      <c r="L19" s="20" t="s">
        <v>35</v>
      </c>
    </row>
    <row r="20" spans="2:12" ht="120">
      <c r="B20" s="15">
        <v>80111607</v>
      </c>
      <c r="C20" s="16" t="s">
        <v>36</v>
      </c>
      <c r="D20" s="17" t="s">
        <v>30</v>
      </c>
      <c r="E20" s="17" t="s">
        <v>37</v>
      </c>
      <c r="F20" s="17" t="s">
        <v>32</v>
      </c>
      <c r="G20" s="21" t="s">
        <v>33</v>
      </c>
      <c r="H20" s="18">
        <v>220500000</v>
      </c>
      <c r="I20" s="19">
        <f t="shared" si="0"/>
        <v>220500000</v>
      </c>
      <c r="J20" s="17" t="s">
        <v>34</v>
      </c>
      <c r="K20" s="17" t="s">
        <v>34</v>
      </c>
      <c r="L20" s="22" t="s">
        <v>38</v>
      </c>
    </row>
    <row r="21" spans="2:12" ht="105">
      <c r="B21" s="23">
        <v>82111900</v>
      </c>
      <c r="C21" s="24" t="s">
        <v>39</v>
      </c>
      <c r="D21" s="17" t="s">
        <v>30</v>
      </c>
      <c r="E21" s="25" t="s">
        <v>31</v>
      </c>
      <c r="F21" s="17" t="s">
        <v>32</v>
      </c>
      <c r="G21" s="21" t="s">
        <v>33</v>
      </c>
      <c r="H21" s="26">
        <v>139590000</v>
      </c>
      <c r="I21" s="27">
        <f t="shared" si="0"/>
        <v>139590000</v>
      </c>
      <c r="J21" s="17" t="s">
        <v>34</v>
      </c>
      <c r="K21" s="17" t="s">
        <v>34</v>
      </c>
      <c r="L21" s="20" t="s">
        <v>40</v>
      </c>
    </row>
    <row r="22" spans="2:12" ht="60">
      <c r="B22" s="15">
        <v>80111607</v>
      </c>
      <c r="C22" s="24" t="s">
        <v>41</v>
      </c>
      <c r="D22" s="17" t="s">
        <v>30</v>
      </c>
      <c r="E22" s="17" t="s">
        <v>37</v>
      </c>
      <c r="F22" s="17" t="s">
        <v>32</v>
      </c>
      <c r="G22" s="21" t="s">
        <v>33</v>
      </c>
      <c r="H22" s="26">
        <v>142216667</v>
      </c>
      <c r="I22" s="27">
        <f t="shared" si="0"/>
        <v>142216667</v>
      </c>
      <c r="J22" s="17" t="s">
        <v>34</v>
      </c>
      <c r="K22" s="17" t="s">
        <v>34</v>
      </c>
      <c r="L22" s="20" t="s">
        <v>40</v>
      </c>
    </row>
    <row r="23" spans="2:12" ht="75">
      <c r="B23" s="15">
        <v>80111607</v>
      </c>
      <c r="C23" s="24" t="s">
        <v>42</v>
      </c>
      <c r="D23" s="17" t="s">
        <v>30</v>
      </c>
      <c r="E23" s="17" t="s">
        <v>43</v>
      </c>
      <c r="F23" s="17" t="s">
        <v>32</v>
      </c>
      <c r="G23" s="21" t="s">
        <v>33</v>
      </c>
      <c r="H23" s="26">
        <v>90408630</v>
      </c>
      <c r="I23" s="27">
        <f t="shared" si="0"/>
        <v>90408630</v>
      </c>
      <c r="J23" s="17" t="s">
        <v>34</v>
      </c>
      <c r="K23" s="17" t="s">
        <v>34</v>
      </c>
      <c r="L23" s="22" t="s">
        <v>38</v>
      </c>
    </row>
    <row r="24" spans="2:12" ht="135">
      <c r="B24" s="15">
        <v>80111508</v>
      </c>
      <c r="C24" s="24" t="s">
        <v>44</v>
      </c>
      <c r="D24" s="17" t="s">
        <v>30</v>
      </c>
      <c r="E24" s="25" t="s">
        <v>31</v>
      </c>
      <c r="F24" s="17" t="s">
        <v>32</v>
      </c>
      <c r="G24" s="21" t="s">
        <v>33</v>
      </c>
      <c r="H24" s="26">
        <v>138600000</v>
      </c>
      <c r="I24" s="27">
        <f t="shared" si="0"/>
        <v>138600000</v>
      </c>
      <c r="J24" s="17" t="s">
        <v>34</v>
      </c>
      <c r="K24" s="17" t="s">
        <v>34</v>
      </c>
      <c r="L24" s="28" t="s">
        <v>45</v>
      </c>
    </row>
    <row r="25" spans="2:12" ht="75">
      <c r="B25" s="23">
        <v>81101508</v>
      </c>
      <c r="C25" s="24" t="s">
        <v>46</v>
      </c>
      <c r="D25" s="17" t="s">
        <v>30</v>
      </c>
      <c r="E25" s="29" t="s">
        <v>43</v>
      </c>
      <c r="F25" s="17" t="s">
        <v>32</v>
      </c>
      <c r="G25" s="21" t="s">
        <v>33</v>
      </c>
      <c r="H25" s="26">
        <v>79246353</v>
      </c>
      <c r="I25" s="27">
        <f t="shared" si="0"/>
        <v>79246353</v>
      </c>
      <c r="J25" s="17" t="s">
        <v>34</v>
      </c>
      <c r="K25" s="17" t="s">
        <v>34</v>
      </c>
      <c r="L25" s="22" t="s">
        <v>47</v>
      </c>
    </row>
    <row r="26" spans="2:12" ht="120">
      <c r="B26" s="23">
        <v>80111607</v>
      </c>
      <c r="C26" s="24" t="s">
        <v>48</v>
      </c>
      <c r="D26" s="17" t="s">
        <v>30</v>
      </c>
      <c r="E26" s="25" t="s">
        <v>31</v>
      </c>
      <c r="F26" s="17" t="s">
        <v>32</v>
      </c>
      <c r="G26" s="21" t="s">
        <v>33</v>
      </c>
      <c r="H26" s="26">
        <v>89570250</v>
      </c>
      <c r="I26" s="27">
        <f t="shared" si="0"/>
        <v>89570250</v>
      </c>
      <c r="J26" s="17" t="s">
        <v>34</v>
      </c>
      <c r="K26" s="17" t="s">
        <v>34</v>
      </c>
      <c r="L26" s="28" t="s">
        <v>49</v>
      </c>
    </row>
    <row r="27" spans="2:12" ht="75">
      <c r="B27" s="15">
        <v>80111607</v>
      </c>
      <c r="C27" s="30" t="s">
        <v>50</v>
      </c>
      <c r="D27" s="17" t="s">
        <v>30</v>
      </c>
      <c r="E27" s="17" t="s">
        <v>37</v>
      </c>
      <c r="F27" s="17" t="s">
        <v>32</v>
      </c>
      <c r="G27" s="21" t="s">
        <v>33</v>
      </c>
      <c r="H27" s="26">
        <v>198916667</v>
      </c>
      <c r="I27" s="27">
        <f t="shared" si="0"/>
        <v>198916667</v>
      </c>
      <c r="J27" s="17" t="s">
        <v>34</v>
      </c>
      <c r="K27" s="17" t="s">
        <v>34</v>
      </c>
      <c r="L27" s="28" t="s">
        <v>51</v>
      </c>
    </row>
    <row r="28" spans="2:12" ht="60">
      <c r="B28" s="15">
        <v>80111607</v>
      </c>
      <c r="C28" s="24" t="s">
        <v>52</v>
      </c>
      <c r="D28" s="17" t="s">
        <v>30</v>
      </c>
      <c r="E28" s="25" t="s">
        <v>31</v>
      </c>
      <c r="F28" s="17" t="s">
        <v>32</v>
      </c>
      <c r="G28" s="21" t="s">
        <v>33</v>
      </c>
      <c r="H28" s="26">
        <v>97713000</v>
      </c>
      <c r="I28" s="27">
        <f t="shared" si="0"/>
        <v>97713000</v>
      </c>
      <c r="J28" s="17" t="s">
        <v>34</v>
      </c>
      <c r="K28" s="17" t="s">
        <v>34</v>
      </c>
      <c r="L28" s="28" t="s">
        <v>53</v>
      </c>
    </row>
    <row r="29" spans="2:12" ht="135">
      <c r="B29" s="15">
        <v>80111607</v>
      </c>
      <c r="C29" s="24" t="s">
        <v>54</v>
      </c>
      <c r="D29" s="17" t="s">
        <v>30</v>
      </c>
      <c r="E29" s="29" t="s">
        <v>43</v>
      </c>
      <c r="F29" s="17" t="s">
        <v>32</v>
      </c>
      <c r="G29" s="21" t="s">
        <v>33</v>
      </c>
      <c r="H29" s="26">
        <v>155940000</v>
      </c>
      <c r="I29" s="27">
        <f t="shared" si="0"/>
        <v>155940000</v>
      </c>
      <c r="J29" s="17" t="s">
        <v>34</v>
      </c>
      <c r="K29" s="17" t="s">
        <v>34</v>
      </c>
      <c r="L29" s="28" t="s">
        <v>53</v>
      </c>
    </row>
    <row r="30" spans="2:12" ht="120">
      <c r="B30" s="15">
        <v>80111500</v>
      </c>
      <c r="C30" s="24" t="s">
        <v>55</v>
      </c>
      <c r="D30" s="17" t="s">
        <v>30</v>
      </c>
      <c r="E30" s="29" t="s">
        <v>43</v>
      </c>
      <c r="F30" s="17" t="s">
        <v>32</v>
      </c>
      <c r="G30" s="21" t="s">
        <v>33</v>
      </c>
      <c r="H30" s="27">
        <v>121612500</v>
      </c>
      <c r="I30" s="27">
        <f t="shared" si="0"/>
        <v>121612500</v>
      </c>
      <c r="J30" s="17" t="s">
        <v>34</v>
      </c>
      <c r="K30" s="17" t="s">
        <v>34</v>
      </c>
      <c r="L30" s="20" t="s">
        <v>40</v>
      </c>
    </row>
    <row r="31" spans="2:12" ht="90">
      <c r="B31" s="15">
        <v>80111607</v>
      </c>
      <c r="C31" s="24" t="s">
        <v>56</v>
      </c>
      <c r="D31" s="17" t="s">
        <v>30</v>
      </c>
      <c r="E31" s="29" t="s">
        <v>43</v>
      </c>
      <c r="F31" s="17" t="s">
        <v>32</v>
      </c>
      <c r="G31" s="21" t="s">
        <v>33</v>
      </c>
      <c r="H31" s="31">
        <v>18112500</v>
      </c>
      <c r="I31" s="31">
        <f t="shared" si="0"/>
        <v>18112500</v>
      </c>
      <c r="J31" s="17" t="s">
        <v>34</v>
      </c>
      <c r="K31" s="17" t="s">
        <v>34</v>
      </c>
      <c r="L31" s="28" t="s">
        <v>57</v>
      </c>
    </row>
    <row r="32" spans="2:12" ht="60">
      <c r="B32" s="23">
        <v>84111802</v>
      </c>
      <c r="C32" s="24" t="s">
        <v>58</v>
      </c>
      <c r="D32" s="17" t="s">
        <v>30</v>
      </c>
      <c r="E32" s="29" t="s">
        <v>43</v>
      </c>
      <c r="F32" s="17" t="s">
        <v>32</v>
      </c>
      <c r="G32" s="21" t="s">
        <v>33</v>
      </c>
      <c r="H32" s="27">
        <v>60012750</v>
      </c>
      <c r="I32" s="27">
        <f t="shared" si="0"/>
        <v>60012750</v>
      </c>
      <c r="J32" s="17" t="s">
        <v>34</v>
      </c>
      <c r="K32" s="17" t="s">
        <v>34</v>
      </c>
      <c r="L32" s="28" t="s">
        <v>59</v>
      </c>
    </row>
    <row r="33" spans="2:12" ht="30">
      <c r="B33" s="23">
        <v>80131700</v>
      </c>
      <c r="C33" s="32" t="s">
        <v>60</v>
      </c>
      <c r="D33" s="17" t="s">
        <v>61</v>
      </c>
      <c r="E33" s="25" t="s">
        <v>62</v>
      </c>
      <c r="F33" s="17" t="s">
        <v>32</v>
      </c>
      <c r="G33" s="21" t="s">
        <v>33</v>
      </c>
      <c r="H33" s="27">
        <v>150000000</v>
      </c>
      <c r="I33" s="27">
        <f t="shared" si="0"/>
        <v>150000000</v>
      </c>
      <c r="J33" s="17" t="s">
        <v>34</v>
      </c>
      <c r="K33" s="17" t="s">
        <v>34</v>
      </c>
      <c r="L33" s="28" t="s">
        <v>63</v>
      </c>
    </row>
    <row r="34" spans="2:12" ht="105">
      <c r="B34" s="23">
        <v>80111500</v>
      </c>
      <c r="C34" s="32" t="s">
        <v>64</v>
      </c>
      <c r="D34" s="17" t="s">
        <v>30</v>
      </c>
      <c r="E34" s="25" t="s">
        <v>65</v>
      </c>
      <c r="F34" s="17" t="s">
        <v>32</v>
      </c>
      <c r="G34" s="21" t="s">
        <v>33</v>
      </c>
      <c r="H34" s="27">
        <v>109800000</v>
      </c>
      <c r="I34" s="27">
        <f t="shared" si="0"/>
        <v>109800000</v>
      </c>
      <c r="J34" s="17" t="s">
        <v>34</v>
      </c>
      <c r="K34" s="17" t="s">
        <v>34</v>
      </c>
      <c r="L34" s="28" t="s">
        <v>49</v>
      </c>
    </row>
    <row r="35" spans="2:12" ht="105">
      <c r="B35" s="15">
        <v>80111500</v>
      </c>
      <c r="C35" s="34" t="s">
        <v>66</v>
      </c>
      <c r="D35" s="35" t="s">
        <v>30</v>
      </c>
      <c r="E35" s="35" t="s">
        <v>67</v>
      </c>
      <c r="F35" s="17" t="s">
        <v>32</v>
      </c>
      <c r="G35" s="21" t="s">
        <v>33</v>
      </c>
      <c r="H35" s="36">
        <v>496895700</v>
      </c>
      <c r="I35" s="36">
        <v>496896700</v>
      </c>
      <c r="J35" s="35" t="s">
        <v>68</v>
      </c>
      <c r="K35" s="35" t="s">
        <v>68</v>
      </c>
      <c r="L35" s="20" t="s">
        <v>40</v>
      </c>
    </row>
    <row r="36" spans="2:12" ht="75">
      <c r="B36" s="37" t="s">
        <v>69</v>
      </c>
      <c r="C36" s="38" t="s">
        <v>70</v>
      </c>
      <c r="D36" s="21" t="s">
        <v>30</v>
      </c>
      <c r="E36" s="21" t="s">
        <v>62</v>
      </c>
      <c r="F36" s="21" t="s">
        <v>71</v>
      </c>
      <c r="G36" s="21" t="s">
        <v>33</v>
      </c>
      <c r="H36" s="19">
        <v>2229731778</v>
      </c>
      <c r="I36" s="39">
        <f>+H36</f>
        <v>2229731778</v>
      </c>
      <c r="J36" s="17" t="s">
        <v>34</v>
      </c>
      <c r="K36" s="17" t="s">
        <v>34</v>
      </c>
      <c r="L36" s="28" t="s">
        <v>72</v>
      </c>
    </row>
    <row r="37" spans="2:12" ht="60">
      <c r="B37" s="40">
        <v>44122003</v>
      </c>
      <c r="C37" s="32" t="s">
        <v>73</v>
      </c>
      <c r="D37" s="41" t="s">
        <v>74</v>
      </c>
      <c r="E37" s="42" t="s">
        <v>75</v>
      </c>
      <c r="F37" s="17" t="s">
        <v>76</v>
      </c>
      <c r="G37" s="21" t="s">
        <v>33</v>
      </c>
      <c r="H37" s="26">
        <v>42000000</v>
      </c>
      <c r="I37" s="26">
        <f>H37</f>
        <v>42000000</v>
      </c>
      <c r="J37" s="17" t="s">
        <v>34</v>
      </c>
      <c r="K37" s="17" t="s">
        <v>34</v>
      </c>
      <c r="L37" s="20" t="s">
        <v>77</v>
      </c>
    </row>
    <row r="38" spans="2:12" ht="45">
      <c r="B38" s="33">
        <v>15101506</v>
      </c>
      <c r="C38" s="43" t="s">
        <v>78</v>
      </c>
      <c r="D38" s="35" t="s">
        <v>30</v>
      </c>
      <c r="E38" s="35" t="s">
        <v>79</v>
      </c>
      <c r="F38" s="35" t="s">
        <v>80</v>
      </c>
      <c r="G38" s="21" t="s">
        <v>33</v>
      </c>
      <c r="H38" s="44">
        <v>184242696</v>
      </c>
      <c r="I38" s="44">
        <f>+H38</f>
        <v>184242696</v>
      </c>
      <c r="J38" s="17" t="s">
        <v>34</v>
      </c>
      <c r="K38" s="17" t="s">
        <v>34</v>
      </c>
      <c r="L38" s="45" t="s">
        <v>81</v>
      </c>
    </row>
    <row r="39" spans="2:12" ht="90">
      <c r="B39" s="37" t="s">
        <v>82</v>
      </c>
      <c r="C39" s="43" t="s">
        <v>83</v>
      </c>
      <c r="D39" s="46" t="s">
        <v>84</v>
      </c>
      <c r="E39" s="47" t="s">
        <v>65</v>
      </c>
      <c r="F39" s="21" t="s">
        <v>71</v>
      </c>
      <c r="G39" s="21" t="s">
        <v>33</v>
      </c>
      <c r="H39" s="27">
        <v>75000000</v>
      </c>
      <c r="I39" s="27">
        <v>75000000</v>
      </c>
      <c r="J39" s="17" t="s">
        <v>34</v>
      </c>
      <c r="K39" s="17" t="s">
        <v>34</v>
      </c>
      <c r="L39" s="20" t="s">
        <v>85</v>
      </c>
    </row>
    <row r="40" spans="2:12" ht="165">
      <c r="B40" s="33">
        <v>43233201</v>
      </c>
      <c r="C40" s="43" t="s">
        <v>86</v>
      </c>
      <c r="D40" s="48" t="s">
        <v>74</v>
      </c>
      <c r="E40" s="48" t="s">
        <v>87</v>
      </c>
      <c r="F40" s="17" t="s">
        <v>76</v>
      </c>
      <c r="G40" s="21" t="s">
        <v>33</v>
      </c>
      <c r="H40" s="49">
        <v>15000000</v>
      </c>
      <c r="I40" s="50">
        <f>+H40</f>
        <v>15000000</v>
      </c>
      <c r="J40" s="17" t="s">
        <v>34</v>
      </c>
      <c r="K40" s="17" t="s">
        <v>34</v>
      </c>
      <c r="L40" s="51" t="s">
        <v>88</v>
      </c>
    </row>
    <row r="41" spans="2:12" ht="30">
      <c r="B41" s="52">
        <v>72154066</v>
      </c>
      <c r="C41" s="53" t="s">
        <v>89</v>
      </c>
      <c r="D41" s="17" t="s">
        <v>74</v>
      </c>
      <c r="E41" s="17" t="s">
        <v>67</v>
      </c>
      <c r="F41" s="21" t="s">
        <v>71</v>
      </c>
      <c r="G41" s="21" t="s">
        <v>33</v>
      </c>
      <c r="H41" s="18">
        <v>100000000</v>
      </c>
      <c r="I41" s="18">
        <f>+H41</f>
        <v>100000000</v>
      </c>
      <c r="J41" s="17" t="s">
        <v>34</v>
      </c>
      <c r="K41" s="17" t="s">
        <v>34</v>
      </c>
      <c r="L41" s="20" t="s">
        <v>90</v>
      </c>
    </row>
    <row r="42" spans="2:12" ht="45">
      <c r="B42" s="54" t="s">
        <v>91</v>
      </c>
      <c r="C42" s="32" t="s">
        <v>92</v>
      </c>
      <c r="D42" s="55" t="s">
        <v>30</v>
      </c>
      <c r="E42" s="56" t="s">
        <v>67</v>
      </c>
      <c r="F42" s="57" t="s">
        <v>32</v>
      </c>
      <c r="G42" s="21" t="s">
        <v>33</v>
      </c>
      <c r="H42" s="58">
        <v>335651215</v>
      </c>
      <c r="I42" s="58">
        <f>H42</f>
        <v>335651215</v>
      </c>
      <c r="J42" s="17" t="s">
        <v>34</v>
      </c>
      <c r="K42" s="17" t="s">
        <v>34</v>
      </c>
      <c r="L42" s="59" t="s">
        <v>93</v>
      </c>
    </row>
    <row r="43" spans="2:12" ht="120">
      <c r="B43" s="40">
        <v>72101509</v>
      </c>
      <c r="C43" s="60" t="s">
        <v>94</v>
      </c>
      <c r="D43" s="17" t="s">
        <v>84</v>
      </c>
      <c r="E43" s="17" t="s">
        <v>95</v>
      </c>
      <c r="F43" s="17" t="s">
        <v>76</v>
      </c>
      <c r="G43" s="21" t="s">
        <v>33</v>
      </c>
      <c r="H43" s="61">
        <v>16000000</v>
      </c>
      <c r="I43" s="61">
        <f aca="true" t="shared" si="1" ref="I43:I56">+H43</f>
        <v>16000000</v>
      </c>
      <c r="J43" s="17" t="s">
        <v>34</v>
      </c>
      <c r="K43" s="17" t="s">
        <v>34</v>
      </c>
      <c r="L43" s="20" t="s">
        <v>96</v>
      </c>
    </row>
    <row r="44" spans="2:12" ht="45">
      <c r="B44" s="40">
        <v>72103302</v>
      </c>
      <c r="C44" s="60" t="s">
        <v>97</v>
      </c>
      <c r="D44" s="17" t="s">
        <v>84</v>
      </c>
      <c r="E44" s="17" t="s">
        <v>95</v>
      </c>
      <c r="F44" s="17" t="s">
        <v>76</v>
      </c>
      <c r="G44" s="21" t="s">
        <v>33</v>
      </c>
      <c r="H44" s="61">
        <v>41300000</v>
      </c>
      <c r="I44" s="61">
        <f t="shared" si="1"/>
        <v>41300000</v>
      </c>
      <c r="J44" s="17" t="s">
        <v>34</v>
      </c>
      <c r="K44" s="17" t="s">
        <v>34</v>
      </c>
      <c r="L44" s="20" t="s">
        <v>96</v>
      </c>
    </row>
    <row r="45" spans="2:12" ht="45">
      <c r="B45" s="40">
        <v>72101506</v>
      </c>
      <c r="C45" s="60" t="s">
        <v>98</v>
      </c>
      <c r="D45" s="17" t="s">
        <v>84</v>
      </c>
      <c r="E45" s="17" t="s">
        <v>95</v>
      </c>
      <c r="F45" s="57" t="s">
        <v>32</v>
      </c>
      <c r="G45" s="21" t="s">
        <v>33</v>
      </c>
      <c r="H45" s="61">
        <v>13000000</v>
      </c>
      <c r="I45" s="61">
        <f t="shared" si="1"/>
        <v>13000000</v>
      </c>
      <c r="J45" s="17" t="s">
        <v>34</v>
      </c>
      <c r="K45" s="17" t="s">
        <v>34</v>
      </c>
      <c r="L45" s="20" t="s">
        <v>96</v>
      </c>
    </row>
    <row r="46" spans="2:12" ht="45">
      <c r="B46" s="40">
        <v>73152108</v>
      </c>
      <c r="C46" s="60" t="s">
        <v>99</v>
      </c>
      <c r="D46" s="17" t="s">
        <v>84</v>
      </c>
      <c r="E46" s="17" t="s">
        <v>95</v>
      </c>
      <c r="F46" s="57" t="s">
        <v>32</v>
      </c>
      <c r="G46" s="21" t="s">
        <v>33</v>
      </c>
      <c r="H46" s="61">
        <v>29000000</v>
      </c>
      <c r="I46" s="61">
        <f t="shared" si="1"/>
        <v>29000000</v>
      </c>
      <c r="J46" s="17" t="s">
        <v>34</v>
      </c>
      <c r="K46" s="17" t="s">
        <v>34</v>
      </c>
      <c r="L46" s="20" t="s">
        <v>96</v>
      </c>
    </row>
    <row r="47" spans="2:12" ht="45">
      <c r="B47" s="40">
        <v>72102900</v>
      </c>
      <c r="C47" s="60" t="s">
        <v>100</v>
      </c>
      <c r="D47" s="17" t="s">
        <v>84</v>
      </c>
      <c r="E47" s="17" t="s">
        <v>95</v>
      </c>
      <c r="F47" s="17" t="s">
        <v>76</v>
      </c>
      <c r="G47" s="21" t="s">
        <v>33</v>
      </c>
      <c r="H47" s="61">
        <v>23400000</v>
      </c>
      <c r="I47" s="61">
        <f t="shared" si="1"/>
        <v>23400000</v>
      </c>
      <c r="J47" s="17" t="s">
        <v>34</v>
      </c>
      <c r="K47" s="17" t="s">
        <v>34</v>
      </c>
      <c r="L47" s="20" t="s">
        <v>96</v>
      </c>
    </row>
    <row r="48" spans="2:12" ht="45">
      <c r="B48" s="40">
        <v>72101506</v>
      </c>
      <c r="C48" s="60" t="s">
        <v>101</v>
      </c>
      <c r="D48" s="17" t="s">
        <v>30</v>
      </c>
      <c r="E48" s="17" t="s">
        <v>102</v>
      </c>
      <c r="F48" s="17" t="s">
        <v>32</v>
      </c>
      <c r="G48" s="21" t="s">
        <v>33</v>
      </c>
      <c r="H48" s="61">
        <v>19000000</v>
      </c>
      <c r="I48" s="61">
        <f t="shared" si="1"/>
        <v>19000000</v>
      </c>
      <c r="J48" s="17" t="s">
        <v>34</v>
      </c>
      <c r="K48" s="17" t="s">
        <v>34</v>
      </c>
      <c r="L48" s="20" t="s">
        <v>96</v>
      </c>
    </row>
    <row r="49" spans="2:12" ht="45">
      <c r="B49" s="40">
        <v>72101506</v>
      </c>
      <c r="C49" s="60" t="s">
        <v>103</v>
      </c>
      <c r="D49" s="17" t="s">
        <v>84</v>
      </c>
      <c r="E49" s="17" t="s">
        <v>95</v>
      </c>
      <c r="F49" s="17" t="s">
        <v>76</v>
      </c>
      <c r="G49" s="21" t="s">
        <v>33</v>
      </c>
      <c r="H49" s="61">
        <v>6000000</v>
      </c>
      <c r="I49" s="61">
        <f t="shared" si="1"/>
        <v>6000000</v>
      </c>
      <c r="J49" s="17" t="s">
        <v>34</v>
      </c>
      <c r="K49" s="17" t="s">
        <v>34</v>
      </c>
      <c r="L49" s="20" t="s">
        <v>96</v>
      </c>
    </row>
    <row r="50" spans="2:12" ht="75">
      <c r="B50" s="40">
        <v>72101509</v>
      </c>
      <c r="C50" s="60" t="s">
        <v>104</v>
      </c>
      <c r="D50" s="17" t="s">
        <v>105</v>
      </c>
      <c r="E50" s="17" t="s">
        <v>106</v>
      </c>
      <c r="F50" s="17" t="s">
        <v>76</v>
      </c>
      <c r="G50" s="21" t="s">
        <v>33</v>
      </c>
      <c r="H50" s="61">
        <v>6600000</v>
      </c>
      <c r="I50" s="61">
        <f t="shared" si="1"/>
        <v>6600000</v>
      </c>
      <c r="J50" s="17" t="s">
        <v>34</v>
      </c>
      <c r="K50" s="17" t="s">
        <v>34</v>
      </c>
      <c r="L50" s="20" t="s">
        <v>96</v>
      </c>
    </row>
    <row r="51" spans="2:12" ht="45">
      <c r="B51" s="40">
        <v>72151003</v>
      </c>
      <c r="C51" s="60" t="s">
        <v>107</v>
      </c>
      <c r="D51" s="17" t="s">
        <v>84</v>
      </c>
      <c r="E51" s="17" t="s">
        <v>95</v>
      </c>
      <c r="F51" s="17" t="s">
        <v>76</v>
      </c>
      <c r="G51" s="21" t="s">
        <v>33</v>
      </c>
      <c r="H51" s="61">
        <v>19000000</v>
      </c>
      <c r="I51" s="61">
        <f t="shared" si="1"/>
        <v>19000000</v>
      </c>
      <c r="J51" s="17" t="s">
        <v>34</v>
      </c>
      <c r="K51" s="17" t="s">
        <v>34</v>
      </c>
      <c r="L51" s="20" t="s">
        <v>96</v>
      </c>
    </row>
    <row r="52" spans="2:12" ht="45">
      <c r="B52" s="40">
        <v>76121904</v>
      </c>
      <c r="C52" s="60" t="s">
        <v>108</v>
      </c>
      <c r="D52" s="17" t="s">
        <v>84</v>
      </c>
      <c r="E52" s="17" t="s">
        <v>95</v>
      </c>
      <c r="F52" s="17" t="s">
        <v>76</v>
      </c>
      <c r="G52" s="21" t="s">
        <v>33</v>
      </c>
      <c r="H52" s="61">
        <v>4000000</v>
      </c>
      <c r="I52" s="61">
        <f t="shared" si="1"/>
        <v>4000000</v>
      </c>
      <c r="J52" s="17" t="s">
        <v>34</v>
      </c>
      <c r="K52" s="17" t="s">
        <v>34</v>
      </c>
      <c r="L52" s="20" t="s">
        <v>96</v>
      </c>
    </row>
    <row r="53" spans="2:12" ht="45">
      <c r="B53" s="40">
        <v>72101507</v>
      </c>
      <c r="C53" s="60" t="s">
        <v>109</v>
      </c>
      <c r="D53" s="17" t="s">
        <v>105</v>
      </c>
      <c r="E53" s="17" t="s">
        <v>75</v>
      </c>
      <c r="F53" s="17" t="s">
        <v>76</v>
      </c>
      <c r="G53" s="21" t="s">
        <v>33</v>
      </c>
      <c r="H53" s="61">
        <v>30000000</v>
      </c>
      <c r="I53" s="61">
        <f t="shared" si="1"/>
        <v>30000000</v>
      </c>
      <c r="J53" s="17" t="s">
        <v>34</v>
      </c>
      <c r="K53" s="17" t="s">
        <v>34</v>
      </c>
      <c r="L53" s="20" t="s">
        <v>96</v>
      </c>
    </row>
    <row r="54" spans="2:12" ht="45">
      <c r="B54" s="40">
        <v>73152108</v>
      </c>
      <c r="C54" s="60" t="s">
        <v>110</v>
      </c>
      <c r="D54" s="17" t="s">
        <v>111</v>
      </c>
      <c r="E54" s="17" t="s">
        <v>75</v>
      </c>
      <c r="F54" s="17" t="s">
        <v>76</v>
      </c>
      <c r="G54" s="21" t="s">
        <v>33</v>
      </c>
      <c r="H54" s="61">
        <v>7000000</v>
      </c>
      <c r="I54" s="61">
        <f t="shared" si="1"/>
        <v>7000000</v>
      </c>
      <c r="J54" s="17" t="s">
        <v>34</v>
      </c>
      <c r="K54" s="17" t="s">
        <v>34</v>
      </c>
      <c r="L54" s="20" t="s">
        <v>96</v>
      </c>
    </row>
    <row r="55" spans="2:12" ht="45">
      <c r="B55" s="40">
        <v>72101507</v>
      </c>
      <c r="C55" s="60" t="s">
        <v>112</v>
      </c>
      <c r="D55" s="17" t="s">
        <v>105</v>
      </c>
      <c r="E55" s="17" t="s">
        <v>106</v>
      </c>
      <c r="F55" s="17" t="s">
        <v>76</v>
      </c>
      <c r="G55" s="21" t="s">
        <v>33</v>
      </c>
      <c r="H55" s="61">
        <v>10000000</v>
      </c>
      <c r="I55" s="61">
        <f t="shared" si="1"/>
        <v>10000000</v>
      </c>
      <c r="J55" s="17" t="s">
        <v>34</v>
      </c>
      <c r="K55" s="17" t="s">
        <v>34</v>
      </c>
      <c r="L55" s="20" t="s">
        <v>96</v>
      </c>
    </row>
    <row r="56" spans="2:12" ht="45">
      <c r="B56" s="40">
        <v>73152108</v>
      </c>
      <c r="C56" s="60" t="s">
        <v>113</v>
      </c>
      <c r="D56" s="17" t="s">
        <v>105</v>
      </c>
      <c r="E56" s="17" t="s">
        <v>75</v>
      </c>
      <c r="F56" s="17" t="s">
        <v>76</v>
      </c>
      <c r="G56" s="21" t="s">
        <v>33</v>
      </c>
      <c r="H56" s="61">
        <v>25000000</v>
      </c>
      <c r="I56" s="61">
        <f t="shared" si="1"/>
        <v>25000000</v>
      </c>
      <c r="J56" s="17" t="s">
        <v>34</v>
      </c>
      <c r="K56" s="17" t="s">
        <v>34</v>
      </c>
      <c r="L56" s="20" t="s">
        <v>96</v>
      </c>
    </row>
    <row r="57" spans="2:12" ht="60">
      <c r="B57" s="40">
        <v>55121704</v>
      </c>
      <c r="C57" s="62" t="s">
        <v>114</v>
      </c>
      <c r="D57" s="41" t="s">
        <v>84</v>
      </c>
      <c r="E57" s="42" t="s">
        <v>106</v>
      </c>
      <c r="F57" s="17" t="s">
        <v>76</v>
      </c>
      <c r="G57" s="21" t="s">
        <v>33</v>
      </c>
      <c r="H57" s="26">
        <v>7000000</v>
      </c>
      <c r="I57" s="26">
        <f>(H57)</f>
        <v>7000000</v>
      </c>
      <c r="J57" s="17" t="s">
        <v>34</v>
      </c>
      <c r="K57" s="17" t="s">
        <v>34</v>
      </c>
      <c r="L57" s="28" t="s">
        <v>115</v>
      </c>
    </row>
    <row r="58" spans="2:12" ht="75">
      <c r="B58" s="15">
        <v>76111501</v>
      </c>
      <c r="C58" s="60" t="s">
        <v>116</v>
      </c>
      <c r="D58" s="35" t="s">
        <v>30</v>
      </c>
      <c r="E58" s="35" t="s">
        <v>117</v>
      </c>
      <c r="F58" s="17" t="s">
        <v>118</v>
      </c>
      <c r="G58" s="21" t="s">
        <v>33</v>
      </c>
      <c r="H58" s="61">
        <v>335651097</v>
      </c>
      <c r="I58" s="61">
        <f>+H58</f>
        <v>335651097</v>
      </c>
      <c r="J58" s="17" t="s">
        <v>34</v>
      </c>
      <c r="K58" s="17" t="s">
        <v>34</v>
      </c>
      <c r="L58" s="28" t="s">
        <v>119</v>
      </c>
    </row>
    <row r="59" spans="2:12" ht="45">
      <c r="B59" s="15">
        <v>76111501</v>
      </c>
      <c r="C59" s="60" t="s">
        <v>120</v>
      </c>
      <c r="D59" s="17" t="s">
        <v>61</v>
      </c>
      <c r="E59" s="17" t="s">
        <v>121</v>
      </c>
      <c r="F59" s="17" t="s">
        <v>122</v>
      </c>
      <c r="G59" s="21" t="s">
        <v>33</v>
      </c>
      <c r="H59" s="61">
        <f>540000000-H58</f>
        <v>204348903</v>
      </c>
      <c r="I59" s="61">
        <f>+H59</f>
        <v>204348903</v>
      </c>
      <c r="J59" s="17" t="s">
        <v>123</v>
      </c>
      <c r="K59" s="17" t="s">
        <v>124</v>
      </c>
      <c r="L59" s="28" t="s">
        <v>119</v>
      </c>
    </row>
    <row r="60" spans="2:12" ht="105">
      <c r="B60" s="40">
        <v>78102203</v>
      </c>
      <c r="C60" s="63" t="s">
        <v>125</v>
      </c>
      <c r="D60" s="17" t="s">
        <v>105</v>
      </c>
      <c r="E60" s="17" t="s">
        <v>126</v>
      </c>
      <c r="F60" s="17" t="s">
        <v>122</v>
      </c>
      <c r="G60" s="57" t="s">
        <v>33</v>
      </c>
      <c r="H60" s="61">
        <v>3839980365</v>
      </c>
      <c r="I60" s="61">
        <v>1225000000</v>
      </c>
      <c r="J60" s="17" t="s">
        <v>123</v>
      </c>
      <c r="K60" s="17" t="s">
        <v>127</v>
      </c>
      <c r="L60" s="20" t="s">
        <v>128</v>
      </c>
    </row>
    <row r="61" spans="2:12" ht="75">
      <c r="B61" s="64">
        <v>78101802</v>
      </c>
      <c r="C61" s="63" t="s">
        <v>129</v>
      </c>
      <c r="D61" s="17" t="s">
        <v>105</v>
      </c>
      <c r="E61" s="17" t="s">
        <v>126</v>
      </c>
      <c r="F61" s="21" t="s">
        <v>71</v>
      </c>
      <c r="G61" s="57" t="s">
        <v>33</v>
      </c>
      <c r="H61" s="61">
        <v>496775692</v>
      </c>
      <c r="I61" s="61">
        <v>149674375</v>
      </c>
      <c r="J61" s="17" t="s">
        <v>123</v>
      </c>
      <c r="K61" s="17" t="s">
        <v>130</v>
      </c>
      <c r="L61" s="20" t="s">
        <v>128</v>
      </c>
    </row>
    <row r="62" spans="2:12" ht="60">
      <c r="B62" s="40">
        <v>82121701</v>
      </c>
      <c r="C62" s="62" t="s">
        <v>131</v>
      </c>
      <c r="D62" s="17" t="s">
        <v>132</v>
      </c>
      <c r="E62" s="17" t="s">
        <v>126</v>
      </c>
      <c r="F62" s="21" t="s">
        <v>71</v>
      </c>
      <c r="G62" s="21" t="s">
        <v>33</v>
      </c>
      <c r="H62" s="18">
        <v>857518612</v>
      </c>
      <c r="I62" s="18">
        <f aca="true" t="shared" si="2" ref="I62:I73">+H62</f>
        <v>857518612</v>
      </c>
      <c r="J62" s="17" t="s">
        <v>123</v>
      </c>
      <c r="K62" s="35" t="s">
        <v>133</v>
      </c>
      <c r="L62" s="20" t="s">
        <v>134</v>
      </c>
    </row>
    <row r="63" spans="2:12" ht="90">
      <c r="B63" s="40" t="s">
        <v>268</v>
      </c>
      <c r="C63" s="62" t="s">
        <v>135</v>
      </c>
      <c r="D63" s="65" t="s">
        <v>105</v>
      </c>
      <c r="E63" s="65" t="s">
        <v>67</v>
      </c>
      <c r="F63" s="21" t="s">
        <v>71</v>
      </c>
      <c r="G63" s="21" t="s">
        <v>33</v>
      </c>
      <c r="H63" s="19">
        <v>80000000</v>
      </c>
      <c r="I63" s="66">
        <f t="shared" si="2"/>
        <v>80000000</v>
      </c>
      <c r="J63" s="17" t="s">
        <v>34</v>
      </c>
      <c r="K63" s="17" t="s">
        <v>34</v>
      </c>
      <c r="L63" s="67" t="s">
        <v>136</v>
      </c>
    </row>
    <row r="64" spans="2:12" ht="75">
      <c r="B64" s="40">
        <v>82121511</v>
      </c>
      <c r="C64" s="62" t="s">
        <v>137</v>
      </c>
      <c r="D64" s="57" t="s">
        <v>84</v>
      </c>
      <c r="E64" s="17" t="s">
        <v>95</v>
      </c>
      <c r="F64" s="21" t="s">
        <v>71</v>
      </c>
      <c r="G64" s="21" t="s">
        <v>33</v>
      </c>
      <c r="H64" s="68">
        <v>500000000</v>
      </c>
      <c r="I64" s="68">
        <f t="shared" si="2"/>
        <v>500000000</v>
      </c>
      <c r="J64" s="17" t="s">
        <v>34</v>
      </c>
      <c r="K64" s="17" t="s">
        <v>34</v>
      </c>
      <c r="L64" s="20" t="s">
        <v>138</v>
      </c>
    </row>
    <row r="65" spans="2:12" ht="75">
      <c r="B65" s="40">
        <v>82101504</v>
      </c>
      <c r="C65" s="63" t="s">
        <v>139</v>
      </c>
      <c r="D65" s="17" t="s">
        <v>30</v>
      </c>
      <c r="E65" s="17" t="s">
        <v>31</v>
      </c>
      <c r="F65" s="57" t="s">
        <v>32</v>
      </c>
      <c r="G65" s="21" t="s">
        <v>33</v>
      </c>
      <c r="H65" s="19">
        <v>77565600</v>
      </c>
      <c r="I65" s="19">
        <f t="shared" si="2"/>
        <v>77565600</v>
      </c>
      <c r="J65" s="17" t="s">
        <v>34</v>
      </c>
      <c r="K65" s="17" t="s">
        <v>34</v>
      </c>
      <c r="L65" s="20" t="s">
        <v>51</v>
      </c>
    </row>
    <row r="66" spans="2:12" ht="30">
      <c r="B66" s="40">
        <v>82101504</v>
      </c>
      <c r="C66" s="63" t="s">
        <v>140</v>
      </c>
      <c r="D66" s="57" t="s">
        <v>84</v>
      </c>
      <c r="E66" s="17" t="s">
        <v>31</v>
      </c>
      <c r="F66" s="17" t="s">
        <v>76</v>
      </c>
      <c r="G66" s="21" t="s">
        <v>33</v>
      </c>
      <c r="H66" s="19">
        <v>10097064</v>
      </c>
      <c r="I66" s="19">
        <f t="shared" si="2"/>
        <v>10097064</v>
      </c>
      <c r="J66" s="17" t="s">
        <v>34</v>
      </c>
      <c r="K66" s="17" t="s">
        <v>34</v>
      </c>
      <c r="L66" s="20" t="s">
        <v>141</v>
      </c>
    </row>
    <row r="67" spans="2:12" ht="30">
      <c r="B67" s="40">
        <v>83121701</v>
      </c>
      <c r="C67" s="53" t="s">
        <v>142</v>
      </c>
      <c r="D67" s="17" t="s">
        <v>30</v>
      </c>
      <c r="E67" s="17" t="s">
        <v>31</v>
      </c>
      <c r="F67" s="57" t="s">
        <v>32</v>
      </c>
      <c r="G67" s="21" t="s">
        <v>33</v>
      </c>
      <c r="H67" s="18">
        <v>500644040</v>
      </c>
      <c r="I67" s="19">
        <f t="shared" si="2"/>
        <v>500644040</v>
      </c>
      <c r="J67" s="17" t="s">
        <v>34</v>
      </c>
      <c r="K67" s="17" t="s">
        <v>34</v>
      </c>
      <c r="L67" s="20" t="s">
        <v>40</v>
      </c>
    </row>
    <row r="68" spans="2:12" ht="45">
      <c r="B68" s="40">
        <v>86131504</v>
      </c>
      <c r="C68" s="53" t="s">
        <v>143</v>
      </c>
      <c r="D68" s="17" t="s">
        <v>30</v>
      </c>
      <c r="E68" s="17" t="s">
        <v>31</v>
      </c>
      <c r="F68" s="57" t="s">
        <v>32</v>
      </c>
      <c r="G68" s="21" t="s">
        <v>33</v>
      </c>
      <c r="H68" s="18">
        <v>26124990</v>
      </c>
      <c r="I68" s="18">
        <f t="shared" si="2"/>
        <v>26124990</v>
      </c>
      <c r="J68" s="17" t="s">
        <v>34</v>
      </c>
      <c r="K68" s="17" t="s">
        <v>34</v>
      </c>
      <c r="L68" s="20" t="s">
        <v>40</v>
      </c>
    </row>
    <row r="69" spans="2:12" ht="45">
      <c r="B69" s="23">
        <v>55101504</v>
      </c>
      <c r="C69" s="69" t="s">
        <v>144</v>
      </c>
      <c r="D69" s="25" t="s">
        <v>145</v>
      </c>
      <c r="E69" s="25" t="s">
        <v>106</v>
      </c>
      <c r="F69" s="57" t="s">
        <v>32</v>
      </c>
      <c r="G69" s="21" t="s">
        <v>33</v>
      </c>
      <c r="H69" s="31">
        <v>4950000</v>
      </c>
      <c r="I69" s="31">
        <f t="shared" si="2"/>
        <v>4950000</v>
      </c>
      <c r="J69" s="17" t="s">
        <v>34</v>
      </c>
      <c r="K69" s="17" t="s">
        <v>34</v>
      </c>
      <c r="L69" s="28" t="s">
        <v>146</v>
      </c>
    </row>
    <row r="70" spans="2:12" ht="30">
      <c r="B70" s="40">
        <v>82141504</v>
      </c>
      <c r="C70" s="70" t="s">
        <v>147</v>
      </c>
      <c r="D70" s="17" t="s">
        <v>148</v>
      </c>
      <c r="E70" s="17" t="s">
        <v>65</v>
      </c>
      <c r="F70" s="17" t="s">
        <v>76</v>
      </c>
      <c r="G70" s="21" t="s">
        <v>33</v>
      </c>
      <c r="H70" s="18">
        <v>57680000</v>
      </c>
      <c r="I70" s="18">
        <f t="shared" si="2"/>
        <v>57680000</v>
      </c>
      <c r="J70" s="17" t="s">
        <v>34</v>
      </c>
      <c r="K70" s="17" t="s">
        <v>34</v>
      </c>
      <c r="L70" s="20" t="s">
        <v>90</v>
      </c>
    </row>
    <row r="71" spans="2:12" ht="30">
      <c r="B71" s="33">
        <v>84131603</v>
      </c>
      <c r="C71" s="43" t="s">
        <v>149</v>
      </c>
      <c r="D71" s="35" t="s">
        <v>150</v>
      </c>
      <c r="E71" s="35" t="s">
        <v>79</v>
      </c>
      <c r="F71" s="35" t="s">
        <v>80</v>
      </c>
      <c r="G71" s="21" t="s">
        <v>33</v>
      </c>
      <c r="H71" s="44">
        <v>48482556</v>
      </c>
      <c r="I71" s="44">
        <f t="shared" si="2"/>
        <v>48482556</v>
      </c>
      <c r="J71" s="17" t="s">
        <v>34</v>
      </c>
      <c r="K71" s="17" t="s">
        <v>34</v>
      </c>
      <c r="L71" s="45" t="s">
        <v>151</v>
      </c>
    </row>
    <row r="72" spans="2:12" ht="165">
      <c r="B72" s="33">
        <v>84131501</v>
      </c>
      <c r="C72" s="69" t="s">
        <v>152</v>
      </c>
      <c r="D72" s="25" t="s">
        <v>30</v>
      </c>
      <c r="E72" s="25" t="s">
        <v>79</v>
      </c>
      <c r="F72" s="25" t="s">
        <v>122</v>
      </c>
      <c r="G72" s="21" t="s">
        <v>33</v>
      </c>
      <c r="H72" s="31">
        <f>693706081+2082626615</f>
        <v>2776332696</v>
      </c>
      <c r="I72" s="31">
        <f t="shared" si="2"/>
        <v>2776332696</v>
      </c>
      <c r="J72" s="17" t="s">
        <v>34</v>
      </c>
      <c r="K72" s="17" t="s">
        <v>34</v>
      </c>
      <c r="L72" s="28" t="s">
        <v>153</v>
      </c>
    </row>
    <row r="73" spans="2:12" ht="30">
      <c r="B73" s="40">
        <v>80131502</v>
      </c>
      <c r="C73" s="69" t="s">
        <v>154</v>
      </c>
      <c r="D73" s="25" t="s">
        <v>30</v>
      </c>
      <c r="E73" s="25" t="s">
        <v>79</v>
      </c>
      <c r="F73" s="57" t="s">
        <v>32</v>
      </c>
      <c r="G73" s="21" t="s">
        <v>33</v>
      </c>
      <c r="H73" s="31">
        <v>4619820753</v>
      </c>
      <c r="I73" s="31">
        <f t="shared" si="2"/>
        <v>4619820753</v>
      </c>
      <c r="J73" s="17" t="s">
        <v>34</v>
      </c>
      <c r="K73" s="17" t="s">
        <v>34</v>
      </c>
      <c r="L73" s="28" t="s">
        <v>155</v>
      </c>
    </row>
    <row r="74" spans="2:12" ht="90">
      <c r="B74" s="40">
        <v>80131502</v>
      </c>
      <c r="C74" s="69" t="s">
        <v>156</v>
      </c>
      <c r="D74" s="25" t="s">
        <v>105</v>
      </c>
      <c r="E74" s="25" t="s">
        <v>121</v>
      </c>
      <c r="F74" s="57" t="s">
        <v>71</v>
      </c>
      <c r="G74" s="21" t="s">
        <v>33</v>
      </c>
      <c r="H74" s="31">
        <f>500000000+1299200000</f>
        <v>1799200000</v>
      </c>
      <c r="I74" s="31">
        <v>500000000</v>
      </c>
      <c r="J74" s="17" t="s">
        <v>123</v>
      </c>
      <c r="K74" s="17" t="s">
        <v>157</v>
      </c>
      <c r="L74" s="28" t="s">
        <v>158</v>
      </c>
    </row>
    <row r="75" spans="2:12" ht="75">
      <c r="B75" s="23">
        <v>92101902</v>
      </c>
      <c r="C75" s="71" t="s">
        <v>159</v>
      </c>
      <c r="D75" s="46" t="s">
        <v>30</v>
      </c>
      <c r="E75" s="47" t="s">
        <v>95</v>
      </c>
      <c r="F75" s="17" t="s">
        <v>76</v>
      </c>
      <c r="G75" s="21" t="s">
        <v>33</v>
      </c>
      <c r="H75" s="26">
        <v>33000000</v>
      </c>
      <c r="I75" s="27">
        <v>33000000</v>
      </c>
      <c r="J75" s="17" t="s">
        <v>34</v>
      </c>
      <c r="K75" s="17" t="s">
        <v>34</v>
      </c>
      <c r="L75" s="28" t="s">
        <v>115</v>
      </c>
    </row>
    <row r="76" spans="2:12" ht="90">
      <c r="B76" s="40">
        <v>93141506</v>
      </c>
      <c r="C76" s="53" t="s">
        <v>160</v>
      </c>
      <c r="D76" s="41" t="s">
        <v>61</v>
      </c>
      <c r="E76" s="42" t="s">
        <v>62</v>
      </c>
      <c r="F76" s="57" t="s">
        <v>32</v>
      </c>
      <c r="G76" s="21" t="s">
        <v>33</v>
      </c>
      <c r="H76" s="26">
        <v>830000000</v>
      </c>
      <c r="I76" s="26">
        <f>+H76</f>
        <v>830000000</v>
      </c>
      <c r="J76" s="17" t="s">
        <v>34</v>
      </c>
      <c r="K76" s="17" t="s">
        <v>34</v>
      </c>
      <c r="L76" s="28" t="s">
        <v>115</v>
      </c>
    </row>
    <row r="77" spans="2:12" ht="60">
      <c r="B77" s="23">
        <v>93141506</v>
      </c>
      <c r="C77" s="71" t="s">
        <v>161</v>
      </c>
      <c r="D77" s="46" t="s">
        <v>162</v>
      </c>
      <c r="E77" s="47" t="s">
        <v>62</v>
      </c>
      <c r="F77" s="57" t="s">
        <v>32</v>
      </c>
      <c r="G77" s="21" t="s">
        <v>33</v>
      </c>
      <c r="H77" s="26">
        <v>500000000</v>
      </c>
      <c r="I77" s="27">
        <f>+H77</f>
        <v>500000000</v>
      </c>
      <c r="J77" s="17" t="s">
        <v>34</v>
      </c>
      <c r="K77" s="17" t="s">
        <v>34</v>
      </c>
      <c r="L77" s="28" t="s">
        <v>115</v>
      </c>
    </row>
    <row r="78" spans="2:12" ht="75">
      <c r="B78" s="23" t="s">
        <v>163</v>
      </c>
      <c r="C78" s="71" t="s">
        <v>164</v>
      </c>
      <c r="D78" s="46" t="s">
        <v>74</v>
      </c>
      <c r="E78" s="47" t="s">
        <v>75</v>
      </c>
      <c r="F78" s="17" t="s">
        <v>76</v>
      </c>
      <c r="G78" s="21" t="s">
        <v>33</v>
      </c>
      <c r="H78" s="26">
        <v>40000000</v>
      </c>
      <c r="I78" s="27">
        <f>+H78</f>
        <v>40000000</v>
      </c>
      <c r="J78" s="17" t="s">
        <v>34</v>
      </c>
      <c r="K78" s="17" t="s">
        <v>34</v>
      </c>
      <c r="L78" s="28" t="s">
        <v>115</v>
      </c>
    </row>
    <row r="79" spans="2:12" ht="75">
      <c r="B79" s="23" t="s">
        <v>165</v>
      </c>
      <c r="C79" s="71" t="s">
        <v>166</v>
      </c>
      <c r="D79" s="46" t="s">
        <v>74</v>
      </c>
      <c r="E79" s="47" t="s">
        <v>75</v>
      </c>
      <c r="F79" s="17" t="s">
        <v>76</v>
      </c>
      <c r="G79" s="21" t="s">
        <v>33</v>
      </c>
      <c r="H79" s="26">
        <v>65000000</v>
      </c>
      <c r="I79" s="27">
        <f>+H79</f>
        <v>65000000</v>
      </c>
      <c r="J79" s="17" t="s">
        <v>34</v>
      </c>
      <c r="K79" s="17" t="s">
        <v>34</v>
      </c>
      <c r="L79" s="28" t="s">
        <v>115</v>
      </c>
    </row>
    <row r="80" spans="2:12" ht="45">
      <c r="B80" s="23">
        <v>85122201</v>
      </c>
      <c r="C80" s="71" t="s">
        <v>167</v>
      </c>
      <c r="D80" s="46" t="s">
        <v>84</v>
      </c>
      <c r="E80" s="47" t="s">
        <v>65</v>
      </c>
      <c r="F80" s="17" t="s">
        <v>76</v>
      </c>
      <c r="G80" s="21" t="s">
        <v>33</v>
      </c>
      <c r="H80" s="26">
        <v>45000000</v>
      </c>
      <c r="I80" s="27">
        <f>+H80</f>
        <v>45000000</v>
      </c>
      <c r="J80" s="17" t="s">
        <v>34</v>
      </c>
      <c r="K80" s="17" t="s">
        <v>34</v>
      </c>
      <c r="L80" s="28" t="s">
        <v>115</v>
      </c>
    </row>
    <row r="81" spans="2:12" ht="150">
      <c r="B81" s="23" t="s">
        <v>168</v>
      </c>
      <c r="C81" s="71" t="s">
        <v>169</v>
      </c>
      <c r="D81" s="46" t="s">
        <v>145</v>
      </c>
      <c r="E81" s="47" t="s">
        <v>75</v>
      </c>
      <c r="F81" s="17" t="s">
        <v>76</v>
      </c>
      <c r="G81" s="21" t="s">
        <v>33</v>
      </c>
      <c r="H81" s="26">
        <v>15000000</v>
      </c>
      <c r="I81" s="27">
        <v>15000000</v>
      </c>
      <c r="J81" s="17" t="s">
        <v>34</v>
      </c>
      <c r="K81" s="17" t="s">
        <v>34</v>
      </c>
      <c r="L81" s="28" t="s">
        <v>115</v>
      </c>
    </row>
    <row r="82" spans="2:12" ht="45">
      <c r="B82" s="23">
        <v>86101802</v>
      </c>
      <c r="C82" s="71" t="s">
        <v>170</v>
      </c>
      <c r="D82" s="46" t="s">
        <v>145</v>
      </c>
      <c r="E82" s="47" t="s">
        <v>106</v>
      </c>
      <c r="F82" s="57" t="s">
        <v>32</v>
      </c>
      <c r="G82" s="21" t="s">
        <v>33</v>
      </c>
      <c r="H82" s="26">
        <v>10000000</v>
      </c>
      <c r="I82" s="27">
        <v>10000000</v>
      </c>
      <c r="J82" s="17" t="s">
        <v>34</v>
      </c>
      <c r="K82" s="17" t="s">
        <v>34</v>
      </c>
      <c r="L82" s="28" t="s">
        <v>115</v>
      </c>
    </row>
    <row r="83" spans="2:12" ht="45">
      <c r="B83" s="23">
        <v>55121704</v>
      </c>
      <c r="C83" s="71" t="s">
        <v>171</v>
      </c>
      <c r="D83" s="46" t="s">
        <v>105</v>
      </c>
      <c r="E83" s="47" t="s">
        <v>75</v>
      </c>
      <c r="F83" s="17" t="s">
        <v>76</v>
      </c>
      <c r="G83" s="21" t="s">
        <v>33</v>
      </c>
      <c r="H83" s="26">
        <v>25000000</v>
      </c>
      <c r="I83" s="27">
        <f>(H83)</f>
        <v>25000000</v>
      </c>
      <c r="J83" s="17" t="s">
        <v>34</v>
      </c>
      <c r="K83" s="17" t="s">
        <v>34</v>
      </c>
      <c r="L83" s="28" t="s">
        <v>115</v>
      </c>
    </row>
    <row r="84" spans="2:12" ht="45">
      <c r="B84" s="23">
        <v>43223202</v>
      </c>
      <c r="C84" s="71" t="s">
        <v>172</v>
      </c>
      <c r="D84" s="46" t="s">
        <v>30</v>
      </c>
      <c r="E84" s="47" t="s">
        <v>95</v>
      </c>
      <c r="F84" s="17" t="s">
        <v>76</v>
      </c>
      <c r="G84" s="21" t="s">
        <v>33</v>
      </c>
      <c r="H84" s="26">
        <v>10000000</v>
      </c>
      <c r="I84" s="27">
        <f>(H84)</f>
        <v>10000000</v>
      </c>
      <c r="J84" s="17" t="s">
        <v>34</v>
      </c>
      <c r="K84" s="17" t="s">
        <v>34</v>
      </c>
      <c r="L84" s="28" t="s">
        <v>173</v>
      </c>
    </row>
    <row r="85" spans="2:12" ht="60">
      <c r="B85" s="23">
        <v>90121502</v>
      </c>
      <c r="C85" s="71" t="s">
        <v>174</v>
      </c>
      <c r="D85" s="46" t="s">
        <v>30</v>
      </c>
      <c r="E85" s="47" t="s">
        <v>31</v>
      </c>
      <c r="F85" s="25" t="s">
        <v>175</v>
      </c>
      <c r="G85" s="21" t="s">
        <v>33</v>
      </c>
      <c r="H85" s="26">
        <v>730000000</v>
      </c>
      <c r="I85" s="27">
        <v>730000000</v>
      </c>
      <c r="J85" s="17" t="s">
        <v>34</v>
      </c>
      <c r="K85" s="17" t="s">
        <v>34</v>
      </c>
      <c r="L85" s="28" t="s">
        <v>176</v>
      </c>
    </row>
    <row r="86" spans="2:12" ht="75">
      <c r="B86" s="23">
        <v>90121502</v>
      </c>
      <c r="C86" s="71" t="s">
        <v>177</v>
      </c>
      <c r="D86" s="46" t="s">
        <v>30</v>
      </c>
      <c r="E86" s="47" t="s">
        <v>178</v>
      </c>
      <c r="F86" s="25" t="s">
        <v>118</v>
      </c>
      <c r="G86" s="21" t="s">
        <v>33</v>
      </c>
      <c r="H86" s="26">
        <v>15000000</v>
      </c>
      <c r="I86" s="27">
        <v>15000000</v>
      </c>
      <c r="J86" s="17" t="s">
        <v>34</v>
      </c>
      <c r="K86" s="17" t="s">
        <v>34</v>
      </c>
      <c r="L86" s="28" t="s">
        <v>176</v>
      </c>
    </row>
    <row r="87" spans="2:12" ht="45">
      <c r="B87" s="15">
        <v>55121704</v>
      </c>
      <c r="C87" s="63" t="s">
        <v>179</v>
      </c>
      <c r="D87" s="17" t="s">
        <v>148</v>
      </c>
      <c r="E87" s="17" t="s">
        <v>180</v>
      </c>
      <c r="F87" s="21" t="s">
        <v>71</v>
      </c>
      <c r="G87" s="21" t="s">
        <v>33</v>
      </c>
      <c r="H87" s="72">
        <v>140000000</v>
      </c>
      <c r="I87" s="72">
        <f>+H87</f>
        <v>140000000</v>
      </c>
      <c r="J87" s="17" t="s">
        <v>34</v>
      </c>
      <c r="K87" s="17" t="s">
        <v>34</v>
      </c>
      <c r="L87" s="20" t="s">
        <v>181</v>
      </c>
    </row>
    <row r="88" spans="2:12" ht="90">
      <c r="B88" s="23">
        <v>92121700</v>
      </c>
      <c r="C88" s="24" t="s">
        <v>182</v>
      </c>
      <c r="D88" s="25" t="s">
        <v>30</v>
      </c>
      <c r="E88" s="25" t="s">
        <v>183</v>
      </c>
      <c r="F88" s="57" t="s">
        <v>32</v>
      </c>
      <c r="G88" s="21" t="s">
        <v>33</v>
      </c>
      <c r="H88" s="73">
        <v>976746524</v>
      </c>
      <c r="I88" s="73">
        <f>+H88</f>
        <v>976746524</v>
      </c>
      <c r="J88" s="17" t="s">
        <v>34</v>
      </c>
      <c r="K88" s="17" t="s">
        <v>34</v>
      </c>
      <c r="L88" s="28" t="s">
        <v>184</v>
      </c>
    </row>
    <row r="89" spans="2:12" ht="60">
      <c r="B89" s="54" t="s">
        <v>264</v>
      </c>
      <c r="C89" s="74" t="s">
        <v>185</v>
      </c>
      <c r="D89" s="75" t="s">
        <v>186</v>
      </c>
      <c r="E89" s="75" t="s">
        <v>75</v>
      </c>
      <c r="F89" s="57" t="s">
        <v>32</v>
      </c>
      <c r="G89" s="21" t="s">
        <v>33</v>
      </c>
      <c r="H89" s="73">
        <v>915574774</v>
      </c>
      <c r="I89" s="73">
        <f>+H89</f>
        <v>915574774</v>
      </c>
      <c r="J89" s="17" t="s">
        <v>34</v>
      </c>
      <c r="K89" s="17" t="s">
        <v>34</v>
      </c>
      <c r="L89" s="59" t="s">
        <v>187</v>
      </c>
    </row>
    <row r="90" spans="2:12" ht="75">
      <c r="B90" s="54">
        <v>80131500</v>
      </c>
      <c r="C90" s="74" t="s">
        <v>188</v>
      </c>
      <c r="D90" s="75" t="s">
        <v>30</v>
      </c>
      <c r="E90" s="75" t="s">
        <v>106</v>
      </c>
      <c r="F90" s="57" t="s">
        <v>32</v>
      </c>
      <c r="G90" s="21" t="s">
        <v>33</v>
      </c>
      <c r="H90" s="73">
        <v>49310317</v>
      </c>
      <c r="I90" s="73">
        <f>+H90</f>
        <v>49310317</v>
      </c>
      <c r="J90" s="17" t="s">
        <v>34</v>
      </c>
      <c r="K90" s="17" t="s">
        <v>34</v>
      </c>
      <c r="L90" s="59" t="s">
        <v>189</v>
      </c>
    </row>
    <row r="91" spans="2:12" ht="30">
      <c r="B91" s="76">
        <v>86101700</v>
      </c>
      <c r="C91" s="77" t="s">
        <v>190</v>
      </c>
      <c r="D91" s="78" t="s">
        <v>30</v>
      </c>
      <c r="E91" s="78" t="s">
        <v>67</v>
      </c>
      <c r="F91" s="78" t="s">
        <v>32</v>
      </c>
      <c r="G91" s="21" t="s">
        <v>33</v>
      </c>
      <c r="H91" s="79">
        <v>440000000</v>
      </c>
      <c r="I91" s="79">
        <v>440000000</v>
      </c>
      <c r="J91" s="78" t="s">
        <v>68</v>
      </c>
      <c r="K91" s="78" t="s">
        <v>34</v>
      </c>
      <c r="L91" s="80" t="s">
        <v>191</v>
      </c>
    </row>
    <row r="92" spans="2:12" ht="75">
      <c r="B92" s="76">
        <v>86101700</v>
      </c>
      <c r="C92" s="71" t="s">
        <v>192</v>
      </c>
      <c r="D92" s="35" t="s">
        <v>30</v>
      </c>
      <c r="E92" s="78" t="s">
        <v>62</v>
      </c>
      <c r="F92" s="78" t="s">
        <v>32</v>
      </c>
      <c r="G92" s="21" t="s">
        <v>33</v>
      </c>
      <c r="H92" s="81">
        <v>1000000000</v>
      </c>
      <c r="I92" s="82">
        <v>1000000000</v>
      </c>
      <c r="J92" s="78" t="s">
        <v>68</v>
      </c>
      <c r="K92" s="78" t="s">
        <v>34</v>
      </c>
      <c r="L92" s="80" t="s">
        <v>193</v>
      </c>
    </row>
    <row r="93" spans="2:12" ht="165">
      <c r="B93" s="76">
        <v>86101700</v>
      </c>
      <c r="C93" s="71" t="s">
        <v>194</v>
      </c>
      <c r="D93" s="78" t="s">
        <v>30</v>
      </c>
      <c r="E93" s="78" t="s">
        <v>62</v>
      </c>
      <c r="F93" s="78" t="s">
        <v>32</v>
      </c>
      <c r="G93" s="21" t="s">
        <v>33</v>
      </c>
      <c r="H93" s="79">
        <v>60000000</v>
      </c>
      <c r="I93" s="79">
        <v>60000000</v>
      </c>
      <c r="J93" s="78" t="s">
        <v>68</v>
      </c>
      <c r="K93" s="78" t="s">
        <v>34</v>
      </c>
      <c r="L93" s="80" t="s">
        <v>195</v>
      </c>
    </row>
    <row r="94" spans="2:12" ht="45">
      <c r="B94" s="76">
        <v>86101700</v>
      </c>
      <c r="C94" s="71" t="s">
        <v>196</v>
      </c>
      <c r="D94" s="78" t="s">
        <v>30</v>
      </c>
      <c r="E94" s="78" t="s">
        <v>62</v>
      </c>
      <c r="F94" s="78" t="s">
        <v>32</v>
      </c>
      <c r="G94" s="21" t="s">
        <v>33</v>
      </c>
      <c r="H94" s="79">
        <v>300000000</v>
      </c>
      <c r="I94" s="79">
        <v>300000000</v>
      </c>
      <c r="J94" s="78" t="s">
        <v>68</v>
      </c>
      <c r="K94" s="78" t="s">
        <v>34</v>
      </c>
      <c r="L94" s="80" t="s">
        <v>197</v>
      </c>
    </row>
    <row r="95" spans="2:12" ht="90">
      <c r="B95" s="40">
        <v>72102900</v>
      </c>
      <c r="C95" s="62" t="s">
        <v>198</v>
      </c>
      <c r="D95" s="83" t="s">
        <v>84</v>
      </c>
      <c r="E95" s="17" t="s">
        <v>199</v>
      </c>
      <c r="F95" s="17" t="s">
        <v>76</v>
      </c>
      <c r="G95" s="21" t="s">
        <v>33</v>
      </c>
      <c r="H95" s="61">
        <v>25000000</v>
      </c>
      <c r="I95" s="84">
        <f>+H95</f>
        <v>25000000</v>
      </c>
      <c r="J95" s="17" t="s">
        <v>34</v>
      </c>
      <c r="K95" s="17" t="s">
        <v>34</v>
      </c>
      <c r="L95" s="85" t="s">
        <v>200</v>
      </c>
    </row>
    <row r="96" spans="2:12" ht="30">
      <c r="B96" s="40">
        <v>93141506</v>
      </c>
      <c r="C96" s="86" t="s">
        <v>201</v>
      </c>
      <c r="D96" s="65" t="s">
        <v>61</v>
      </c>
      <c r="E96" s="65" t="s">
        <v>62</v>
      </c>
      <c r="F96" s="65" t="s">
        <v>202</v>
      </c>
      <c r="G96" s="65" t="s">
        <v>33</v>
      </c>
      <c r="H96" s="19">
        <v>350000000</v>
      </c>
      <c r="I96" s="19">
        <v>350000000</v>
      </c>
      <c r="J96" s="17" t="s">
        <v>34</v>
      </c>
      <c r="K96" s="17" t="s">
        <v>34</v>
      </c>
      <c r="L96" s="20" t="s">
        <v>203</v>
      </c>
    </row>
    <row r="97" spans="2:12" ht="30">
      <c r="B97" s="40">
        <v>72101507</v>
      </c>
      <c r="C97" s="32" t="s">
        <v>204</v>
      </c>
      <c r="D97" s="17" t="s">
        <v>105</v>
      </c>
      <c r="E97" s="17" t="s">
        <v>75</v>
      </c>
      <c r="F97" s="17" t="s">
        <v>76</v>
      </c>
      <c r="G97" s="17" t="s">
        <v>33</v>
      </c>
      <c r="H97" s="19">
        <v>65000000</v>
      </c>
      <c r="I97" s="19">
        <v>65000000</v>
      </c>
      <c r="J97" s="17" t="s">
        <v>34</v>
      </c>
      <c r="K97" s="17" t="s">
        <v>34</v>
      </c>
      <c r="L97" s="20" t="s">
        <v>205</v>
      </c>
    </row>
    <row r="98" spans="2:12" ht="30">
      <c r="B98" s="40">
        <v>46171622</v>
      </c>
      <c r="C98" s="60" t="s">
        <v>206</v>
      </c>
      <c r="D98" s="17" t="s">
        <v>84</v>
      </c>
      <c r="E98" s="17" t="s">
        <v>67</v>
      </c>
      <c r="F98" s="17" t="s">
        <v>71</v>
      </c>
      <c r="G98" s="17" t="s">
        <v>33</v>
      </c>
      <c r="H98" s="19">
        <v>998398488</v>
      </c>
      <c r="I98" s="19">
        <f>+H98</f>
        <v>998398488</v>
      </c>
      <c r="J98" s="17" t="s">
        <v>34</v>
      </c>
      <c r="K98" s="17" t="s">
        <v>34</v>
      </c>
      <c r="L98" s="20" t="s">
        <v>207</v>
      </c>
    </row>
    <row r="99" spans="2:12" ht="30">
      <c r="B99" s="40">
        <v>93141506</v>
      </c>
      <c r="C99" s="60" t="s">
        <v>208</v>
      </c>
      <c r="D99" s="17" t="s">
        <v>61</v>
      </c>
      <c r="E99" s="17" t="s">
        <v>62</v>
      </c>
      <c r="F99" s="17" t="s">
        <v>32</v>
      </c>
      <c r="G99" s="17" t="s">
        <v>33</v>
      </c>
      <c r="H99" s="19">
        <v>450000000</v>
      </c>
      <c r="I99" s="19">
        <v>450000000</v>
      </c>
      <c r="J99" s="17" t="s">
        <v>34</v>
      </c>
      <c r="K99" s="17" t="s">
        <v>34</v>
      </c>
      <c r="L99" s="20" t="s">
        <v>203</v>
      </c>
    </row>
    <row r="100" spans="2:12" ht="30">
      <c r="B100" s="40">
        <v>82131603</v>
      </c>
      <c r="C100" s="60" t="s">
        <v>209</v>
      </c>
      <c r="D100" s="17" t="s">
        <v>210</v>
      </c>
      <c r="E100" s="17" t="s">
        <v>75</v>
      </c>
      <c r="F100" s="17" t="s">
        <v>32</v>
      </c>
      <c r="G100" s="17" t="s">
        <v>33</v>
      </c>
      <c r="H100" s="19">
        <v>50000000</v>
      </c>
      <c r="I100" s="19">
        <v>50000000</v>
      </c>
      <c r="J100" s="17" t="s">
        <v>34</v>
      </c>
      <c r="K100" s="17" t="s">
        <v>34</v>
      </c>
      <c r="L100" s="20" t="s">
        <v>40</v>
      </c>
    </row>
    <row r="101" spans="2:12" ht="30">
      <c r="B101" s="40">
        <v>45121600</v>
      </c>
      <c r="C101" s="60" t="s">
        <v>211</v>
      </c>
      <c r="D101" s="17" t="s">
        <v>162</v>
      </c>
      <c r="E101" s="17" t="s">
        <v>106</v>
      </c>
      <c r="F101" s="17" t="s">
        <v>76</v>
      </c>
      <c r="G101" s="17" t="s">
        <v>33</v>
      </c>
      <c r="H101" s="19">
        <v>5000000</v>
      </c>
      <c r="I101" s="19">
        <v>5000000</v>
      </c>
      <c r="J101" s="17" t="s">
        <v>34</v>
      </c>
      <c r="K101" s="17" t="s">
        <v>34</v>
      </c>
      <c r="L101" s="20" t="s">
        <v>40</v>
      </c>
    </row>
    <row r="102" spans="2:12" ht="45">
      <c r="B102" s="40">
        <v>81111508</v>
      </c>
      <c r="C102" s="60" t="s">
        <v>212</v>
      </c>
      <c r="D102" s="17" t="s">
        <v>30</v>
      </c>
      <c r="E102" s="17" t="s">
        <v>79</v>
      </c>
      <c r="F102" s="17" t="s">
        <v>76</v>
      </c>
      <c r="G102" s="17" t="s">
        <v>33</v>
      </c>
      <c r="H102" s="19">
        <v>59533750</v>
      </c>
      <c r="I102" s="19">
        <v>59533750</v>
      </c>
      <c r="J102" s="17" t="s">
        <v>34</v>
      </c>
      <c r="K102" s="17" t="s">
        <v>34</v>
      </c>
      <c r="L102" s="20" t="s">
        <v>40</v>
      </c>
    </row>
    <row r="103" spans="2:12" ht="30">
      <c r="B103" s="40">
        <v>52161543</v>
      </c>
      <c r="C103" s="60" t="s">
        <v>213</v>
      </c>
      <c r="D103" s="65" t="s">
        <v>84</v>
      </c>
      <c r="E103" s="65" t="s">
        <v>106</v>
      </c>
      <c r="F103" s="17" t="s">
        <v>76</v>
      </c>
      <c r="G103" s="65" t="s">
        <v>33</v>
      </c>
      <c r="H103" s="19">
        <v>20200000</v>
      </c>
      <c r="I103" s="66">
        <v>20200000</v>
      </c>
      <c r="J103" s="17" t="s">
        <v>34</v>
      </c>
      <c r="K103" s="17" t="s">
        <v>34</v>
      </c>
      <c r="L103" s="87" t="s">
        <v>214</v>
      </c>
    </row>
    <row r="104" spans="2:12" ht="45">
      <c r="B104" s="88" t="s">
        <v>265</v>
      </c>
      <c r="C104" s="71" t="s">
        <v>215</v>
      </c>
      <c r="D104" s="89" t="s">
        <v>30</v>
      </c>
      <c r="E104" s="90" t="s">
        <v>216</v>
      </c>
      <c r="F104" s="57" t="s">
        <v>32</v>
      </c>
      <c r="G104" s="21" t="s">
        <v>33</v>
      </c>
      <c r="H104" s="26">
        <v>48135905317</v>
      </c>
      <c r="I104" s="91">
        <f aca="true" t="shared" si="3" ref="I104:I122">+H104</f>
        <v>48135905317</v>
      </c>
      <c r="J104" s="17" t="s">
        <v>34</v>
      </c>
      <c r="K104" s="17" t="s">
        <v>34</v>
      </c>
      <c r="L104" s="28" t="s">
        <v>217</v>
      </c>
    </row>
    <row r="105" spans="2:12" ht="60">
      <c r="B105" s="23">
        <v>84111802</v>
      </c>
      <c r="C105" s="71" t="s">
        <v>218</v>
      </c>
      <c r="D105" s="25" t="s">
        <v>30</v>
      </c>
      <c r="E105" s="25" t="s">
        <v>180</v>
      </c>
      <c r="F105" s="25" t="s">
        <v>32</v>
      </c>
      <c r="G105" s="25" t="s">
        <v>33</v>
      </c>
      <c r="H105" s="19">
        <v>37816000</v>
      </c>
      <c r="I105" s="19">
        <f t="shared" si="3"/>
        <v>37816000</v>
      </c>
      <c r="J105" s="17" t="s">
        <v>34</v>
      </c>
      <c r="K105" s="17" t="s">
        <v>34</v>
      </c>
      <c r="L105" s="20" t="s">
        <v>219</v>
      </c>
    </row>
    <row r="106" spans="2:12" ht="60">
      <c r="B106" s="88" t="s">
        <v>220</v>
      </c>
      <c r="C106" s="71" t="s">
        <v>221</v>
      </c>
      <c r="D106" s="25" t="s">
        <v>30</v>
      </c>
      <c r="E106" s="25" t="s">
        <v>222</v>
      </c>
      <c r="F106" s="25" t="s">
        <v>32</v>
      </c>
      <c r="G106" s="25" t="s">
        <v>33</v>
      </c>
      <c r="H106" s="19">
        <v>23670528</v>
      </c>
      <c r="I106" s="19">
        <f t="shared" si="3"/>
        <v>23670528</v>
      </c>
      <c r="J106" s="17" t="s">
        <v>34</v>
      </c>
      <c r="K106" s="17" t="s">
        <v>34</v>
      </c>
      <c r="L106" s="20" t="s">
        <v>219</v>
      </c>
    </row>
    <row r="107" spans="2:12" ht="78.75" customHeight="1">
      <c r="B107" s="88" t="s">
        <v>266</v>
      </c>
      <c r="C107" s="71" t="s">
        <v>223</v>
      </c>
      <c r="D107" s="25" t="s">
        <v>30</v>
      </c>
      <c r="E107" s="25" t="s">
        <v>67</v>
      </c>
      <c r="F107" s="25" t="s">
        <v>122</v>
      </c>
      <c r="G107" s="25" t="s">
        <v>33</v>
      </c>
      <c r="H107" s="19">
        <v>4897293585</v>
      </c>
      <c r="I107" s="19">
        <f t="shared" si="3"/>
        <v>4897293585</v>
      </c>
      <c r="J107" s="17" t="s">
        <v>34</v>
      </c>
      <c r="K107" s="17" t="s">
        <v>34</v>
      </c>
      <c r="L107" s="20" t="s">
        <v>224</v>
      </c>
    </row>
    <row r="108" spans="2:12" ht="75">
      <c r="B108" s="88" t="s">
        <v>225</v>
      </c>
      <c r="C108" s="71" t="s">
        <v>226</v>
      </c>
      <c r="D108" s="25" t="s">
        <v>30</v>
      </c>
      <c r="E108" s="25" t="s">
        <v>67</v>
      </c>
      <c r="F108" s="21" t="s">
        <v>71</v>
      </c>
      <c r="G108" s="25" t="s">
        <v>33</v>
      </c>
      <c r="H108" s="19">
        <v>173532099875</v>
      </c>
      <c r="I108" s="19">
        <f t="shared" si="3"/>
        <v>173532099875</v>
      </c>
      <c r="J108" s="17" t="s">
        <v>34</v>
      </c>
      <c r="K108" s="17" t="s">
        <v>34</v>
      </c>
      <c r="L108" s="20" t="s">
        <v>227</v>
      </c>
    </row>
    <row r="109" spans="2:12" ht="60">
      <c r="B109" s="88" t="s">
        <v>267</v>
      </c>
      <c r="C109" s="71" t="s">
        <v>228</v>
      </c>
      <c r="D109" s="25" t="s">
        <v>30</v>
      </c>
      <c r="E109" s="25" t="s">
        <v>229</v>
      </c>
      <c r="F109" s="21" t="s">
        <v>71</v>
      </c>
      <c r="G109" s="25" t="s">
        <v>33</v>
      </c>
      <c r="H109" s="19">
        <v>33973673263</v>
      </c>
      <c r="I109" s="19">
        <f t="shared" si="3"/>
        <v>33973673263</v>
      </c>
      <c r="J109" s="17" t="s">
        <v>34</v>
      </c>
      <c r="K109" s="17" t="s">
        <v>34</v>
      </c>
      <c r="L109" s="20" t="s">
        <v>227</v>
      </c>
    </row>
    <row r="110" spans="2:12" ht="120">
      <c r="B110" s="23" t="s">
        <v>230</v>
      </c>
      <c r="C110" s="92" t="s">
        <v>231</v>
      </c>
      <c r="D110" s="25" t="s">
        <v>30</v>
      </c>
      <c r="E110" s="25" t="s">
        <v>67</v>
      </c>
      <c r="F110" s="21" t="s">
        <v>71</v>
      </c>
      <c r="G110" s="25" t="s">
        <v>33</v>
      </c>
      <c r="H110" s="19">
        <v>14243042467</v>
      </c>
      <c r="I110" s="19">
        <f t="shared" si="3"/>
        <v>14243042467</v>
      </c>
      <c r="J110" s="17" t="s">
        <v>34</v>
      </c>
      <c r="K110" s="17" t="s">
        <v>34</v>
      </c>
      <c r="L110" s="20" t="s">
        <v>227</v>
      </c>
    </row>
    <row r="111" spans="2:12" ht="90">
      <c r="B111" s="23" t="s">
        <v>232</v>
      </c>
      <c r="C111" s="93" t="s">
        <v>233</v>
      </c>
      <c r="D111" s="25" t="s">
        <v>30</v>
      </c>
      <c r="E111" s="25" t="s">
        <v>234</v>
      </c>
      <c r="F111" s="25" t="s">
        <v>32</v>
      </c>
      <c r="G111" s="25" t="s">
        <v>33</v>
      </c>
      <c r="H111" s="19">
        <v>578676573</v>
      </c>
      <c r="I111" s="19">
        <f t="shared" si="3"/>
        <v>578676573</v>
      </c>
      <c r="J111" s="17" t="s">
        <v>34</v>
      </c>
      <c r="K111" s="17" t="s">
        <v>34</v>
      </c>
      <c r="L111" s="20" t="s">
        <v>235</v>
      </c>
    </row>
    <row r="112" spans="2:12" ht="75">
      <c r="B112" s="23">
        <v>90121502</v>
      </c>
      <c r="C112" s="93" t="s">
        <v>236</v>
      </c>
      <c r="D112" s="25" t="s">
        <v>30</v>
      </c>
      <c r="E112" s="25" t="s">
        <v>237</v>
      </c>
      <c r="F112" s="25" t="s">
        <v>71</v>
      </c>
      <c r="G112" s="25" t="s">
        <v>33</v>
      </c>
      <c r="H112" s="19">
        <v>2150000000</v>
      </c>
      <c r="I112" s="19">
        <f t="shared" si="3"/>
        <v>2150000000</v>
      </c>
      <c r="J112" s="17" t="s">
        <v>34</v>
      </c>
      <c r="K112" s="17" t="s">
        <v>34</v>
      </c>
      <c r="L112" s="20" t="s">
        <v>235</v>
      </c>
    </row>
    <row r="113" spans="2:12" ht="120">
      <c r="B113" s="23">
        <v>80131502</v>
      </c>
      <c r="C113" s="93" t="s">
        <v>238</v>
      </c>
      <c r="D113" s="25" t="s">
        <v>30</v>
      </c>
      <c r="E113" s="25" t="s">
        <v>239</v>
      </c>
      <c r="F113" s="25" t="s">
        <v>71</v>
      </c>
      <c r="G113" s="25" t="s">
        <v>33</v>
      </c>
      <c r="H113" s="19">
        <v>475958940</v>
      </c>
      <c r="I113" s="19">
        <f t="shared" si="3"/>
        <v>475958940</v>
      </c>
      <c r="J113" s="17" t="s">
        <v>34</v>
      </c>
      <c r="K113" s="17" t="s">
        <v>34</v>
      </c>
      <c r="L113" s="20" t="s">
        <v>240</v>
      </c>
    </row>
    <row r="114" spans="2:12" ht="105">
      <c r="B114" s="23">
        <v>78102203</v>
      </c>
      <c r="C114" s="93" t="s">
        <v>241</v>
      </c>
      <c r="D114" s="25" t="s">
        <v>30</v>
      </c>
      <c r="E114" s="25" t="s">
        <v>242</v>
      </c>
      <c r="F114" s="25" t="s">
        <v>122</v>
      </c>
      <c r="G114" s="25" t="s">
        <v>33</v>
      </c>
      <c r="H114" s="19">
        <v>1645647282</v>
      </c>
      <c r="I114" s="19">
        <f t="shared" si="3"/>
        <v>1645647282</v>
      </c>
      <c r="J114" s="17" t="s">
        <v>34</v>
      </c>
      <c r="K114" s="17" t="s">
        <v>34</v>
      </c>
      <c r="L114" s="20" t="s">
        <v>128</v>
      </c>
    </row>
    <row r="115" spans="2:12" ht="75">
      <c r="B115" s="23">
        <v>78101802</v>
      </c>
      <c r="C115" s="93" t="s">
        <v>243</v>
      </c>
      <c r="D115" s="25" t="s">
        <v>30</v>
      </c>
      <c r="E115" s="25" t="s">
        <v>242</v>
      </c>
      <c r="F115" s="25" t="s">
        <v>122</v>
      </c>
      <c r="G115" s="25" t="s">
        <v>33</v>
      </c>
      <c r="H115" s="19">
        <v>215830451</v>
      </c>
      <c r="I115" s="19">
        <f t="shared" si="3"/>
        <v>215830451</v>
      </c>
      <c r="J115" s="17" t="s">
        <v>34</v>
      </c>
      <c r="K115" s="17" t="s">
        <v>34</v>
      </c>
      <c r="L115" s="20" t="s">
        <v>128</v>
      </c>
    </row>
    <row r="116" spans="2:12" ht="45">
      <c r="B116" s="15">
        <v>76111501</v>
      </c>
      <c r="C116" s="93" t="s">
        <v>244</v>
      </c>
      <c r="D116" s="25" t="s">
        <v>30</v>
      </c>
      <c r="E116" s="25" t="s">
        <v>242</v>
      </c>
      <c r="F116" s="25" t="s">
        <v>122</v>
      </c>
      <c r="G116" s="25" t="s">
        <v>33</v>
      </c>
      <c r="H116" s="19">
        <v>593540443</v>
      </c>
      <c r="I116" s="19">
        <f t="shared" si="3"/>
        <v>593540443</v>
      </c>
      <c r="J116" s="17" t="s">
        <v>34</v>
      </c>
      <c r="K116" s="17" t="s">
        <v>34</v>
      </c>
      <c r="L116" s="20" t="s">
        <v>245</v>
      </c>
    </row>
    <row r="117" spans="2:12" ht="75">
      <c r="B117" s="23">
        <v>80131500</v>
      </c>
      <c r="C117" s="93" t="s">
        <v>246</v>
      </c>
      <c r="D117" s="25" t="s">
        <v>30</v>
      </c>
      <c r="E117" s="25" t="s">
        <v>237</v>
      </c>
      <c r="F117" s="25" t="s">
        <v>32</v>
      </c>
      <c r="G117" s="25" t="s">
        <v>33</v>
      </c>
      <c r="H117" s="19">
        <v>3964468040</v>
      </c>
      <c r="I117" s="19">
        <f t="shared" si="3"/>
        <v>3964468040</v>
      </c>
      <c r="J117" s="17" t="s">
        <v>34</v>
      </c>
      <c r="K117" s="17" t="s">
        <v>34</v>
      </c>
      <c r="L117" s="20" t="s">
        <v>247</v>
      </c>
    </row>
    <row r="118" spans="2:12" ht="105">
      <c r="B118" s="23" t="s">
        <v>248</v>
      </c>
      <c r="C118" s="93" t="s">
        <v>249</v>
      </c>
      <c r="D118" s="25" t="s">
        <v>30</v>
      </c>
      <c r="E118" s="25" t="s">
        <v>237</v>
      </c>
      <c r="F118" s="25" t="s">
        <v>250</v>
      </c>
      <c r="G118" s="25" t="s">
        <v>33</v>
      </c>
      <c r="H118" s="19">
        <v>229165849515</v>
      </c>
      <c r="I118" s="19">
        <f t="shared" si="3"/>
        <v>229165849515</v>
      </c>
      <c r="J118" s="17" t="s">
        <v>34</v>
      </c>
      <c r="K118" s="17" t="s">
        <v>34</v>
      </c>
      <c r="L118" s="20" t="s">
        <v>136</v>
      </c>
    </row>
    <row r="119" spans="2:12" ht="75">
      <c r="B119" s="23">
        <v>86101705</v>
      </c>
      <c r="C119" s="93" t="s">
        <v>251</v>
      </c>
      <c r="D119" s="25" t="s">
        <v>30</v>
      </c>
      <c r="E119" s="25" t="s">
        <v>242</v>
      </c>
      <c r="F119" s="25" t="s">
        <v>32</v>
      </c>
      <c r="G119" s="25" t="s">
        <v>33</v>
      </c>
      <c r="H119" s="19">
        <v>1187309018</v>
      </c>
      <c r="I119" s="19">
        <f t="shared" si="3"/>
        <v>1187309018</v>
      </c>
      <c r="J119" s="17" t="s">
        <v>34</v>
      </c>
      <c r="K119" s="17" t="s">
        <v>34</v>
      </c>
      <c r="L119" s="20" t="s">
        <v>136</v>
      </c>
    </row>
    <row r="120" spans="2:12" ht="75">
      <c r="B120" s="23">
        <v>80131500</v>
      </c>
      <c r="C120" s="92" t="s">
        <v>252</v>
      </c>
      <c r="D120" s="25" t="s">
        <v>30</v>
      </c>
      <c r="E120" s="25" t="s">
        <v>237</v>
      </c>
      <c r="F120" s="25" t="s">
        <v>32</v>
      </c>
      <c r="G120" s="25" t="s">
        <v>33</v>
      </c>
      <c r="H120" s="19">
        <v>1223083785</v>
      </c>
      <c r="I120" s="19">
        <f t="shared" si="3"/>
        <v>1223083785</v>
      </c>
      <c r="J120" s="17" t="s">
        <v>34</v>
      </c>
      <c r="K120" s="17" t="s">
        <v>34</v>
      </c>
      <c r="L120" s="20" t="s">
        <v>136</v>
      </c>
    </row>
    <row r="121" spans="2:12" ht="120">
      <c r="B121" s="23">
        <v>80111604</v>
      </c>
      <c r="C121" s="92" t="s">
        <v>253</v>
      </c>
      <c r="D121" s="25" t="s">
        <v>30</v>
      </c>
      <c r="E121" s="25" t="s">
        <v>79</v>
      </c>
      <c r="F121" s="25" t="s">
        <v>32</v>
      </c>
      <c r="G121" s="25" t="s">
        <v>33</v>
      </c>
      <c r="H121" s="19">
        <v>446250000</v>
      </c>
      <c r="I121" s="19">
        <f t="shared" si="3"/>
        <v>446250000</v>
      </c>
      <c r="J121" s="17" t="s">
        <v>34</v>
      </c>
      <c r="K121" s="17" t="s">
        <v>34</v>
      </c>
      <c r="L121" s="20" t="s">
        <v>136</v>
      </c>
    </row>
    <row r="122" spans="2:12" ht="60.75" thickBot="1">
      <c r="B122" s="94">
        <v>82121701</v>
      </c>
      <c r="C122" s="95" t="s">
        <v>254</v>
      </c>
      <c r="D122" s="96" t="s">
        <v>30</v>
      </c>
      <c r="E122" s="96" t="s">
        <v>67</v>
      </c>
      <c r="F122" s="96" t="s">
        <v>71</v>
      </c>
      <c r="G122" s="96" t="s">
        <v>33</v>
      </c>
      <c r="H122" s="97">
        <v>204522168</v>
      </c>
      <c r="I122" s="97">
        <f t="shared" si="3"/>
        <v>204522168</v>
      </c>
      <c r="J122" s="98" t="s">
        <v>34</v>
      </c>
      <c r="K122" s="98" t="s">
        <v>34</v>
      </c>
      <c r="L122" s="99" t="s">
        <v>255</v>
      </c>
    </row>
    <row r="124" spans="2:4" ht="30.75" thickBot="1">
      <c r="B124" s="9" t="s">
        <v>21</v>
      </c>
      <c r="C124" s="8"/>
      <c r="D124" s="8"/>
    </row>
    <row r="125" spans="2:4" ht="45">
      <c r="B125" s="10" t="s">
        <v>6</v>
      </c>
      <c r="C125" s="13" t="s">
        <v>22</v>
      </c>
      <c r="D125" s="7" t="s">
        <v>14</v>
      </c>
    </row>
    <row r="126" spans="2:4" ht="15">
      <c r="B126" s="3"/>
      <c r="C126" s="2"/>
      <c r="D126" s="4"/>
    </row>
    <row r="127" spans="2:4" ht="15">
      <c r="B127" s="3"/>
      <c r="C127" s="2"/>
      <c r="D127" s="4"/>
    </row>
    <row r="128" spans="2:4" ht="15">
      <c r="B128" s="3"/>
      <c r="C128" s="2"/>
      <c r="D128" s="4"/>
    </row>
    <row r="129" spans="2:4" ht="15">
      <c r="B129" s="3"/>
      <c r="C129" s="2"/>
      <c r="D129" s="4"/>
    </row>
    <row r="130" spans="2:4" ht="15.75" thickBot="1">
      <c r="B130" s="11"/>
      <c r="C130" s="12"/>
      <c r="D130" s="5"/>
    </row>
  </sheetData>
  <sheetProtection/>
  <mergeCells count="2">
    <mergeCell ref="F5:I9"/>
    <mergeCell ref="F11:I15"/>
  </mergeCells>
  <hyperlinks>
    <hyperlink ref="L117" r:id="rId1" display="contrataciondistrnec@registraduria.gov.co  "/>
    <hyperlink ref="C8" r:id="rId2" display="www.registraduria.gov.co"/>
  </hyperlinks>
  <printOptions/>
  <pageMargins left="0.7" right="0.7" top="0.75" bottom="0.75" header="0.3" footer="0.3"/>
  <pageSetup horizontalDpi="600" verticalDpi="600" orientation="portrait" paperSize="9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Ricardo Andres Garcia Huertas</cp:lastModifiedBy>
  <dcterms:created xsi:type="dcterms:W3CDTF">2012-12-10T15:58:41Z</dcterms:created>
  <dcterms:modified xsi:type="dcterms:W3CDTF">2018-01-31T16:54:23Z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