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2240" windowHeight="4095" activeTab="0"/>
  </bookViews>
  <sheets>
    <sheet name="Hoja1" sheetId="1" r:id="rId1"/>
    <sheet name="Hoja3" sheetId="2" r:id="rId2"/>
  </sheets>
  <definedNames>
    <definedName name="_xlnm._FilterDatabase" localSheetId="0" hidden="1">'Hoja1'!$A$19:$L$19</definedName>
    <definedName name="_xlnm.Print_Area" localSheetId="0">'Hoja1'!$A$18:$L$72</definedName>
    <definedName name="_xlnm.Print_Titles" localSheetId="0">'Hoja1'!$19:$19</definedName>
  </definedNames>
  <calcPr fullCalcOnLoad="1"/>
</workbook>
</file>

<file path=xl/sharedStrings.xml><?xml version="1.0" encoding="utf-8"?>
<sst xmlns="http://schemas.openxmlformats.org/spreadsheetml/2006/main" count="471" uniqueCount="158">
  <si>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</si>
  <si>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</si>
  <si>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</si>
  <si>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</si>
  <si>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</si>
  <si>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</si>
  <si>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</si>
  <si>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</si>
  <si>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</si>
  <si>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</si>
  <si>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</si>
  <si>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</si>
  <si>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</si>
  <si>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</si>
  <si>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</si>
  <si>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</si>
  <si>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</si>
  <si>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</si>
  <si>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</si>
  <si>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</si>
  <si>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</si>
  <si>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</si>
  <si>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</si>
  <si>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</si>
  <si>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</si>
  <si>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N/A</t>
  </si>
  <si>
    <t>ADQUISICIÓN DE EQUIPOS DE COMPUTO PARA LA REGISTRADURÍA NACIONAL DEL ESTADO CIVIL</t>
  </si>
  <si>
    <t>FORTALECIMIENTO DEL SERVICIO DEL ARCHIVO NACIONAL DE IDENTIFICACIÓN BOGOTA</t>
  </si>
  <si>
    <t>IMPLEMENTACIÓN FORTALECIMIENTO DE LA CAPACIDAD DE RESPUESTA DE LA REGISTRADURÍA NACIONAL DEL ESTADO CIVIL - ATENCIÓN A LA POBLACIÓN DESPLAZADA - APD</t>
  </si>
  <si>
    <t>IMPLEMENTACION SISTEMA DE GESTION DOCUMENTAL REGISTRADURIA NACIONAL DEL ESTADO CIVIL - PREVIO CONCEPTO DNP</t>
  </si>
  <si>
    <t>ENERO</t>
  </si>
  <si>
    <t>FEBRERO</t>
  </si>
  <si>
    <t>INVITACION PUBLICA</t>
  </si>
  <si>
    <t>SELECCIÓN ABREVIADA</t>
  </si>
  <si>
    <t>NO</t>
  </si>
  <si>
    <t>LICITACION PUBLICA</t>
  </si>
  <si>
    <t xml:space="preserve">NO </t>
  </si>
  <si>
    <t>MARZO</t>
  </si>
  <si>
    <t>9 MESES</t>
  </si>
  <si>
    <t>MAYO</t>
  </si>
  <si>
    <t>2 MESES</t>
  </si>
  <si>
    <t>4 MESES</t>
  </si>
  <si>
    <t>12 MESES</t>
  </si>
  <si>
    <t>CONTRATACION DIRECTA</t>
  </si>
  <si>
    <t>6 MESES</t>
  </si>
  <si>
    <t>PLAN ANUAL DE ADQUISICIONES</t>
  </si>
  <si>
    <t xml:space="preserve">AV CALLE 26 N° 51 - 50 </t>
  </si>
  <si>
    <t>22202880 EXT 1409-1400</t>
  </si>
  <si>
    <t>www.registraduria.gov.co</t>
  </si>
  <si>
    <t xml:space="preserve">Misión </t>
  </si>
  <si>
    <t>MISION: “Es misión de la Registraduría Nacional del Estado Civil, garantizar la organización y transparencia del proceso electoral, la oportunidad y confiabilidad de los escrutinios y resultados electorales, contribuir al fortalecimiento de la democracia mediante su neutralidad y objetividad, promover la participación social en la cual se requiere la expresión de la voluntad popular mediante sistemas de tipo electoral en cualquiera de sus modalidades, así como promover y garantizar en cada evento legal en que deba registrarse la situación civil de las personas, que se registren tales eventos, se disponga de su información a quien deba legalmente solicitarla, se certifique mediante los instrumentos idóneos establecidos por las disposiciones legales y se garantice su confiabilidad y seguridad plenas”.</t>
  </si>
  <si>
    <t>VISION</t>
  </si>
  <si>
    <t>La Registraduría Nacional del Estado Civil será una Institución reconocida por la ciudadanía colombiana, por su excelencia en la prestación de los servicios a su cargo, garantizando la facilidad de acceso a toda la población, mediante la utilización de tecnologías modernas y el compromiso de sus funcionarios en la consolidación de un sistema de registro civil e identificación ágil, confiable y transparente, en la expedición de los documentos de identidad y la oportunidad, transparencia y eficiencia en la realización de los procesos electorales.</t>
  </si>
  <si>
    <t>JAVIER DARIO SASTOQUE GOMEZ</t>
  </si>
  <si>
    <t>FONDO ROTATORIO DE LA REGISTRADURIA NACIONAL DEL ESTADO CIVIL</t>
  </si>
  <si>
    <t>11 MESES</t>
  </si>
  <si>
    <t>C. NECESIDADES ADICIONALES</t>
  </si>
  <si>
    <t>Posibles códigos UNSPSC</t>
  </si>
  <si>
    <t>RECURSOS PROPIOS</t>
  </si>
  <si>
    <t>SUBASTA INVERSA</t>
  </si>
  <si>
    <t>REALIZAR LA GRABACION E INCORPORACION DE LOS REGISTROS CIVILES A LA BASE DE DATOS SIRC</t>
  </si>
  <si>
    <t>MEJORAMIENTO Y MANTENIMIENTO DE INFRAESTRUCTURA ADMINISTRATIVA A NIVEL NACIONAL</t>
  </si>
  <si>
    <t>MEJORAMIENTO DE LA RED ELÉCTRICA Y DE COMUNICACIONES A NIVEL NACIONAL</t>
  </si>
  <si>
    <t>SERVICIO DE DATACENTER PARA LA CONTINUIDAD DE LOS PROCESOS MISIONALES Y ADMINISTRATIVOS BOGOTA</t>
  </si>
  <si>
    <t>FOMENTAR EL REGISTRO CIVIL TEMPRANO Y OPORTUNO A TRAVES DE ESTRATEGIAS DE DIVULGACION PEDAGOGICA Y DE PROMOCION A NIVEL NACIONAL Y REGIONAL</t>
  </si>
  <si>
    <t>REALIZAR PRUEBA PILOTO DE SUMINISTRO DE FORMATOS DE REGISTRO CIVIL CON CARACTERISTICAS DE SEGURIDAD</t>
  </si>
  <si>
    <t>REALIZAR ESTUDIO DE VIABILIDAD PARA UN SISTEMA DE AUTOSERVICIO ELECTRONICO DE INFORMACION Y COPIAS DE REGISTRO CIVIL</t>
  </si>
  <si>
    <t xml:space="preserve">COORDINACION DE MANTENIMIENTO Y CONSTRUCCIONES - JAVIER HORACIO PACHON ALDANA - TEL 2202880 ETX 1307 </t>
  </si>
  <si>
    <t>GERENCIA DE INFORMATICA - OLGA LUCIA VEGA SEQUEDA - TEL  2202880 EXT 1524-1525</t>
  </si>
  <si>
    <t>GERENCIA DE INFORMATICA - OLGA LUCIA VEGA SEQUEDA - TEL  2202880 EXT 1524-1526</t>
  </si>
  <si>
    <t>GERENCIA DEL TALENTO HUMANO - COORDINACION DE DESARROLLO INTEGRAL DEL TALENTO HUMANO - TATIANA GOMEZ - TEL: 2202880 EXT 1444</t>
  </si>
  <si>
    <t>DIRECCION NACIONAL DE IDENTIFICACION - SANDRA YANETH RUBIANO - TEL: 2202880 EXT 1258</t>
  </si>
  <si>
    <t>SUMINISTRO DE INSUMOS PARA LA PRODUCCIÓN DE CÉDULA DE CIUDADANÍA Y TARJETA DE IDENTIDAD VIGENCIA 2015</t>
  </si>
  <si>
    <t>7 MESES</t>
  </si>
  <si>
    <t>COORDINACION DE ALMACEN E INVENTARIOS - ROQUE MOLINA APONTE - TEL: 2202880 EXT 1040</t>
  </si>
  <si>
    <t>COORDINACION MANTENIMIENTO Y CONSTRUCCIONES  - JAVIER HORACIO PACHON ALDANA - TEL: 2202880 EXT 1317</t>
  </si>
  <si>
    <t>COORDINACION ASESORIA EN SEGURIDAD - JOSE VICENTE RODRIGUEZ - TEL: 2202880 EXT 1061</t>
  </si>
  <si>
    <t>JEFE DE PRENSA - EDWIN GONZALEZ CALDAS - TEL:2202880 EXT 1228</t>
  </si>
  <si>
    <t>10 MESES</t>
  </si>
  <si>
    <t>COORDINACION MANTENIMIENTO Y CONSTRUCCIONES  - JAVIER HORACIO PACHON ALDANA - TEL: 2202880 EXT 1318</t>
  </si>
  <si>
    <t>PRESTAR EL SERVICIO DE MANTENIMIENTO PREVENTIVO Y CORRECTIVO DE LOS DOS ASCENSORES TIPO PASAJEROS MARCA OTIS, UBICADOS EN LA SEDE CENTRAL DE LA REGISTRADURIA NACIONAL</t>
  </si>
  <si>
    <t>PRESTAR EL SERVICIO DE MANTENIMIENTO PREVENTIVO Y CORRECTIVO DEL ASCENSOR PANORAMICO TIPO PASAJEROS MARCA MITSUBISHI, UBICADO EN LA PLAZOLETA DEL EDIFICIO DE LA RNEC</t>
  </si>
  <si>
    <t>PRESTAR EL SERVICIO DE MANTENIMIENTO PREVENTIVO Y CORRECTIVO DEL ASCENSOR DE CARGA DEL EDIFICIO DE LA RNEC</t>
  </si>
  <si>
    <t>ABRIL</t>
  </si>
  <si>
    <t>31 DE ENERO DE 2016</t>
  </si>
  <si>
    <t>3 MESES 14 DIAS</t>
  </si>
  <si>
    <t>SELECCIÓN ABREVIADA / ADICION Y PRORROGA</t>
  </si>
  <si>
    <t>72151605
81112003</t>
  </si>
  <si>
    <t>RECURSOS CORRIENTES (DEL TESORO)</t>
  </si>
  <si>
    <t>GERENCIA DE INFORMATICA - COORDINACION DE INTEGRACION Y GESTION - BETSY MARIA OSPINO PLATA - TELEFONO 2202880 EXT 1553</t>
  </si>
  <si>
    <t xml:space="preserve">AMPLIACIÓN DE LA RED CORPORATIVA DE TELECOMUNICACIONES - PMT REGIÓN NACIONAL </t>
  </si>
  <si>
    <t>43211507
43211711
43212105
39121004
43222643
43232102
43232604</t>
  </si>
  <si>
    <t>CAPACITACION INDUCCION Y REINDUCCION PERMANENTE DE LOS PROCESOS MISIONALES DE LA REGISTRADURIA A NIVEL NACIONAL</t>
  </si>
  <si>
    <t>JUNIO</t>
  </si>
  <si>
    <t>5 MESES</t>
  </si>
  <si>
    <t>CONTRATAR EL SUMINISTRO Y DISTRIBUCIÓN DE PAPELERÍA, ÚTILES DE ESCRITORIO Y DE OFICINA, INSUMOS PARA EQUIPOS DE CÓMPUTO Y FOTOCOPIADORA  (REPUESTOS, ACCESORIOS Y SIMILARES), PRODUCTOS DE ASEO Y LIMPIEZA, PRODUCTOS DE CAFETERÍA Y RESTAURANTE E IMPRESIÓN DE ADHESIVOS PARA LA REGISTRADURÍA NACIONAL DEL ESTADO CIVIL TANTO A NIVEL CENTRAL Y NACIONAL, MEDIANTE EL SISTEMA DE PROVEEDURÍA INTEGRAL (OUTSOURCING).</t>
  </si>
  <si>
    <t>CONTRATAR EL SERVICIO DE FUMIGACION Y CONTROL DE PLAGAS, PARA LAS INSTALACIONES DEL EDIFICIO DE LA SEDE CENTRAL CAN DE LA RNEC Y LIMPIEZA Y DESINFECCION DE ARCHIVOS DOCUMENTALES.</t>
  </si>
  <si>
    <t>JULIO</t>
  </si>
  <si>
    <t>COORDINADOR GRUPO RECURSOS FISICOS - RICARDO RINCON - TEL 2202880 EXT 1198-1197</t>
  </si>
  <si>
    <t>SI</t>
  </si>
  <si>
    <t>17 MESES</t>
  </si>
  <si>
    <t>PENDIENTE DE TRAMITE $5.227.125.717</t>
  </si>
  <si>
    <t>MANTENIMIENTO DE EQUIPOS DE COMPUTO, UPS, AIRES ACONDICIONADOS, PORTATILES, SERVIDORES DE PROPIEDAD DE LA REGISTRADURIA NACIONAL DEL ESTADO CIVIL</t>
  </si>
  <si>
    <t>72101511
73152108</t>
  </si>
  <si>
    <t>COORDINACION GRUPO RECURSOS FISICOS - RICARDO RINCON TELEFONO 2202880 EXT 1197-1198</t>
  </si>
  <si>
    <t>ARRENDAMIENTOS BIENES INMUEBLES A NIVEL NACIONAL VIGENCIA 2016</t>
  </si>
  <si>
    <t>4 MESES Y 10 DIAS</t>
  </si>
  <si>
    <t>CONTRATAR EL SERVICIO DE VIGILANCIA Y SEGURIDAD PRIVADA PARA LA REGISTRADURÍA NACIONAL DEL ESTADO CIVIL EN BOGOTÁ Y EN DIFERENTES SEDES Y DEPENDENCIAS DEL TERRITORIO NACIONAL</t>
  </si>
  <si>
    <t>7 MESES Y 20 DIAS</t>
  </si>
  <si>
    <t>CONTRATAR EL MANTENIMIENTO PREVENTIVO Y CORRECTIVO DE LAS MOTOBOMBAS DE LA RNEC SEDE CAN</t>
  </si>
  <si>
    <t>GERENCIA DE INFORMATICA - COORDINACCION DE ARCHIVO Y CORRESPONDIENCIA - MONICA MUÑOZ TEL: 2202880 EXT 1048</t>
  </si>
  <si>
    <t>CONTRATAR EL SEGURO DE RESPONSABILIDAD CIVIL SERVIDORES PÚBLICOS, PARA AMPARAR EL PATRIMONIO DE LA REGISTRADURIA NACIONAL DEL ESTADO CIVIL Y DEL FONDO ROTATORIO CON MOTIVO DE LAS RECLAMACIONES EN CONTRA DE SUS FUNCIONARIOS, VINCULADOS EN NÓMINA DE LA ENTIDAD, INCLUYENDO LOS COSTOS Y GASTOS DE DEFENSA”</t>
  </si>
  <si>
    <t>CONTRATAR LOS SEGUROS REQUERIDOS  PARA LA ADECUADA PROTECCIÓN DE LOS BIENES E INTERESES PATRIMONIALES DE SU PROPIEDAD Y DE AQUELLOS POR LOS CUALES SON LEGALMENTE RESPONSABLES LA REGISTRADURÍA NACIONAL DEL ESTADO CIVIL Y EL FONDO ROTATORIO DE LA REGISTRADURIA NACIONAL DEL ESTADO CIVIL, EN EL TERRITORIO NACIONAL Y EN LOS CONSULADOS; ASÍ COMO DE AQUELLOS POR LOS QUE LLEGAREN A SER LEGALMENTE  RESPONSABLES.</t>
  </si>
  <si>
    <t>PLANTAS ELECTRICAS</t>
  </si>
  <si>
    <t>Recursos Propios FRR</t>
  </si>
  <si>
    <t>14121812
14111818
44103112</t>
  </si>
  <si>
    <t xml:space="preserve">KIT FOTOGRÁFICO </t>
  </si>
  <si>
    <t>CONTENEDORES PORTABLES</t>
  </si>
  <si>
    <t>SOLUCIÓN SATELITAL MEGABYTES DE COMUNICACIÓN - SOLUCIÓN SATELITAL MINUTOS SATELITAL</t>
  </si>
  <si>
    <t>30 DIAS</t>
  </si>
  <si>
    <t>60 DIAS</t>
  </si>
  <si>
    <t xml:space="preserve">SUSCRIPCIÓN AL LIBRO ELECTRÓNICO DENOMINADO: ESTATUTO DE LA CONTRATACIÓN ESTATAL EN COLOMBIA, UBICADO EN EL PORTAL WWW.CONTRATACIONESTATAL.COM.. EN LA MODALIDAD DE LICENCIA DE USO. </t>
  </si>
  <si>
    <t>COORDINACION GRUPO DE COMPRAS - JAVIER DARIO SASTOQUE GOMEZ - TEL: 2202880 EXT 1409</t>
  </si>
  <si>
    <t>COORDINADOR DE MANTENIMIENTO Y CONSTRUCCIONES - JAVIER HORACIO PACHON ALDANA - TEL: 2202880 ETX 1307</t>
  </si>
  <si>
    <t>ACTUALIZACION DE LAS LICENCIAS  CONSTRUCAD Y CONSTRUPLAN Y BASE DE DATOS DE CONSTRUDATA CON QUE CUENTA LA RNEC Y SUSCRIPCION A LAS EDICIONES DE LAS REVISTAS CONSTRUDATA Y ESPECIALIZADAS EN CONSTRUCCION METALICA Y REDES DE COMUNICACIÓN</t>
  </si>
  <si>
    <t>1 MES</t>
  </si>
  <si>
    <t>24 MESES</t>
  </si>
  <si>
    <t>SUSCRIPCION A PERIODICOS Y REVISTAS PRENSA</t>
  </si>
  <si>
    <t>REGISTRADURIA DELEGADA PARA EL REGISTRO CIVIL Y LA IDENTIFICACION - COORDINACION DE LA UDAVP - MAGDA SUANCHA - EXT 1259</t>
  </si>
  <si>
    <t>REGISTRADURIA DELEGADA PARA EL REGISTRO CIVIL Y LA IDENTIFICACION - DIRECCION NACIONAL DE REGISTRO CIVIL - CARLOS ALBERTO MONSALVE - EXT 1269-1277</t>
  </si>
  <si>
    <t>42132203
42131606</t>
  </si>
  <si>
    <t>Presupuesto General de la Nación</t>
  </si>
  <si>
    <t>UN MES</t>
  </si>
  <si>
    <t>CONTRATAR LA ADQUISICIÓN DE  GUANTES DE LÁTEX Y TAPABOCAS  PARA SU DISTRIBUCIÓN EN LAS DELEGACIONES DEPARTAMENTALES, DISTRITO, REGISTRADURÍAS AUXILIARES DE BOGOTÁ Y OFICINAS CENTRALES.</t>
  </si>
  <si>
    <t>CONTRATAR LA ADQUISICIÓN DE KITS DE PRIMEROS AUXILIOS Y DEMÁS ELEMENTOS PARA SERVICIOS MÉDICOS DE EMERGENCIA A LOS FUNCIONARIOS, CONTRATISTAS Y VISITANTES DE LAS DELEGACIONES DEPARTAMENTALES.</t>
  </si>
  <si>
    <t>CONTRATAR LA ADQUISICIÓN DE GEL ANTISÉPTICO (ANTIBACTERIAL), EN PRESENTACIÓN DE GALÓN Y LITRO, CON LOS RESPECTIVOS SOPORTES DE PARED, PARA SU DISTRIBUCIÓN EN LAS DELEGACIONES DEPARTAMENTALES, DISTRITO, REGISTRADURÍAS AUXILIARES DE BOGOTÁ Y OFICINAS CENTRALES.</t>
  </si>
  <si>
    <t>GERENCIA DEL TALENTO HUMANO - MIGUEL CASTELBLANCO - TEL: 2202880 EXT 1444</t>
  </si>
  <si>
    <t>INVESTIGACION SOBRE ASUNTOS ELECTORALES Y DEMOCRACIA</t>
  </si>
  <si>
    <t>COORDINACION DEL CEDAE - DRA AURA XIMENA OSOSRIO - TEL: 2202880 EXT 1376</t>
  </si>
  <si>
    <t>INVESTIGACION SOBRE ASUNTOS REGISTRALES E IDENTIFICACION</t>
  </si>
  <si>
    <t>CICLO DE FOROS "MECANISMOS DE PARTICIPACIÓN CIUDADANA"</t>
  </si>
  <si>
    <t>8 MESES</t>
  </si>
  <si>
    <t>SIMPOSIO INTERNAL "REFORMA Y ACTUALIZACIÓN DEL CODIGO ELECTORAL"</t>
  </si>
  <si>
    <t>DIPLOMADOS PARA SERVIDORES DE LA ORGANIZACIÓN ELECTORAL</t>
  </si>
  <si>
    <t>REPOSITORIO ELECTRÓNICO RNEC</t>
  </si>
  <si>
    <t>CONTRATACIÓN DIRECTA</t>
  </si>
  <si>
    <t>CICLO DE CAPACITACIONES EN VALORES CIVICOS A COLEGIOS EN BOGOTA</t>
  </si>
  <si>
    <t>ADQUISICION DE MATERIAL PEDAGOGICO - REVISTA</t>
  </si>
  <si>
    <t>ADQUISICION DE MATERIAL PEDAGOGICO - CARTILLAS</t>
  </si>
  <si>
    <r>
      <rPr>
        <b/>
        <u val="single"/>
        <sz val="11"/>
        <color indexed="8"/>
        <rFont val="Calibri"/>
        <family val="2"/>
      </rPr>
      <t>VIGENCIA FUTURA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CONTRATO - SUMINISTRO DE INSUMOS PARA LA PRODUCCIÓN DE CÉDULA DE CIUDADANÍA Y TARJETA DE IDENTIDAD</t>
    </r>
  </si>
  <si>
    <r>
      <rPr>
        <b/>
        <u val="single"/>
        <sz val="11"/>
        <color indexed="8"/>
        <rFont val="Calibri"/>
        <family val="2"/>
      </rPr>
      <t>VIGENCIA FUTURA</t>
    </r>
    <r>
      <rPr>
        <sz val="11"/>
        <color indexed="8"/>
        <rFont val="Calibri"/>
        <family val="2"/>
      </rPr>
      <t xml:space="preserve"> CONTRATO N° 064 DE 2014 -  CONTRATAR EL SUMINISTRO Y DISTRIBUCIÓN DE PAPELERÍA, ÚTILES DE ESCRITORIO Y DE OFICINA, INSUMOS PARA EQUIPOS DE CÓMPUTO Y FOTOCOPIADORA  (REPUESTOS, ACCESORIOS Y SIMILARES), PRODUCTOS DE ASEO Y LIMPIEZA, PRODUCTOS DE CAFETERÍA Y RESTAURANTE E IMPRESIÓN DE ADHESIVOS PARA LA REGISTRADURÍA NACIONAL DEL ESTADO CIVIL TANTO A NIVEL CENTRAL Y NACIONAL, MEDIANTE EL SISTEMA DE PROVEEDURÍA INTEGRAL (OUTSOURCING).</t>
    </r>
  </si>
  <si>
    <r>
      <t xml:space="preserve">MANTENIMIENTO PREVENTIVO Y CORRECTIVO DE </t>
    </r>
    <r>
      <rPr>
        <b/>
        <sz val="11"/>
        <rFont val="Calibri"/>
        <family val="2"/>
      </rPr>
      <t>UPS</t>
    </r>
    <r>
      <rPr>
        <sz val="11"/>
        <rFont val="Calibri"/>
        <family val="2"/>
      </rPr>
      <t xml:space="preserve">  DE LA RNEC, INCLUYENDO REPUESTOS Y BATERIAS</t>
    </r>
  </si>
  <si>
    <r>
      <t xml:space="preserve">MANTENIMIENTO DE </t>
    </r>
    <r>
      <rPr>
        <b/>
        <sz val="11"/>
        <rFont val="Calibri"/>
        <family val="2"/>
      </rPr>
      <t xml:space="preserve">COMPUTADORES </t>
    </r>
    <r>
      <rPr>
        <sz val="11"/>
        <rFont val="Calibri"/>
        <family val="2"/>
      </rPr>
      <t>DE ESCRITORIO</t>
    </r>
  </si>
  <si>
    <r>
      <t xml:space="preserve">MANTENIMIENTO COMPUTADORES </t>
    </r>
    <r>
      <rPr>
        <b/>
        <sz val="11"/>
        <rFont val="Calibri"/>
        <family val="2"/>
      </rPr>
      <t>PORTATILES</t>
    </r>
  </si>
  <si>
    <r>
      <t xml:space="preserve">MANTENIMIENTO PREVENTIVOS Y CORRECTIVOS  DE </t>
    </r>
    <r>
      <rPr>
        <b/>
        <sz val="11"/>
        <rFont val="Calibri"/>
        <family val="2"/>
      </rPr>
      <t>SERVIDORES</t>
    </r>
  </si>
  <si>
    <r>
      <t xml:space="preserve">MANTENIMIENTO DE </t>
    </r>
    <r>
      <rPr>
        <b/>
        <sz val="11"/>
        <rFont val="Calibri"/>
        <family val="2"/>
      </rPr>
      <t>IMPRESORAS</t>
    </r>
  </si>
  <si>
    <r>
      <rPr>
        <b/>
        <u val="single"/>
        <sz val="11"/>
        <color indexed="8"/>
        <rFont val="Calibri"/>
        <family val="2"/>
      </rPr>
      <t>VIGENCIA FUTURA Y ADICION</t>
    </r>
    <r>
      <rPr>
        <sz val="11"/>
        <color indexed="8"/>
        <rFont val="Calibri"/>
        <family val="2"/>
      </rPr>
      <t xml:space="preserve"> CONTRATO N° 60 DE 2014 - CONTRATAR EL SERVICIO DE VIGILANCIA Y SEGURIDAD PRIVADA PARA LA REGISTRADURÍA NACIONAL DEL ESTADO CIVIL EN BOGOTÁ Y EN DIFERENTES SEDES Y DEPENDENCIAS DEL TERRITORIO NACIONAL</t>
    </r>
  </si>
  <si>
    <t>FORTALECIMIENTO A LOS ASUSTOS MISIONALES COMO IDENTIFICACION - FORTALECIMIENTO EN ELECTORAL. - MEJORAMIENTO INSTITUCIONAL. - FORMACION A LA CIUDADANIA EN VALORES PARA LA DEMOCRACIA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</si>
</sst>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$&quot;\ * #,##0_);_(&quot;$&quot;\ * \(#,##0\);_(&quot;$&quot;\ * &quot;-&quot;??_);_(@_)"/>
    <numFmt numFmtId="173" formatCode="_(* #,##0.0_);_(* \(#,##0.0\);_(* &quot;-&quot;??_);_(@_)"/>
    <numFmt numFmtId="174" formatCode="_(* #,##0_);_(* \(#,##0\);_(* &quot;-&quot;??_);_(@_)"/>
    <numFmt numFmtId="175" formatCode="#,##0.0"/>
    <numFmt numFmtId="176" formatCode="_(&quot;$&quot;\ * #,##0.0_);_(&quot;$&quot;\ * \(#,##0.0\);_(&quot;$&quot;\ * &quot;-&quot;??_);_(@_)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[$$-240A]#,##0"/>
    <numFmt numFmtId="182" formatCode="_(&quot;$&quot;* #,##0.00_);_(&quot;$&quot;* \(#,##0.00\);_(&quot;$&quot;* &quot;-&quot;??_);_(@_)"/>
    <numFmt numFmtId="183" formatCode="_(&quot;$&quot;* #,##0_);_(&quot;$&quot;* \(#,##0\);_(&quot;$&quot;* &quot;-&quot;??_);_(@_)"/>
    <numFmt numFmtId="184" formatCode="&quot;$&quot;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174" fontId="0" fillId="0" borderId="0" xfId="48" applyNumberFormat="1" applyFont="1" applyAlignment="1">
      <alignment wrapText="1"/>
    </xf>
    <xf numFmtId="0" fontId="0" fillId="33" borderId="0" xfId="0" applyFill="1" applyAlignment="1">
      <alignment wrapText="1"/>
    </xf>
    <xf numFmtId="0" fontId="2" fillId="33" borderId="12" xfId="0" applyFont="1" applyFill="1" applyBorder="1" applyAlignment="1">
      <alignment vertical="center" wrapText="1"/>
    </xf>
    <xf numFmtId="172" fontId="45" fillId="33" borderId="12" xfId="50" applyNumberFormat="1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174" fontId="0" fillId="0" borderId="0" xfId="48" applyNumberFormat="1" applyFont="1" applyBorder="1" applyAlignment="1">
      <alignment wrapText="1"/>
    </xf>
    <xf numFmtId="174" fontId="0" fillId="0" borderId="0" xfId="48" applyNumberFormat="1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wrapText="1"/>
    </xf>
    <xf numFmtId="174" fontId="0" fillId="0" borderId="13" xfId="48" applyNumberFormat="1" applyFont="1" applyBorder="1" applyAlignment="1">
      <alignment wrapText="1"/>
    </xf>
    <xf numFmtId="0" fontId="44" fillId="0" borderId="0" xfId="0" applyFont="1" applyAlignment="1">
      <alignment wrapText="1"/>
    </xf>
    <xf numFmtId="0" fontId="27" fillId="23" borderId="14" xfId="38" applyBorder="1" applyAlignment="1">
      <alignment wrapText="1"/>
    </xf>
    <xf numFmtId="0" fontId="27" fillId="23" borderId="15" xfId="38" applyBorder="1" applyAlignment="1">
      <alignment horizontal="left" wrapText="1"/>
    </xf>
    <xf numFmtId="0" fontId="27" fillId="23" borderId="16" xfId="38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172" fontId="0" fillId="0" borderId="0" xfId="0" applyNumberFormat="1" applyAlignment="1">
      <alignment wrapText="1"/>
    </xf>
    <xf numFmtId="165" fontId="0" fillId="0" borderId="0" xfId="0" applyNumberFormat="1" applyBorder="1" applyAlignment="1">
      <alignment wrapText="1"/>
    </xf>
    <xf numFmtId="174" fontId="0" fillId="0" borderId="0" xfId="0" applyNumberFormat="1" applyAlignment="1">
      <alignment wrapText="1"/>
    </xf>
    <xf numFmtId="172" fontId="45" fillId="0" borderId="0" xfId="5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vertical="center" wrapText="1"/>
    </xf>
    <xf numFmtId="172" fontId="4" fillId="33" borderId="12" xfId="5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4" fontId="4" fillId="33" borderId="12" xfId="48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3" fontId="3" fillId="0" borderId="0" xfId="48" applyNumberFormat="1" applyFont="1" applyFill="1" applyBorder="1" applyAlignment="1">
      <alignment horizontal="right" vertical="center" wrapText="1"/>
    </xf>
    <xf numFmtId="0" fontId="0" fillId="33" borderId="0" xfId="0" applyFill="1" applyBorder="1" applyAlignment="1">
      <alignment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172" fontId="0" fillId="33" borderId="0" xfId="50" applyNumberFormat="1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vertical="center" wrapText="1"/>
    </xf>
    <xf numFmtId="0" fontId="46" fillId="33" borderId="12" xfId="0" applyFont="1" applyFill="1" applyBorder="1" applyAlignment="1">
      <alignment horizontal="justify" vertical="center"/>
    </xf>
    <xf numFmtId="0" fontId="4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3" fontId="0" fillId="33" borderId="0" xfId="0" applyNumberFormat="1" applyFill="1" applyAlignment="1">
      <alignment wrapTex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27" fillId="33" borderId="0" xfId="38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44" fillId="0" borderId="12" xfId="0" applyFont="1" applyBorder="1" applyAlignment="1">
      <alignment horizontal="center" vertical="center" wrapText="1"/>
    </xf>
    <xf numFmtId="6" fontId="0" fillId="33" borderId="12" xfId="0" applyNumberFormat="1" applyFont="1" applyFill="1" applyBorder="1" applyAlignment="1">
      <alignment horizontal="center" vertical="center" wrapText="1"/>
    </xf>
    <xf numFmtId="0" fontId="4" fillId="33" borderId="12" xfId="45" applyFont="1" applyFill="1" applyBorder="1" applyAlignment="1">
      <alignment horizontal="justify" vertical="center"/>
    </xf>
    <xf numFmtId="172" fontId="4" fillId="33" borderId="12" xfId="50" applyNumberFormat="1" applyFont="1" applyFill="1" applyBorder="1" applyAlignment="1" applyProtection="1">
      <alignment horizontal="right" vertical="center" wrapText="1"/>
      <protection locked="0"/>
    </xf>
    <xf numFmtId="172" fontId="4" fillId="33" borderId="12" xfId="50" applyNumberFormat="1" applyFont="1" applyFill="1" applyBorder="1" applyAlignment="1">
      <alignment horizontal="right" vertical="center"/>
    </xf>
    <xf numFmtId="172" fontId="0" fillId="33" borderId="12" xfId="50" applyNumberFormat="1" applyFont="1" applyFill="1" applyBorder="1" applyAlignment="1">
      <alignment horizontal="right" vertical="center"/>
    </xf>
    <xf numFmtId="0" fontId="27" fillId="23" borderId="22" xfId="38" applyBorder="1" applyAlignment="1">
      <alignment horizontal="center" vertical="center" wrapText="1"/>
    </xf>
    <xf numFmtId="174" fontId="27" fillId="23" borderId="22" xfId="48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4" fontId="4" fillId="33" borderId="11" xfId="48" applyNumberFormat="1" applyFont="1" applyFill="1" applyBorder="1" applyAlignment="1">
      <alignment horizontal="center" vertical="center" wrapText="1"/>
    </xf>
    <xf numFmtId="0" fontId="4" fillId="33" borderId="11" xfId="38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vertical="center" wrapText="1"/>
    </xf>
    <xf numFmtId="172" fontId="4" fillId="33" borderId="18" xfId="50" applyNumberFormat="1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center" vertical="center" wrapText="1"/>
    </xf>
    <xf numFmtId="172" fontId="0" fillId="33" borderId="15" xfId="50" applyNumberFormat="1" applyFont="1" applyFill="1" applyBorder="1" applyAlignment="1">
      <alignment vertical="center" wrapText="1"/>
    </xf>
    <xf numFmtId="172" fontId="0" fillId="33" borderId="12" xfId="50" applyNumberFormat="1" applyFont="1" applyFill="1" applyBorder="1" applyAlignment="1">
      <alignment vertical="center" wrapText="1"/>
    </xf>
    <xf numFmtId="172" fontId="0" fillId="33" borderId="18" xfId="5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center" vertical="center" wrapText="1"/>
    </xf>
    <xf numFmtId="172" fontId="46" fillId="33" borderId="12" xfId="5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17" fontId="4" fillId="33" borderId="1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4" fillId="33" borderId="12" xfId="38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5" fontId="0" fillId="0" borderId="12" xfId="50" applyNumberFormat="1" applyFont="1" applyBorder="1" applyAlignment="1">
      <alignment horizontal="left" wrapText="1"/>
    </xf>
    <xf numFmtId="170" fontId="0" fillId="0" borderId="12" xfId="50" applyFont="1" applyBorder="1" applyAlignment="1">
      <alignment horizontal="left" wrapText="1"/>
    </xf>
    <xf numFmtId="14" fontId="0" fillId="0" borderId="24" xfId="0" applyNumberFormat="1" applyBorder="1" applyAlignment="1">
      <alignment horizontal="left" wrapText="1"/>
    </xf>
    <xf numFmtId="14" fontId="0" fillId="0" borderId="25" xfId="0" applyNumberFormat="1" applyBorder="1" applyAlignment="1">
      <alignment horizontal="left" wrapText="1"/>
    </xf>
    <xf numFmtId="14" fontId="0" fillId="0" borderId="23" xfId="0" applyNumberFormat="1" applyBorder="1" applyAlignment="1">
      <alignment horizontal="left" wrapText="1"/>
    </xf>
    <xf numFmtId="0" fontId="44" fillId="0" borderId="26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34" fillId="0" borderId="12" xfId="45" applyBorder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gistraduria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="80" zoomScaleNormal="80" zoomScalePageLayoutView="80" workbookViewId="0" topLeftCell="A1">
      <selection activeCell="C16" sqref="C16:I16"/>
    </sheetView>
  </sheetViews>
  <sheetFormatPr defaultColWidth="10.8515625" defaultRowHeight="15"/>
  <cols>
    <col min="1" max="1" width="10.28125" style="38" customWidth="1"/>
    <col min="2" max="2" width="20.140625" style="1" customWidth="1"/>
    <col min="3" max="3" width="57.7109375" style="1" customWidth="1"/>
    <col min="4" max="4" width="19.140625" style="8" customWidth="1"/>
    <col min="5" max="5" width="18.140625" style="8" customWidth="1"/>
    <col min="6" max="6" width="17.421875" style="8" customWidth="1"/>
    <col min="7" max="7" width="20.57421875" style="1" bestFit="1" customWidth="1"/>
    <col min="8" max="8" width="23.421875" style="4" customWidth="1"/>
    <col min="9" max="9" width="22.421875" style="1" customWidth="1"/>
    <col min="10" max="10" width="16.140625" style="8" bestFit="1" customWidth="1"/>
    <col min="11" max="11" width="16.7109375" style="8" customWidth="1"/>
    <col min="12" max="12" width="35.7109375" style="8" customWidth="1"/>
    <col min="13" max="13" width="75.140625" style="1" customWidth="1"/>
    <col min="14" max="16384" width="10.8515625" style="1" customWidth="1"/>
  </cols>
  <sheetData>
    <row r="1" spans="2:12" ht="15">
      <c r="B1" s="14"/>
      <c r="C1" s="14"/>
      <c r="D1" s="15"/>
      <c r="E1" s="15"/>
      <c r="F1" s="15"/>
      <c r="G1" s="14"/>
      <c r="H1" s="16"/>
      <c r="I1" s="14"/>
      <c r="J1" s="15"/>
      <c r="K1" s="15"/>
      <c r="L1" s="28"/>
    </row>
    <row r="2" spans="2:12" ht="15">
      <c r="B2" s="98" t="s">
        <v>45</v>
      </c>
      <c r="C2" s="99"/>
      <c r="D2" s="9"/>
      <c r="E2" s="9"/>
      <c r="F2" s="9"/>
      <c r="G2" s="10"/>
      <c r="H2" s="11"/>
      <c r="I2" s="10"/>
      <c r="J2" s="9"/>
      <c r="K2" s="9"/>
      <c r="L2" s="29"/>
    </row>
    <row r="3" spans="2:12" ht="15">
      <c r="B3" s="48"/>
      <c r="C3" s="10"/>
      <c r="D3" s="9"/>
      <c r="E3" s="9"/>
      <c r="F3" s="9"/>
      <c r="G3" s="10"/>
      <c r="H3" s="11"/>
      <c r="I3" s="10"/>
      <c r="J3" s="9"/>
      <c r="K3" s="9"/>
      <c r="L3" s="29"/>
    </row>
    <row r="4" spans="2:12" ht="15">
      <c r="B4" s="100" t="s">
        <v>0</v>
      </c>
      <c r="C4" s="101"/>
      <c r="D4" s="9"/>
      <c r="E4" s="9"/>
      <c r="F4" s="9"/>
      <c r="G4" s="10"/>
      <c r="H4" s="11"/>
      <c r="I4" s="10"/>
      <c r="J4" s="9"/>
      <c r="K4" s="9"/>
      <c r="L4" s="29"/>
    </row>
    <row r="5" spans="2:12" ht="15" customHeight="1">
      <c r="B5" s="33" t="s">
        <v>1</v>
      </c>
      <c r="C5" s="87" t="s">
        <v>54</v>
      </c>
      <c r="D5" s="87"/>
      <c r="E5" s="87"/>
      <c r="F5" s="87"/>
      <c r="G5" s="87"/>
      <c r="H5" s="87"/>
      <c r="I5" s="87"/>
      <c r="J5" s="9"/>
      <c r="K5" s="88" t="s">
        <v>23</v>
      </c>
      <c r="L5" s="89"/>
    </row>
    <row r="6" spans="2:12" ht="15">
      <c r="B6" s="33" t="s">
        <v>2</v>
      </c>
      <c r="C6" s="87" t="s">
        <v>46</v>
      </c>
      <c r="D6" s="87"/>
      <c r="E6" s="87"/>
      <c r="F6" s="87"/>
      <c r="G6" s="87"/>
      <c r="H6" s="87"/>
      <c r="I6" s="87"/>
      <c r="J6" s="9"/>
      <c r="K6" s="88"/>
      <c r="L6" s="89"/>
    </row>
    <row r="7" spans="2:12" ht="15">
      <c r="B7" s="33" t="s">
        <v>3</v>
      </c>
      <c r="C7" s="87" t="s">
        <v>47</v>
      </c>
      <c r="D7" s="87"/>
      <c r="E7" s="87"/>
      <c r="F7" s="87"/>
      <c r="G7" s="87"/>
      <c r="H7" s="87"/>
      <c r="I7" s="87"/>
      <c r="J7" s="9"/>
      <c r="K7" s="88"/>
      <c r="L7" s="89"/>
    </row>
    <row r="8" spans="2:12" ht="15">
      <c r="B8" s="33" t="s">
        <v>16</v>
      </c>
      <c r="C8" s="102" t="s">
        <v>48</v>
      </c>
      <c r="D8" s="102"/>
      <c r="E8" s="102"/>
      <c r="F8" s="102"/>
      <c r="G8" s="102"/>
      <c r="H8" s="102"/>
      <c r="I8" s="102"/>
      <c r="J8" s="9"/>
      <c r="K8" s="88"/>
      <c r="L8" s="89"/>
    </row>
    <row r="9" spans="2:12" ht="80.25" customHeight="1">
      <c r="B9" s="52" t="s">
        <v>49</v>
      </c>
      <c r="C9" s="87" t="s">
        <v>50</v>
      </c>
      <c r="D9" s="87"/>
      <c r="E9" s="87"/>
      <c r="F9" s="87"/>
      <c r="G9" s="87"/>
      <c r="H9" s="87"/>
      <c r="I9" s="87"/>
      <c r="J9" s="9"/>
      <c r="K9" s="88"/>
      <c r="L9" s="89"/>
    </row>
    <row r="10" spans="2:12" ht="65.25" customHeight="1">
      <c r="B10" s="52" t="s">
        <v>51</v>
      </c>
      <c r="C10" s="87" t="s">
        <v>52</v>
      </c>
      <c r="D10" s="87"/>
      <c r="E10" s="87"/>
      <c r="F10" s="87"/>
      <c r="G10" s="87"/>
      <c r="H10" s="87"/>
      <c r="I10" s="87"/>
      <c r="J10" s="9"/>
      <c r="K10" s="88" t="s">
        <v>22</v>
      </c>
      <c r="L10" s="89"/>
    </row>
    <row r="11" spans="2:12" ht="69" customHeight="1">
      <c r="B11" s="52" t="s">
        <v>4</v>
      </c>
      <c r="C11" s="90" t="s">
        <v>157</v>
      </c>
      <c r="D11" s="91"/>
      <c r="E11" s="91"/>
      <c r="F11" s="91"/>
      <c r="G11" s="91"/>
      <c r="H11" s="91"/>
      <c r="I11" s="92"/>
      <c r="J11" s="85"/>
      <c r="K11" s="88"/>
      <c r="L11" s="89"/>
    </row>
    <row r="12" spans="2:12" ht="39.75" customHeight="1">
      <c r="B12" s="33" t="s">
        <v>5</v>
      </c>
      <c r="C12" s="87" t="s">
        <v>53</v>
      </c>
      <c r="D12" s="87"/>
      <c r="E12" s="87"/>
      <c r="F12" s="87"/>
      <c r="G12" s="87"/>
      <c r="H12" s="87"/>
      <c r="I12" s="87"/>
      <c r="J12" s="9"/>
      <c r="K12" s="88"/>
      <c r="L12" s="89"/>
    </row>
    <row r="13" spans="2:12" ht="15">
      <c r="B13" s="33" t="s">
        <v>19</v>
      </c>
      <c r="C13" s="93">
        <v>79848190193</v>
      </c>
      <c r="D13" s="94"/>
      <c r="E13" s="94"/>
      <c r="F13" s="94"/>
      <c r="G13" s="94"/>
      <c r="H13" s="94"/>
      <c r="I13" s="94"/>
      <c r="J13" s="9"/>
      <c r="K13" s="88"/>
      <c r="L13" s="89"/>
    </row>
    <row r="14" spans="2:12" ht="45">
      <c r="B14" s="33" t="s">
        <v>20</v>
      </c>
      <c r="C14" s="93">
        <v>193047120</v>
      </c>
      <c r="D14" s="94"/>
      <c r="E14" s="94"/>
      <c r="F14" s="94"/>
      <c r="G14" s="94"/>
      <c r="H14" s="94"/>
      <c r="I14" s="94"/>
      <c r="J14" s="12"/>
      <c r="K14" s="88"/>
      <c r="L14" s="89"/>
    </row>
    <row r="15" spans="2:12" ht="45">
      <c r="B15" s="33" t="s">
        <v>21</v>
      </c>
      <c r="C15" s="93">
        <v>19304712</v>
      </c>
      <c r="D15" s="94"/>
      <c r="E15" s="94"/>
      <c r="F15" s="94"/>
      <c r="G15" s="94"/>
      <c r="H15" s="94"/>
      <c r="I15" s="94"/>
      <c r="J15" s="9"/>
      <c r="K15" s="88"/>
      <c r="L15" s="89"/>
    </row>
    <row r="16" spans="2:12" ht="30">
      <c r="B16" s="33" t="s">
        <v>18</v>
      </c>
      <c r="C16" s="95" t="s">
        <v>84</v>
      </c>
      <c r="D16" s="96"/>
      <c r="E16" s="96"/>
      <c r="F16" s="96"/>
      <c r="G16" s="96"/>
      <c r="H16" s="96"/>
      <c r="I16" s="97"/>
      <c r="J16" s="9"/>
      <c r="K16" s="88"/>
      <c r="L16" s="89"/>
    </row>
    <row r="17" spans="2:12" ht="15">
      <c r="B17" s="10"/>
      <c r="C17" s="25"/>
      <c r="D17" s="9"/>
      <c r="E17" s="9"/>
      <c r="F17" s="9"/>
      <c r="G17" s="10"/>
      <c r="H17" s="11"/>
      <c r="I17" s="10"/>
      <c r="J17" s="9"/>
      <c r="K17" s="9"/>
      <c r="L17" s="29"/>
    </row>
    <row r="18" spans="2:12" ht="19.5" customHeight="1">
      <c r="B18" s="49" t="s">
        <v>15</v>
      </c>
      <c r="C18" s="10"/>
      <c r="D18" s="9"/>
      <c r="E18" s="9"/>
      <c r="F18" s="9"/>
      <c r="G18" s="10"/>
      <c r="H18" s="11"/>
      <c r="I18" s="10"/>
      <c r="J18" s="9"/>
      <c r="K18" s="9"/>
      <c r="L18" s="29"/>
    </row>
    <row r="19" spans="1:12" ht="75" customHeight="1" thickBot="1">
      <c r="A19" s="50"/>
      <c r="B19" s="58" t="s">
        <v>24</v>
      </c>
      <c r="C19" s="58" t="s">
        <v>6</v>
      </c>
      <c r="D19" s="58" t="s">
        <v>17</v>
      </c>
      <c r="E19" s="58" t="s">
        <v>7</v>
      </c>
      <c r="F19" s="58" t="s">
        <v>8</v>
      </c>
      <c r="G19" s="58" t="s">
        <v>9</v>
      </c>
      <c r="H19" s="59" t="s">
        <v>10</v>
      </c>
      <c r="I19" s="58" t="s">
        <v>11</v>
      </c>
      <c r="J19" s="58" t="s">
        <v>12</v>
      </c>
      <c r="K19" s="58" t="s">
        <v>13</v>
      </c>
      <c r="L19" s="58" t="s">
        <v>14</v>
      </c>
    </row>
    <row r="20" spans="1:12" ht="61.5" customHeight="1">
      <c r="A20" s="40"/>
      <c r="B20" s="60">
        <v>14111818</v>
      </c>
      <c r="C20" s="76" t="s">
        <v>149</v>
      </c>
      <c r="D20" s="61" t="s">
        <v>30</v>
      </c>
      <c r="E20" s="61" t="s">
        <v>85</v>
      </c>
      <c r="F20" s="61" t="s">
        <v>86</v>
      </c>
      <c r="G20" s="61" t="s">
        <v>58</v>
      </c>
      <c r="H20" s="73">
        <v>2117653364</v>
      </c>
      <c r="I20" s="73">
        <f>+H20</f>
        <v>2117653364</v>
      </c>
      <c r="J20" s="61" t="s">
        <v>36</v>
      </c>
      <c r="K20" s="61" t="s">
        <v>25</v>
      </c>
      <c r="L20" s="62" t="s">
        <v>71</v>
      </c>
    </row>
    <row r="21" spans="1:12" ht="65.25" customHeight="1">
      <c r="A21" s="40"/>
      <c r="B21" s="63">
        <v>14111818</v>
      </c>
      <c r="C21" s="31" t="s">
        <v>72</v>
      </c>
      <c r="D21" s="30" t="s">
        <v>31</v>
      </c>
      <c r="E21" s="30" t="s">
        <v>73</v>
      </c>
      <c r="F21" s="30" t="s">
        <v>33</v>
      </c>
      <c r="G21" s="30" t="s">
        <v>58</v>
      </c>
      <c r="H21" s="74">
        <v>5008472562</v>
      </c>
      <c r="I21" s="74">
        <f>+H21</f>
        <v>5008472562</v>
      </c>
      <c r="J21" s="30" t="s">
        <v>36</v>
      </c>
      <c r="K21" s="30" t="s">
        <v>25</v>
      </c>
      <c r="L21" s="64" t="s">
        <v>71</v>
      </c>
    </row>
    <row r="22" spans="1:12" ht="135">
      <c r="A22" s="40"/>
      <c r="B22" s="63">
        <v>60105704</v>
      </c>
      <c r="C22" s="46" t="s">
        <v>150</v>
      </c>
      <c r="D22" s="30" t="s">
        <v>30</v>
      </c>
      <c r="E22" s="30" t="s">
        <v>94</v>
      </c>
      <c r="F22" s="30" t="s">
        <v>35</v>
      </c>
      <c r="G22" s="30" t="s">
        <v>58</v>
      </c>
      <c r="H22" s="74">
        <f>639447111+229701383+208613417+659402767+64000000-19449130</f>
        <v>1781715548</v>
      </c>
      <c r="I22" s="74">
        <f aca="true" t="shared" si="0" ref="I22:I45">+H22</f>
        <v>1781715548</v>
      </c>
      <c r="J22" s="30" t="s">
        <v>36</v>
      </c>
      <c r="K22" s="30" t="s">
        <v>25</v>
      </c>
      <c r="L22" s="64" t="s">
        <v>74</v>
      </c>
    </row>
    <row r="23" spans="1:12" ht="120">
      <c r="A23" s="40"/>
      <c r="B23" s="63">
        <v>60105704</v>
      </c>
      <c r="C23" s="31" t="s">
        <v>95</v>
      </c>
      <c r="D23" s="30" t="s">
        <v>31</v>
      </c>
      <c r="E23" s="30" t="s">
        <v>100</v>
      </c>
      <c r="F23" s="30" t="s">
        <v>35</v>
      </c>
      <c r="G23" s="30" t="s">
        <v>58</v>
      </c>
      <c r="H23" s="74">
        <f>1019039221+367522213+333781467+1055044427+104000000+19449130</f>
        <v>2898836458</v>
      </c>
      <c r="I23" s="74">
        <f t="shared" si="0"/>
        <v>2898836458</v>
      </c>
      <c r="J23" s="30" t="s">
        <v>99</v>
      </c>
      <c r="K23" s="53" t="s">
        <v>101</v>
      </c>
      <c r="L23" s="64" t="s">
        <v>74</v>
      </c>
    </row>
    <row r="24" spans="1:12" ht="81" customHeight="1">
      <c r="A24" s="40"/>
      <c r="B24" s="63">
        <v>72102103</v>
      </c>
      <c r="C24" s="31" t="s">
        <v>96</v>
      </c>
      <c r="D24" s="34" t="s">
        <v>97</v>
      </c>
      <c r="E24" s="30" t="s">
        <v>41</v>
      </c>
      <c r="F24" s="42" t="s">
        <v>32</v>
      </c>
      <c r="G24" s="31" t="s">
        <v>58</v>
      </c>
      <c r="H24" s="32">
        <v>20000000</v>
      </c>
      <c r="I24" s="32">
        <f t="shared" si="0"/>
        <v>20000000</v>
      </c>
      <c r="J24" s="34" t="s">
        <v>34</v>
      </c>
      <c r="K24" s="30" t="s">
        <v>25</v>
      </c>
      <c r="L24" s="65" t="s">
        <v>98</v>
      </c>
    </row>
    <row r="25" spans="1:12" ht="45">
      <c r="A25" s="40"/>
      <c r="B25" s="63" t="s">
        <v>103</v>
      </c>
      <c r="C25" s="31" t="s">
        <v>102</v>
      </c>
      <c r="D25" s="30" t="s">
        <v>37</v>
      </c>
      <c r="E25" s="30" t="s">
        <v>44</v>
      </c>
      <c r="F25" s="30" t="s">
        <v>33</v>
      </c>
      <c r="G25" s="30" t="s">
        <v>58</v>
      </c>
      <c r="H25" s="74">
        <v>726525456</v>
      </c>
      <c r="I25" s="74">
        <f t="shared" si="0"/>
        <v>726525456</v>
      </c>
      <c r="J25" s="34" t="s">
        <v>34</v>
      </c>
      <c r="K25" s="30" t="s">
        <v>25</v>
      </c>
      <c r="L25" s="64" t="s">
        <v>68</v>
      </c>
    </row>
    <row r="26" spans="1:12" ht="45">
      <c r="A26" s="40"/>
      <c r="B26" s="77">
        <v>73152108</v>
      </c>
      <c r="C26" s="78" t="s">
        <v>151</v>
      </c>
      <c r="D26" s="84" t="s">
        <v>39</v>
      </c>
      <c r="E26" s="30" t="s">
        <v>44</v>
      </c>
      <c r="F26" s="30" t="s">
        <v>33</v>
      </c>
      <c r="G26" s="30" t="s">
        <v>58</v>
      </c>
      <c r="H26" s="74">
        <v>104998200</v>
      </c>
      <c r="I26" s="74">
        <f t="shared" si="0"/>
        <v>104998200</v>
      </c>
      <c r="J26" s="34" t="s">
        <v>34</v>
      </c>
      <c r="K26" s="30" t="s">
        <v>25</v>
      </c>
      <c r="L26" s="64" t="s">
        <v>68</v>
      </c>
    </row>
    <row r="27" spans="1:12" ht="45">
      <c r="A27" s="40"/>
      <c r="B27" s="77">
        <v>81112307</v>
      </c>
      <c r="C27" s="78" t="s">
        <v>152</v>
      </c>
      <c r="D27" s="84" t="s">
        <v>39</v>
      </c>
      <c r="E27" s="30" t="s">
        <v>44</v>
      </c>
      <c r="F27" s="30" t="s">
        <v>33</v>
      </c>
      <c r="G27" s="30" t="s">
        <v>58</v>
      </c>
      <c r="H27" s="74">
        <v>264029384</v>
      </c>
      <c r="I27" s="74">
        <f t="shared" si="0"/>
        <v>264029384</v>
      </c>
      <c r="J27" s="34" t="s">
        <v>34</v>
      </c>
      <c r="K27" s="30" t="s">
        <v>25</v>
      </c>
      <c r="L27" s="64" t="s">
        <v>68</v>
      </c>
    </row>
    <row r="28" spans="1:12" ht="45">
      <c r="A28" s="40"/>
      <c r="B28" s="77">
        <v>81112307</v>
      </c>
      <c r="C28" s="78" t="s">
        <v>153</v>
      </c>
      <c r="D28" s="84" t="s">
        <v>39</v>
      </c>
      <c r="E28" s="30" t="s">
        <v>44</v>
      </c>
      <c r="F28" s="30" t="s">
        <v>33</v>
      </c>
      <c r="G28" s="30" t="s">
        <v>58</v>
      </c>
      <c r="H28" s="74">
        <v>63502911.599999994</v>
      </c>
      <c r="I28" s="74">
        <f t="shared" si="0"/>
        <v>63502911.599999994</v>
      </c>
      <c r="J28" s="34" t="s">
        <v>34</v>
      </c>
      <c r="K28" s="30" t="s">
        <v>25</v>
      </c>
      <c r="L28" s="64" t="s">
        <v>68</v>
      </c>
    </row>
    <row r="29" spans="1:12" ht="45">
      <c r="A29" s="40"/>
      <c r="B29" s="77">
        <v>81112220</v>
      </c>
      <c r="C29" s="78" t="s">
        <v>154</v>
      </c>
      <c r="D29" s="84" t="s">
        <v>39</v>
      </c>
      <c r="E29" s="30" t="s">
        <v>44</v>
      </c>
      <c r="F29" s="30" t="s">
        <v>33</v>
      </c>
      <c r="G29" s="30" t="s">
        <v>58</v>
      </c>
      <c r="H29" s="74">
        <v>167997120</v>
      </c>
      <c r="I29" s="74">
        <f t="shared" si="0"/>
        <v>167997120</v>
      </c>
      <c r="J29" s="34" t="s">
        <v>34</v>
      </c>
      <c r="K29" s="30" t="s">
        <v>25</v>
      </c>
      <c r="L29" s="64" t="s">
        <v>68</v>
      </c>
    </row>
    <row r="30" spans="1:12" ht="45">
      <c r="A30" s="40"/>
      <c r="B30" s="77">
        <v>81101707</v>
      </c>
      <c r="C30" s="78" t="s">
        <v>155</v>
      </c>
      <c r="D30" s="84" t="s">
        <v>39</v>
      </c>
      <c r="E30" s="30" t="s">
        <v>44</v>
      </c>
      <c r="F30" s="30" t="s">
        <v>33</v>
      </c>
      <c r="G30" s="30" t="s">
        <v>58</v>
      </c>
      <c r="H30" s="74">
        <v>125997840</v>
      </c>
      <c r="I30" s="74">
        <f t="shared" si="0"/>
        <v>125997840</v>
      </c>
      <c r="J30" s="34" t="s">
        <v>34</v>
      </c>
      <c r="K30" s="30" t="s">
        <v>25</v>
      </c>
      <c r="L30" s="64" t="s">
        <v>68</v>
      </c>
    </row>
    <row r="31" spans="1:12" ht="91.5" customHeight="1">
      <c r="A31" s="40"/>
      <c r="B31" s="63">
        <v>92101501</v>
      </c>
      <c r="C31" s="46" t="s">
        <v>156</v>
      </c>
      <c r="D31" s="30" t="s">
        <v>30</v>
      </c>
      <c r="E31" s="30" t="s">
        <v>106</v>
      </c>
      <c r="F31" s="30" t="s">
        <v>35</v>
      </c>
      <c r="G31" s="30" t="s">
        <v>58</v>
      </c>
      <c r="H31" s="74">
        <v>3830050295</v>
      </c>
      <c r="I31" s="74">
        <f t="shared" si="0"/>
        <v>3830050295</v>
      </c>
      <c r="J31" s="30" t="s">
        <v>36</v>
      </c>
      <c r="K31" s="30" t="s">
        <v>25</v>
      </c>
      <c r="L31" s="64" t="s">
        <v>76</v>
      </c>
    </row>
    <row r="32" spans="1:12" ht="91.5" customHeight="1">
      <c r="A32" s="40"/>
      <c r="B32" s="63">
        <v>92101501</v>
      </c>
      <c r="C32" s="46" t="s">
        <v>107</v>
      </c>
      <c r="D32" s="30" t="s">
        <v>31</v>
      </c>
      <c r="E32" s="30" t="s">
        <v>108</v>
      </c>
      <c r="F32" s="30" t="s">
        <v>35</v>
      </c>
      <c r="G32" s="30" t="s">
        <v>58</v>
      </c>
      <c r="H32" s="74">
        <v>6200000000</v>
      </c>
      <c r="I32" s="74">
        <f t="shared" si="0"/>
        <v>6200000000</v>
      </c>
      <c r="J32" s="30" t="s">
        <v>36</v>
      </c>
      <c r="K32" s="30" t="s">
        <v>25</v>
      </c>
      <c r="L32" s="64" t="s">
        <v>76</v>
      </c>
    </row>
    <row r="33" spans="1:12" ht="63.75" customHeight="1">
      <c r="A33" s="40"/>
      <c r="B33" s="63">
        <v>55101504</v>
      </c>
      <c r="C33" s="46" t="s">
        <v>127</v>
      </c>
      <c r="D33" s="30" t="s">
        <v>97</v>
      </c>
      <c r="E33" s="30" t="s">
        <v>42</v>
      </c>
      <c r="F33" s="30" t="s">
        <v>43</v>
      </c>
      <c r="G33" s="30" t="s">
        <v>58</v>
      </c>
      <c r="H33" s="74">
        <v>6000000</v>
      </c>
      <c r="I33" s="74">
        <f t="shared" si="0"/>
        <v>6000000</v>
      </c>
      <c r="J33" s="30" t="s">
        <v>36</v>
      </c>
      <c r="K33" s="30" t="s">
        <v>25</v>
      </c>
      <c r="L33" s="64" t="s">
        <v>77</v>
      </c>
    </row>
    <row r="34" spans="1:12" ht="84" customHeight="1">
      <c r="A34" s="40"/>
      <c r="B34" s="63">
        <v>55101504</v>
      </c>
      <c r="C34" s="54" t="s">
        <v>121</v>
      </c>
      <c r="D34" s="30" t="s">
        <v>31</v>
      </c>
      <c r="E34" s="30" t="s">
        <v>126</v>
      </c>
      <c r="F34" s="30" t="s">
        <v>43</v>
      </c>
      <c r="G34" s="30" t="s">
        <v>58</v>
      </c>
      <c r="H34" s="74">
        <v>16773250</v>
      </c>
      <c r="I34" s="74">
        <f t="shared" si="0"/>
        <v>16773250</v>
      </c>
      <c r="J34" s="30" t="s">
        <v>36</v>
      </c>
      <c r="K34" s="30" t="s">
        <v>25</v>
      </c>
      <c r="L34" s="64" t="s">
        <v>122</v>
      </c>
    </row>
    <row r="35" spans="1:12" ht="102" customHeight="1">
      <c r="A35" s="40"/>
      <c r="B35" s="63">
        <v>55101504</v>
      </c>
      <c r="C35" s="31" t="s">
        <v>124</v>
      </c>
      <c r="D35" s="30" t="s">
        <v>31</v>
      </c>
      <c r="E35" s="30" t="s">
        <v>125</v>
      </c>
      <c r="F35" s="30" t="s">
        <v>43</v>
      </c>
      <c r="G35" s="30" t="s">
        <v>58</v>
      </c>
      <c r="H35" s="74">
        <v>9661875</v>
      </c>
      <c r="I35" s="74">
        <f>+H35</f>
        <v>9661875</v>
      </c>
      <c r="J35" s="30" t="s">
        <v>36</v>
      </c>
      <c r="K35" s="30" t="s">
        <v>25</v>
      </c>
      <c r="L35" s="64" t="s">
        <v>123</v>
      </c>
    </row>
    <row r="36" spans="1:12" ht="60">
      <c r="A36" s="51"/>
      <c r="B36" s="63" t="s">
        <v>130</v>
      </c>
      <c r="C36" s="43" t="s">
        <v>133</v>
      </c>
      <c r="D36" s="30" t="s">
        <v>37</v>
      </c>
      <c r="E36" s="30" t="s">
        <v>132</v>
      </c>
      <c r="F36" s="30" t="s">
        <v>33</v>
      </c>
      <c r="G36" s="30" t="s">
        <v>131</v>
      </c>
      <c r="H36" s="74">
        <v>35000000</v>
      </c>
      <c r="I36" s="74">
        <f>(H36)</f>
        <v>35000000</v>
      </c>
      <c r="J36" s="30" t="s">
        <v>34</v>
      </c>
      <c r="K36" s="30" t="s">
        <v>25</v>
      </c>
      <c r="L36" s="64" t="s">
        <v>136</v>
      </c>
    </row>
    <row r="37" spans="1:12" ht="60">
      <c r="A37" s="51"/>
      <c r="B37" s="63">
        <v>42172001</v>
      </c>
      <c r="C37" s="43" t="s">
        <v>134</v>
      </c>
      <c r="D37" s="30" t="s">
        <v>37</v>
      </c>
      <c r="E37" s="30" t="s">
        <v>132</v>
      </c>
      <c r="F37" s="30" t="s">
        <v>33</v>
      </c>
      <c r="G37" s="30" t="s">
        <v>131</v>
      </c>
      <c r="H37" s="74">
        <v>30000000</v>
      </c>
      <c r="I37" s="74">
        <f>(H37)</f>
        <v>30000000</v>
      </c>
      <c r="J37" s="30" t="s">
        <v>34</v>
      </c>
      <c r="K37" s="30" t="s">
        <v>25</v>
      </c>
      <c r="L37" s="64" t="s">
        <v>136</v>
      </c>
    </row>
    <row r="38" spans="1:12" ht="90">
      <c r="A38" s="51"/>
      <c r="B38" s="63">
        <v>51102710</v>
      </c>
      <c r="C38" s="43" t="s">
        <v>135</v>
      </c>
      <c r="D38" s="30" t="s">
        <v>37</v>
      </c>
      <c r="E38" s="30" t="s">
        <v>132</v>
      </c>
      <c r="F38" s="30" t="s">
        <v>33</v>
      </c>
      <c r="G38" s="30" t="s">
        <v>131</v>
      </c>
      <c r="H38" s="74">
        <v>35000000</v>
      </c>
      <c r="I38" s="74">
        <f>(H38)</f>
        <v>35000000</v>
      </c>
      <c r="J38" s="30" t="s">
        <v>34</v>
      </c>
      <c r="K38" s="30" t="s">
        <v>25</v>
      </c>
      <c r="L38" s="64" t="s">
        <v>136</v>
      </c>
    </row>
    <row r="39" spans="1:12" ht="126" customHeight="1">
      <c r="A39" s="51"/>
      <c r="B39" s="63">
        <v>84131601</v>
      </c>
      <c r="C39" s="31" t="s">
        <v>111</v>
      </c>
      <c r="D39" s="30" t="s">
        <v>37</v>
      </c>
      <c r="E39" s="30" t="s">
        <v>42</v>
      </c>
      <c r="F39" s="30" t="s">
        <v>33</v>
      </c>
      <c r="G39" s="30" t="s">
        <v>58</v>
      </c>
      <c r="H39" s="55">
        <v>180000000</v>
      </c>
      <c r="I39" s="74">
        <f t="shared" si="0"/>
        <v>180000000</v>
      </c>
      <c r="J39" s="30" t="s">
        <v>34</v>
      </c>
      <c r="K39" s="30" t="s">
        <v>25</v>
      </c>
      <c r="L39" s="65" t="s">
        <v>98</v>
      </c>
    </row>
    <row r="40" spans="1:12" ht="168" customHeight="1">
      <c r="A40" s="51"/>
      <c r="B40" s="63">
        <v>84131601</v>
      </c>
      <c r="C40" s="31" t="s">
        <v>112</v>
      </c>
      <c r="D40" s="30" t="s">
        <v>39</v>
      </c>
      <c r="E40" s="30" t="s">
        <v>42</v>
      </c>
      <c r="F40" s="30" t="s">
        <v>35</v>
      </c>
      <c r="G40" s="30" t="s">
        <v>58</v>
      </c>
      <c r="H40" s="74">
        <v>824000000</v>
      </c>
      <c r="I40" s="74">
        <f t="shared" si="0"/>
        <v>824000000</v>
      </c>
      <c r="J40" s="30" t="s">
        <v>34</v>
      </c>
      <c r="K40" s="30" t="s">
        <v>25</v>
      </c>
      <c r="L40" s="65" t="s">
        <v>98</v>
      </c>
    </row>
    <row r="41" spans="1:12" ht="45">
      <c r="A41" s="40"/>
      <c r="B41" s="63">
        <v>80131502</v>
      </c>
      <c r="C41" s="46" t="s">
        <v>105</v>
      </c>
      <c r="D41" s="30" t="s">
        <v>30</v>
      </c>
      <c r="E41" s="30" t="s">
        <v>38</v>
      </c>
      <c r="F41" s="30" t="s">
        <v>43</v>
      </c>
      <c r="G41" s="31" t="s">
        <v>88</v>
      </c>
      <c r="H41" s="74">
        <v>4429000000</v>
      </c>
      <c r="I41" s="74">
        <f t="shared" si="0"/>
        <v>4429000000</v>
      </c>
      <c r="J41" s="30" t="s">
        <v>34</v>
      </c>
      <c r="K41" s="30" t="s">
        <v>25</v>
      </c>
      <c r="L41" s="66" t="s">
        <v>104</v>
      </c>
    </row>
    <row r="42" spans="1:12" ht="60">
      <c r="A42" s="40"/>
      <c r="B42" s="63">
        <v>72101506</v>
      </c>
      <c r="C42" s="31" t="s">
        <v>80</v>
      </c>
      <c r="D42" s="30" t="s">
        <v>30</v>
      </c>
      <c r="E42" s="30" t="s">
        <v>78</v>
      </c>
      <c r="F42" s="30" t="s">
        <v>32</v>
      </c>
      <c r="G42" s="30" t="s">
        <v>58</v>
      </c>
      <c r="H42" s="74">
        <v>11000000</v>
      </c>
      <c r="I42" s="74">
        <f t="shared" si="0"/>
        <v>11000000</v>
      </c>
      <c r="J42" s="30" t="s">
        <v>36</v>
      </c>
      <c r="K42" s="30" t="s">
        <v>25</v>
      </c>
      <c r="L42" s="64" t="s">
        <v>75</v>
      </c>
    </row>
    <row r="43" spans="1:12" ht="60">
      <c r="A43" s="40"/>
      <c r="B43" s="63">
        <v>72101506</v>
      </c>
      <c r="C43" s="31" t="s">
        <v>81</v>
      </c>
      <c r="D43" s="30" t="s">
        <v>30</v>
      </c>
      <c r="E43" s="30" t="s">
        <v>78</v>
      </c>
      <c r="F43" s="30" t="s">
        <v>43</v>
      </c>
      <c r="G43" s="30" t="s">
        <v>58</v>
      </c>
      <c r="H43" s="74">
        <v>11000000</v>
      </c>
      <c r="I43" s="74">
        <f t="shared" si="0"/>
        <v>11000000</v>
      </c>
      <c r="J43" s="30" t="s">
        <v>36</v>
      </c>
      <c r="K43" s="30" t="s">
        <v>25</v>
      </c>
      <c r="L43" s="64" t="s">
        <v>79</v>
      </c>
    </row>
    <row r="44" spans="1:12" ht="60">
      <c r="A44" s="40"/>
      <c r="B44" s="63">
        <v>72101506</v>
      </c>
      <c r="C44" s="31" t="s">
        <v>82</v>
      </c>
      <c r="D44" s="30" t="s">
        <v>30</v>
      </c>
      <c r="E44" s="30" t="s">
        <v>55</v>
      </c>
      <c r="F44" s="30" t="s">
        <v>32</v>
      </c>
      <c r="G44" s="30" t="s">
        <v>58</v>
      </c>
      <c r="H44" s="74">
        <v>6000000</v>
      </c>
      <c r="I44" s="74">
        <f t="shared" si="0"/>
        <v>6000000</v>
      </c>
      <c r="J44" s="30" t="s">
        <v>36</v>
      </c>
      <c r="K44" s="30" t="s">
        <v>25</v>
      </c>
      <c r="L44" s="64" t="s">
        <v>79</v>
      </c>
    </row>
    <row r="45" spans="1:12" ht="60">
      <c r="A45" s="40"/>
      <c r="B45" s="63">
        <v>72102900</v>
      </c>
      <c r="C45" s="46" t="s">
        <v>109</v>
      </c>
      <c r="D45" s="30" t="s">
        <v>30</v>
      </c>
      <c r="E45" s="30" t="s">
        <v>78</v>
      </c>
      <c r="F45" s="30" t="s">
        <v>33</v>
      </c>
      <c r="G45" s="30" t="s">
        <v>58</v>
      </c>
      <c r="H45" s="74">
        <v>27843153</v>
      </c>
      <c r="I45" s="74">
        <f t="shared" si="0"/>
        <v>27843153</v>
      </c>
      <c r="J45" s="30" t="s">
        <v>36</v>
      </c>
      <c r="K45" s="30" t="s">
        <v>25</v>
      </c>
      <c r="L45" s="64" t="s">
        <v>79</v>
      </c>
    </row>
    <row r="46" spans="1:12" s="5" customFormat="1" ht="60">
      <c r="A46" s="40"/>
      <c r="B46" s="63">
        <v>72101507</v>
      </c>
      <c r="C46" s="43" t="s">
        <v>61</v>
      </c>
      <c r="D46" s="30" t="s">
        <v>37</v>
      </c>
      <c r="E46" s="30" t="s">
        <v>44</v>
      </c>
      <c r="F46" s="30" t="s">
        <v>33</v>
      </c>
      <c r="G46" s="31" t="s">
        <v>58</v>
      </c>
      <c r="H46" s="32">
        <v>1855550000</v>
      </c>
      <c r="I46" s="74">
        <f aca="true" t="shared" si="1" ref="I46:I51">+H46</f>
        <v>1855550000</v>
      </c>
      <c r="J46" s="30" t="s">
        <v>34</v>
      </c>
      <c r="K46" s="30" t="s">
        <v>25</v>
      </c>
      <c r="L46" s="64" t="s">
        <v>67</v>
      </c>
    </row>
    <row r="47" spans="1:12" s="5" customFormat="1" ht="79.5" customHeight="1">
      <c r="A47" s="40"/>
      <c r="B47" s="63" t="s">
        <v>87</v>
      </c>
      <c r="C47" s="31" t="s">
        <v>62</v>
      </c>
      <c r="D47" s="30" t="s">
        <v>31</v>
      </c>
      <c r="E47" s="30" t="s">
        <v>55</v>
      </c>
      <c r="F47" s="30" t="s">
        <v>43</v>
      </c>
      <c r="G47" s="31" t="s">
        <v>58</v>
      </c>
      <c r="H47" s="32">
        <v>2880036940</v>
      </c>
      <c r="I47" s="74">
        <f t="shared" si="1"/>
        <v>2880036940</v>
      </c>
      <c r="J47" s="30" t="s">
        <v>34</v>
      </c>
      <c r="K47" s="30" t="s">
        <v>25</v>
      </c>
      <c r="L47" s="64" t="s">
        <v>68</v>
      </c>
    </row>
    <row r="48" spans="1:12" s="5" customFormat="1" ht="89.25" customHeight="1">
      <c r="A48" s="40"/>
      <c r="B48" s="63">
        <v>43233203</v>
      </c>
      <c r="C48" s="44" t="s">
        <v>90</v>
      </c>
      <c r="D48" s="34" t="s">
        <v>30</v>
      </c>
      <c r="E48" s="30" t="s">
        <v>55</v>
      </c>
      <c r="F48" s="30" t="s">
        <v>43</v>
      </c>
      <c r="G48" s="31" t="s">
        <v>88</v>
      </c>
      <c r="H48" s="56">
        <v>20000000000</v>
      </c>
      <c r="I48" s="74">
        <f>+H48</f>
        <v>20000000000</v>
      </c>
      <c r="J48" s="30" t="s">
        <v>34</v>
      </c>
      <c r="K48" s="30" t="s">
        <v>25</v>
      </c>
      <c r="L48" s="66" t="s">
        <v>89</v>
      </c>
    </row>
    <row r="49" spans="1:13" s="5" customFormat="1" ht="106.5" customHeight="1">
      <c r="A49" s="40"/>
      <c r="B49" s="63" t="s">
        <v>91</v>
      </c>
      <c r="C49" s="31" t="s">
        <v>26</v>
      </c>
      <c r="D49" s="30" t="s">
        <v>39</v>
      </c>
      <c r="E49" s="30" t="s">
        <v>44</v>
      </c>
      <c r="F49" s="30" t="s">
        <v>59</v>
      </c>
      <c r="G49" s="31" t="s">
        <v>58</v>
      </c>
      <c r="H49" s="32">
        <v>6179217960</v>
      </c>
      <c r="I49" s="74">
        <f t="shared" si="1"/>
        <v>6179217960</v>
      </c>
      <c r="J49" s="30" t="s">
        <v>34</v>
      </c>
      <c r="K49" s="30" t="s">
        <v>25</v>
      </c>
      <c r="L49" s="64" t="s">
        <v>68</v>
      </c>
      <c r="M49" s="47"/>
    </row>
    <row r="50" spans="1:12" s="5" customFormat="1" ht="45">
      <c r="A50" s="40"/>
      <c r="B50" s="63">
        <v>81112003</v>
      </c>
      <c r="C50" s="31" t="s">
        <v>63</v>
      </c>
      <c r="D50" s="30" t="s">
        <v>39</v>
      </c>
      <c r="E50" s="30" t="s">
        <v>44</v>
      </c>
      <c r="F50" s="30" t="s">
        <v>43</v>
      </c>
      <c r="G50" s="31" t="s">
        <v>58</v>
      </c>
      <c r="H50" s="57">
        <v>2945606126</v>
      </c>
      <c r="I50" s="74">
        <f t="shared" si="1"/>
        <v>2945606126</v>
      </c>
      <c r="J50" s="30" t="s">
        <v>34</v>
      </c>
      <c r="K50" s="30" t="s">
        <v>25</v>
      </c>
      <c r="L50" s="64" t="s">
        <v>68</v>
      </c>
    </row>
    <row r="51" spans="1:12" s="5" customFormat="1" ht="45">
      <c r="A51" s="40"/>
      <c r="B51" s="63">
        <v>81111500</v>
      </c>
      <c r="C51" s="31" t="s">
        <v>27</v>
      </c>
      <c r="D51" s="30" t="s">
        <v>39</v>
      </c>
      <c r="E51" s="30" t="s">
        <v>44</v>
      </c>
      <c r="F51" s="30" t="s">
        <v>33</v>
      </c>
      <c r="G51" s="31" t="s">
        <v>58</v>
      </c>
      <c r="H51" s="57">
        <v>1699351400</v>
      </c>
      <c r="I51" s="74">
        <f t="shared" si="1"/>
        <v>1699351400</v>
      </c>
      <c r="J51" s="30" t="s">
        <v>34</v>
      </c>
      <c r="K51" s="30" t="s">
        <v>25</v>
      </c>
      <c r="L51" s="64" t="s">
        <v>69</v>
      </c>
    </row>
    <row r="52" spans="1:12" s="5" customFormat="1" ht="45">
      <c r="A52" s="40"/>
      <c r="B52" s="79">
        <v>80111500</v>
      </c>
      <c r="C52" s="80" t="s">
        <v>137</v>
      </c>
      <c r="D52" s="81" t="s">
        <v>37</v>
      </c>
      <c r="E52" s="81" t="s">
        <v>44</v>
      </c>
      <c r="F52" s="81" t="s">
        <v>43</v>
      </c>
      <c r="G52" s="81" t="s">
        <v>58</v>
      </c>
      <c r="H52" s="82">
        <v>200000000</v>
      </c>
      <c r="I52" s="82">
        <v>200000000</v>
      </c>
      <c r="J52" s="81" t="s">
        <v>34</v>
      </c>
      <c r="K52" s="81" t="s">
        <v>25</v>
      </c>
      <c r="L52" s="83" t="s">
        <v>138</v>
      </c>
    </row>
    <row r="53" spans="1:12" s="5" customFormat="1" ht="45">
      <c r="A53" s="40"/>
      <c r="B53" s="79">
        <v>80111500</v>
      </c>
      <c r="C53" s="80" t="s">
        <v>139</v>
      </c>
      <c r="D53" s="81" t="s">
        <v>37</v>
      </c>
      <c r="E53" s="81" t="s">
        <v>44</v>
      </c>
      <c r="F53" s="81" t="s">
        <v>43</v>
      </c>
      <c r="G53" s="81" t="s">
        <v>58</v>
      </c>
      <c r="H53" s="82">
        <v>200000000</v>
      </c>
      <c r="I53" s="82">
        <v>200000000</v>
      </c>
      <c r="J53" s="81" t="s">
        <v>34</v>
      </c>
      <c r="K53" s="81" t="s">
        <v>25</v>
      </c>
      <c r="L53" s="83" t="s">
        <v>138</v>
      </c>
    </row>
    <row r="54" spans="1:12" s="5" customFormat="1" ht="45">
      <c r="A54" s="40"/>
      <c r="B54" s="79">
        <v>80111500</v>
      </c>
      <c r="C54" s="80" t="s">
        <v>137</v>
      </c>
      <c r="D54" s="81" t="s">
        <v>37</v>
      </c>
      <c r="E54" s="81" t="s">
        <v>44</v>
      </c>
      <c r="F54" s="81" t="s">
        <v>43</v>
      </c>
      <c r="G54" s="81" t="s">
        <v>58</v>
      </c>
      <c r="H54" s="82">
        <v>100000000</v>
      </c>
      <c r="I54" s="82">
        <v>100000000</v>
      </c>
      <c r="J54" s="81" t="s">
        <v>34</v>
      </c>
      <c r="K54" s="81" t="s">
        <v>25</v>
      </c>
      <c r="L54" s="83" t="s">
        <v>138</v>
      </c>
    </row>
    <row r="55" spans="1:12" s="5" customFormat="1" ht="45">
      <c r="A55" s="40"/>
      <c r="B55" s="79">
        <v>80111500</v>
      </c>
      <c r="C55" s="80" t="s">
        <v>139</v>
      </c>
      <c r="D55" s="81" t="s">
        <v>37</v>
      </c>
      <c r="E55" s="81" t="s">
        <v>44</v>
      </c>
      <c r="F55" s="81" t="s">
        <v>43</v>
      </c>
      <c r="G55" s="81" t="s">
        <v>58</v>
      </c>
      <c r="H55" s="82">
        <v>100000000</v>
      </c>
      <c r="I55" s="82">
        <v>100000000</v>
      </c>
      <c r="J55" s="81" t="s">
        <v>34</v>
      </c>
      <c r="K55" s="81" t="s">
        <v>25</v>
      </c>
      <c r="L55" s="83" t="s">
        <v>138</v>
      </c>
    </row>
    <row r="56" spans="1:12" s="5" customFormat="1" ht="45">
      <c r="A56" s="40"/>
      <c r="B56" s="79">
        <v>86101700</v>
      </c>
      <c r="C56" s="80" t="s">
        <v>140</v>
      </c>
      <c r="D56" s="81" t="s">
        <v>37</v>
      </c>
      <c r="E56" s="81" t="s">
        <v>141</v>
      </c>
      <c r="F56" s="81" t="s">
        <v>43</v>
      </c>
      <c r="G56" s="81" t="s">
        <v>58</v>
      </c>
      <c r="H56" s="82">
        <v>500000000</v>
      </c>
      <c r="I56" s="82">
        <v>500000000</v>
      </c>
      <c r="J56" s="81" t="s">
        <v>34</v>
      </c>
      <c r="K56" s="81" t="s">
        <v>25</v>
      </c>
      <c r="L56" s="83" t="s">
        <v>138</v>
      </c>
    </row>
    <row r="57" spans="1:12" s="5" customFormat="1" ht="45">
      <c r="A57" s="40"/>
      <c r="B57" s="79">
        <v>86101700</v>
      </c>
      <c r="C57" s="80" t="s">
        <v>142</v>
      </c>
      <c r="D57" s="81" t="s">
        <v>83</v>
      </c>
      <c r="E57" s="81" t="s">
        <v>44</v>
      </c>
      <c r="F57" s="81" t="s">
        <v>43</v>
      </c>
      <c r="G57" s="81" t="s">
        <v>58</v>
      </c>
      <c r="H57" s="82">
        <v>300000000</v>
      </c>
      <c r="I57" s="82">
        <v>300000000</v>
      </c>
      <c r="J57" s="81" t="s">
        <v>34</v>
      </c>
      <c r="K57" s="81" t="s">
        <v>25</v>
      </c>
      <c r="L57" s="83" t="s">
        <v>138</v>
      </c>
    </row>
    <row r="58" spans="1:12" s="5" customFormat="1" ht="45">
      <c r="A58" s="40"/>
      <c r="B58" s="79">
        <v>86101700</v>
      </c>
      <c r="C58" s="80" t="s">
        <v>143</v>
      </c>
      <c r="D58" s="81" t="s">
        <v>97</v>
      </c>
      <c r="E58" s="81" t="s">
        <v>44</v>
      </c>
      <c r="F58" s="81" t="s">
        <v>43</v>
      </c>
      <c r="G58" s="81" t="s">
        <v>58</v>
      </c>
      <c r="H58" s="82">
        <v>350000000</v>
      </c>
      <c r="I58" s="82">
        <v>350000000</v>
      </c>
      <c r="J58" s="81" t="s">
        <v>34</v>
      </c>
      <c r="K58" s="81" t="s">
        <v>25</v>
      </c>
      <c r="L58" s="83" t="s">
        <v>138</v>
      </c>
    </row>
    <row r="59" spans="1:12" s="5" customFormat="1" ht="45">
      <c r="A59" s="40"/>
      <c r="B59" s="79">
        <v>81111500</v>
      </c>
      <c r="C59" s="80" t="s">
        <v>144</v>
      </c>
      <c r="D59" s="81" t="s">
        <v>37</v>
      </c>
      <c r="E59" s="81" t="s">
        <v>44</v>
      </c>
      <c r="F59" s="81" t="s">
        <v>145</v>
      </c>
      <c r="G59" s="81" t="s">
        <v>58</v>
      </c>
      <c r="H59" s="82">
        <v>40000000</v>
      </c>
      <c r="I59" s="82">
        <v>40000000</v>
      </c>
      <c r="J59" s="81" t="s">
        <v>34</v>
      </c>
      <c r="K59" s="81" t="s">
        <v>25</v>
      </c>
      <c r="L59" s="83" t="s">
        <v>138</v>
      </c>
    </row>
    <row r="60" spans="1:12" s="5" customFormat="1" ht="45">
      <c r="A60" s="40"/>
      <c r="B60" s="86">
        <v>86101705</v>
      </c>
      <c r="C60" s="80" t="s">
        <v>146</v>
      </c>
      <c r="D60" s="81" t="s">
        <v>37</v>
      </c>
      <c r="E60" s="81" t="s">
        <v>141</v>
      </c>
      <c r="F60" s="81" t="s">
        <v>145</v>
      </c>
      <c r="G60" s="81" t="s">
        <v>58</v>
      </c>
      <c r="H60" s="82">
        <v>53110169</v>
      </c>
      <c r="I60" s="82">
        <v>53110169</v>
      </c>
      <c r="J60" s="81" t="s">
        <v>34</v>
      </c>
      <c r="K60" s="81" t="s">
        <v>25</v>
      </c>
      <c r="L60" s="83" t="s">
        <v>138</v>
      </c>
    </row>
    <row r="61" spans="1:12" s="5" customFormat="1" ht="45">
      <c r="A61" s="40"/>
      <c r="B61" s="79">
        <v>55101500</v>
      </c>
      <c r="C61" s="80" t="s">
        <v>147</v>
      </c>
      <c r="D61" s="81" t="s">
        <v>37</v>
      </c>
      <c r="E61" s="81" t="s">
        <v>94</v>
      </c>
      <c r="F61" s="81" t="s">
        <v>145</v>
      </c>
      <c r="G61" s="81" t="s">
        <v>58</v>
      </c>
      <c r="H61" s="82">
        <v>25000000</v>
      </c>
      <c r="I61" s="82">
        <v>25000000</v>
      </c>
      <c r="J61" s="81" t="s">
        <v>34</v>
      </c>
      <c r="K61" s="81" t="s">
        <v>25</v>
      </c>
      <c r="L61" s="83" t="s">
        <v>138</v>
      </c>
    </row>
    <row r="62" spans="1:12" s="5" customFormat="1" ht="45">
      <c r="A62" s="40"/>
      <c r="B62" s="79">
        <v>55101500</v>
      </c>
      <c r="C62" s="80" t="s">
        <v>148</v>
      </c>
      <c r="D62" s="81" t="s">
        <v>37</v>
      </c>
      <c r="E62" s="81" t="s">
        <v>94</v>
      </c>
      <c r="F62" s="81" t="s">
        <v>145</v>
      </c>
      <c r="G62" s="81" t="s">
        <v>58</v>
      </c>
      <c r="H62" s="82">
        <v>20000000</v>
      </c>
      <c r="I62" s="82">
        <v>20000000</v>
      </c>
      <c r="J62" s="81" t="s">
        <v>34</v>
      </c>
      <c r="K62" s="81" t="s">
        <v>25</v>
      </c>
      <c r="L62" s="83" t="s">
        <v>138</v>
      </c>
    </row>
    <row r="63" spans="1:12" s="5" customFormat="1" ht="59.25" customHeight="1">
      <c r="A63" s="40"/>
      <c r="B63" s="63">
        <v>86101802</v>
      </c>
      <c r="C63" s="45" t="s">
        <v>92</v>
      </c>
      <c r="D63" s="30" t="s">
        <v>31</v>
      </c>
      <c r="E63" s="30" t="s">
        <v>44</v>
      </c>
      <c r="F63" s="30" t="s">
        <v>33</v>
      </c>
      <c r="G63" s="31" t="s">
        <v>58</v>
      </c>
      <c r="H63" s="32">
        <v>3000000000</v>
      </c>
      <c r="I63" s="74">
        <f aca="true" t="shared" si="2" ref="I63:I72">+H63</f>
        <v>3000000000</v>
      </c>
      <c r="J63" s="30" t="s">
        <v>34</v>
      </c>
      <c r="K63" s="30" t="s">
        <v>25</v>
      </c>
      <c r="L63" s="64" t="s">
        <v>70</v>
      </c>
    </row>
    <row r="64" spans="1:12" s="5" customFormat="1" ht="89.25" customHeight="1">
      <c r="A64" s="40"/>
      <c r="B64" s="63">
        <v>60104907</v>
      </c>
      <c r="C64" s="45" t="s">
        <v>113</v>
      </c>
      <c r="D64" s="30" t="s">
        <v>31</v>
      </c>
      <c r="E64" s="30" t="s">
        <v>119</v>
      </c>
      <c r="F64" s="30" t="s">
        <v>33</v>
      </c>
      <c r="G64" s="31" t="s">
        <v>114</v>
      </c>
      <c r="H64" s="32">
        <v>31519641</v>
      </c>
      <c r="I64" s="74">
        <v>31519641</v>
      </c>
      <c r="J64" s="30" t="s">
        <v>34</v>
      </c>
      <c r="K64" s="30" t="s">
        <v>25</v>
      </c>
      <c r="L64" s="64" t="s">
        <v>128</v>
      </c>
    </row>
    <row r="65" spans="1:12" s="5" customFormat="1" ht="84" customHeight="1">
      <c r="A65" s="40"/>
      <c r="B65" s="63" t="s">
        <v>115</v>
      </c>
      <c r="C65" s="45" t="s">
        <v>116</v>
      </c>
      <c r="D65" s="30" t="s">
        <v>31</v>
      </c>
      <c r="E65" s="30" t="s">
        <v>119</v>
      </c>
      <c r="F65" s="30" t="s">
        <v>33</v>
      </c>
      <c r="G65" s="31" t="s">
        <v>114</v>
      </c>
      <c r="H65" s="32">
        <v>68061745</v>
      </c>
      <c r="I65" s="74">
        <v>68061745</v>
      </c>
      <c r="J65" s="30" t="s">
        <v>34</v>
      </c>
      <c r="K65" s="30" t="s">
        <v>25</v>
      </c>
      <c r="L65" s="64" t="s">
        <v>128</v>
      </c>
    </row>
    <row r="66" spans="1:12" s="5" customFormat="1" ht="87" customHeight="1">
      <c r="A66" s="40"/>
      <c r="B66" s="63">
        <v>39121305</v>
      </c>
      <c r="C66" s="45" t="s">
        <v>117</v>
      </c>
      <c r="D66" s="30" t="s">
        <v>31</v>
      </c>
      <c r="E66" s="30" t="s">
        <v>119</v>
      </c>
      <c r="F66" s="30" t="s">
        <v>33</v>
      </c>
      <c r="G66" s="31" t="s">
        <v>114</v>
      </c>
      <c r="H66" s="32">
        <v>31957783</v>
      </c>
      <c r="I66" s="74">
        <v>31957783</v>
      </c>
      <c r="J66" s="30" t="s">
        <v>34</v>
      </c>
      <c r="K66" s="30" t="s">
        <v>25</v>
      </c>
      <c r="L66" s="64" t="s">
        <v>128</v>
      </c>
    </row>
    <row r="67" spans="1:12" s="5" customFormat="1" ht="87.75" customHeight="1">
      <c r="A67" s="40"/>
      <c r="B67" s="63">
        <v>83111602</v>
      </c>
      <c r="C67" s="45" t="s">
        <v>118</v>
      </c>
      <c r="D67" s="30" t="s">
        <v>31</v>
      </c>
      <c r="E67" s="30" t="s">
        <v>120</v>
      </c>
      <c r="F67" s="30" t="s">
        <v>35</v>
      </c>
      <c r="G67" s="31" t="s">
        <v>114</v>
      </c>
      <c r="H67" s="32">
        <f>844860528+17720680</f>
        <v>862581208</v>
      </c>
      <c r="I67" s="74">
        <f>+H67</f>
        <v>862581208</v>
      </c>
      <c r="J67" s="30" t="s">
        <v>34</v>
      </c>
      <c r="K67" s="30" t="s">
        <v>25</v>
      </c>
      <c r="L67" s="64" t="s">
        <v>128</v>
      </c>
    </row>
    <row r="68" spans="1:12" s="5" customFormat="1" ht="97.5" customHeight="1">
      <c r="A68" s="40"/>
      <c r="B68" s="63">
        <v>81111800</v>
      </c>
      <c r="C68" s="45" t="s">
        <v>60</v>
      </c>
      <c r="D68" s="30" t="s">
        <v>83</v>
      </c>
      <c r="E68" s="30" t="s">
        <v>41</v>
      </c>
      <c r="F68" s="30" t="s">
        <v>35</v>
      </c>
      <c r="G68" s="31" t="s">
        <v>58</v>
      </c>
      <c r="H68" s="32">
        <v>5281131107</v>
      </c>
      <c r="I68" s="74">
        <f t="shared" si="2"/>
        <v>5281131107</v>
      </c>
      <c r="J68" s="30" t="s">
        <v>34</v>
      </c>
      <c r="K68" s="30" t="s">
        <v>25</v>
      </c>
      <c r="L68" s="64" t="s">
        <v>129</v>
      </c>
    </row>
    <row r="69" spans="1:12" s="5" customFormat="1" ht="99.75" customHeight="1">
      <c r="A69" s="40"/>
      <c r="B69" s="63">
        <v>81111800</v>
      </c>
      <c r="C69" s="45" t="s">
        <v>64</v>
      </c>
      <c r="D69" s="30" t="s">
        <v>37</v>
      </c>
      <c r="E69" s="30" t="s">
        <v>40</v>
      </c>
      <c r="F69" s="30" t="s">
        <v>43</v>
      </c>
      <c r="G69" s="31" t="s">
        <v>58</v>
      </c>
      <c r="H69" s="32">
        <v>586792345</v>
      </c>
      <c r="I69" s="74">
        <f t="shared" si="2"/>
        <v>586792345</v>
      </c>
      <c r="J69" s="30" t="s">
        <v>34</v>
      </c>
      <c r="K69" s="30" t="s">
        <v>25</v>
      </c>
      <c r="L69" s="64" t="s">
        <v>129</v>
      </c>
    </row>
    <row r="70" spans="1:12" s="5" customFormat="1" ht="104.25" customHeight="1">
      <c r="A70" s="40"/>
      <c r="B70" s="63">
        <v>73151900</v>
      </c>
      <c r="C70" s="45" t="s">
        <v>65</v>
      </c>
      <c r="D70" s="30" t="s">
        <v>93</v>
      </c>
      <c r="E70" s="30" t="s">
        <v>40</v>
      </c>
      <c r="F70" s="30" t="s">
        <v>33</v>
      </c>
      <c r="G70" s="31" t="s">
        <v>58</v>
      </c>
      <c r="H70" s="32">
        <v>83411352</v>
      </c>
      <c r="I70" s="74">
        <f t="shared" si="2"/>
        <v>83411352</v>
      </c>
      <c r="J70" s="30" t="s">
        <v>34</v>
      </c>
      <c r="K70" s="30" t="s">
        <v>25</v>
      </c>
      <c r="L70" s="64" t="s">
        <v>129</v>
      </c>
    </row>
    <row r="71" spans="1:12" s="5" customFormat="1" ht="75">
      <c r="A71" s="40"/>
      <c r="B71" s="63">
        <v>82101603</v>
      </c>
      <c r="C71" s="45" t="s">
        <v>66</v>
      </c>
      <c r="D71" s="30" t="s">
        <v>97</v>
      </c>
      <c r="E71" s="30" t="s">
        <v>40</v>
      </c>
      <c r="F71" s="30" t="s">
        <v>33</v>
      </c>
      <c r="G71" s="31" t="s">
        <v>58</v>
      </c>
      <c r="H71" s="32">
        <v>23805000</v>
      </c>
      <c r="I71" s="74">
        <f t="shared" si="2"/>
        <v>23805000</v>
      </c>
      <c r="J71" s="30" t="s">
        <v>34</v>
      </c>
      <c r="K71" s="30" t="s">
        <v>25</v>
      </c>
      <c r="L71" s="64" t="s">
        <v>129</v>
      </c>
    </row>
    <row r="72" spans="1:12" s="5" customFormat="1" ht="60.75" thickBot="1">
      <c r="A72" s="40"/>
      <c r="B72" s="67">
        <v>80101507</v>
      </c>
      <c r="C72" s="68" t="s">
        <v>29</v>
      </c>
      <c r="D72" s="69" t="s">
        <v>37</v>
      </c>
      <c r="E72" s="69" t="s">
        <v>44</v>
      </c>
      <c r="F72" s="69" t="s">
        <v>35</v>
      </c>
      <c r="G72" s="70" t="s">
        <v>58</v>
      </c>
      <c r="H72" s="71">
        <v>3500000000</v>
      </c>
      <c r="I72" s="75">
        <f t="shared" si="2"/>
        <v>3500000000</v>
      </c>
      <c r="J72" s="69" t="s">
        <v>34</v>
      </c>
      <c r="K72" s="69" t="s">
        <v>25</v>
      </c>
      <c r="L72" s="72" t="s">
        <v>110</v>
      </c>
    </row>
    <row r="73" spans="1:12" s="5" customFormat="1" ht="15">
      <c r="A73" s="38"/>
      <c r="B73" s="35"/>
      <c r="C73" s="36"/>
      <c r="D73" s="37"/>
      <c r="E73" s="38"/>
      <c r="F73" s="39"/>
      <c r="G73" s="40"/>
      <c r="H73" s="37"/>
      <c r="I73" s="41"/>
      <c r="J73" s="39"/>
      <c r="K73" s="39"/>
      <c r="L73" s="39"/>
    </row>
    <row r="74" spans="2:11" ht="30.75" thickBot="1">
      <c r="B74" s="17" t="s">
        <v>56</v>
      </c>
      <c r="C74"/>
      <c r="D74"/>
      <c r="H74" s="24"/>
      <c r="I74" s="24"/>
      <c r="J74" s="1"/>
      <c r="K74" s="1"/>
    </row>
    <row r="75" spans="2:4" ht="30">
      <c r="B75" s="18" t="s">
        <v>6</v>
      </c>
      <c r="C75" s="19" t="s">
        <v>57</v>
      </c>
      <c r="D75" s="20" t="s">
        <v>14</v>
      </c>
    </row>
    <row r="76" spans="2:4" ht="15">
      <c r="B76" s="2"/>
      <c r="C76" s="13"/>
      <c r="D76" s="3"/>
    </row>
    <row r="77" spans="2:8" ht="15">
      <c r="B77" s="2"/>
      <c r="C77" s="13"/>
      <c r="D77" s="3"/>
      <c r="H77" s="11"/>
    </row>
    <row r="78" spans="2:8" ht="15">
      <c r="B78" s="2"/>
      <c r="C78" s="13"/>
      <c r="D78" s="3"/>
      <c r="H78" s="11"/>
    </row>
    <row r="79" spans="2:8" ht="15">
      <c r="B79" s="2"/>
      <c r="C79" s="13"/>
      <c r="D79" s="3"/>
      <c r="H79" s="11"/>
    </row>
    <row r="80" spans="2:8" ht="15.75" thickBot="1">
      <c r="B80" s="21"/>
      <c r="C80" s="22"/>
      <c r="D80" s="23"/>
      <c r="H80" s="27"/>
    </row>
    <row r="81" spans="2:8" ht="15">
      <c r="B81" s="10"/>
      <c r="C81" s="10"/>
      <c r="D81" s="10"/>
      <c r="H81" s="27"/>
    </row>
    <row r="82" ht="15">
      <c r="H82" s="11"/>
    </row>
    <row r="85" ht="15">
      <c r="H85" s="11"/>
    </row>
    <row r="86" spans="8:9" ht="15">
      <c r="H86" s="11"/>
      <c r="I86" s="26"/>
    </row>
  </sheetData>
  <sheetProtection/>
  <autoFilter ref="A19:L19"/>
  <mergeCells count="16">
    <mergeCell ref="B2:C2"/>
    <mergeCell ref="B4:C4"/>
    <mergeCell ref="C5:I5"/>
    <mergeCell ref="K5:L9"/>
    <mergeCell ref="C6:I6"/>
    <mergeCell ref="C7:I7"/>
    <mergeCell ref="C8:I8"/>
    <mergeCell ref="C9:I9"/>
    <mergeCell ref="C10:I10"/>
    <mergeCell ref="K10:L16"/>
    <mergeCell ref="C11:I11"/>
    <mergeCell ref="C12:I12"/>
    <mergeCell ref="C13:I13"/>
    <mergeCell ref="C14:I14"/>
    <mergeCell ref="C15:I15"/>
    <mergeCell ref="C16:I16"/>
  </mergeCells>
  <hyperlinks>
    <hyperlink ref="C8" r:id="rId1" display="www.registraduria.gov.co"/>
  </hyperlinks>
  <printOptions horizontalCentered="1"/>
  <pageMargins left="1.2598425196850394" right="0.31496062992125984" top="0.1968503937007874" bottom="0.5905511811023623" header="0.31496062992125984" footer="0.31496062992125984"/>
  <pageSetup horizontalDpi="600" verticalDpi="600" orientation="landscape" paperSize="5" scale="59" r:id="rId2"/>
  <headerFooter>
    <oddFooter>&amp;LReviso: Javier Dario Sastoque Gomez.
Elaboro: Ricardo Andres Garcia Huertas&amp;R&amp;P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C3"/>
  <sheetViews>
    <sheetView zoomScalePageLayoutView="0" workbookViewId="0" topLeftCell="A1">
      <selection activeCell="C3" sqref="C3"/>
    </sheetView>
  </sheetViews>
  <sheetFormatPr defaultColWidth="11.421875" defaultRowHeight="15"/>
  <cols>
    <col min="2" max="2" width="44.8515625" style="0" customWidth="1"/>
    <col min="3" max="3" width="15.57421875" style="0" bestFit="1" customWidth="1"/>
  </cols>
  <sheetData>
    <row r="3" spans="2:3" ht="51">
      <c r="B3" s="6" t="s">
        <v>28</v>
      </c>
      <c r="C3" s="7">
        <v>940911218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Ricardo Andres Garcia Huertas</cp:lastModifiedBy>
  <cp:lastPrinted>2016-01-13T15:05:46Z</cp:lastPrinted>
  <dcterms:created xsi:type="dcterms:W3CDTF">2012-12-10T15:58:41Z</dcterms:created>
  <dcterms:modified xsi:type="dcterms:W3CDTF">2016-01-29T21:35:00Z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