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Hoja1" sheetId="1" r:id="rId1"/>
  </sheets>
  <definedNames>
    <definedName name="_xlnm._FilterDatabase" localSheetId="0" hidden="1">'Hoja1'!$A$19:$M$249</definedName>
    <definedName name="_xlnm.Print_Area" localSheetId="0">'Hoja1'!$B$2:$L$37</definedName>
    <definedName name="_xlnm.Print_Titles" localSheetId="0">'Hoja1'!$19:$19</definedName>
  </definedNames>
  <calcPr fullCalcOnLoad="1"/>
</workbook>
</file>

<file path=xl/sharedStrings.xml><?xml version="1.0" encoding="utf-8"?>
<sst xmlns="http://schemas.openxmlformats.org/spreadsheetml/2006/main" count="1936" uniqueCount="454">
  <si>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</si>
  <si>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</si>
  <si>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</si>
  <si>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</si>
  <si>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</si>
  <si>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</si>
  <si>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</si>
  <si>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</si>
  <si>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</si>
  <si>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</si>
  <si>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</si>
  <si>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</si>
  <si>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</si>
  <si>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</si>
  <si>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</si>
  <si>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</si>
  <si>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</si>
  <si>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</si>
  <si>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</si>
  <si>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</si>
  <si>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</si>
  <si>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</si>
  <si>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</si>
  <si>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</si>
  <si>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</si>
  <si>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</si>
  <si>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ENERO</t>
  </si>
  <si>
    <t>FEBRERO</t>
  </si>
  <si>
    <t>SELECCIÓN ABREVIADA</t>
  </si>
  <si>
    <t>NO</t>
  </si>
  <si>
    <t>MARZO</t>
  </si>
  <si>
    <t>MAYO</t>
  </si>
  <si>
    <t>2 MESES</t>
  </si>
  <si>
    <t>4 MESES</t>
  </si>
  <si>
    <t>6 MESES</t>
  </si>
  <si>
    <t>PLAN ANUAL DE ADQUISICIONES</t>
  </si>
  <si>
    <t xml:space="preserve">AV CALLE 26 N° 51 - 50 </t>
  </si>
  <si>
    <t>22202880 EXT 1409-1400</t>
  </si>
  <si>
    <t>www.registraduria.gov.co</t>
  </si>
  <si>
    <t xml:space="preserve">Misión </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</si>
  <si>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</si>
  <si>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</si>
  <si>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</si>
  <si>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JAVIER DARIO SASTOQUE GOMEZ</t>
  </si>
  <si>
    <t>FONDO ROTATORIO DE LA REGISTRADURIA NACIONAL DEL ESTADO CIVIL</t>
  </si>
  <si>
    <t>11 MESES</t>
  </si>
  <si>
    <t>RECURSOS PROPIOS</t>
  </si>
  <si>
    <t>SUBASTA INVERSA</t>
  </si>
  <si>
    <t>7 MESES</t>
  </si>
  <si>
    <t>10 MESES</t>
  </si>
  <si>
    <t>ABRIL</t>
  </si>
  <si>
    <t>JUNIO</t>
  </si>
  <si>
    <t>5 MESES</t>
  </si>
  <si>
    <t>SI</t>
  </si>
  <si>
    <t>14121812
14111818
44103112</t>
  </si>
  <si>
    <t>1 MES</t>
  </si>
  <si>
    <t>CONTRATACIÓN DIRECTA</t>
  </si>
  <si>
    <t>FORTALECIMIENTO A LOS ASUSTOS MISIONALES COMO IDENTIFICACION - FORTALECIMIENTO EN ELECTORAL. - MEJORAMIENTO INSTITUCIONAL. - FORMACION A LA CIUDADANIA EN VALORES PARA LA DEMOCRACIA</t>
  </si>
  <si>
    <t>3 MESES</t>
  </si>
  <si>
    <t>NO APLICA</t>
  </si>
  <si>
    <t>8 MESES</t>
  </si>
  <si>
    <t>C. NECESIDADES ADICIONALES</t>
  </si>
  <si>
    <t>Posibles códigos UNSPSC</t>
  </si>
  <si>
    <t>MANTENIMIENTO PREVENTIVO DE LOS AIRES ACONDICIONADOS DE LA DELEGACIÓN DEPARTAMENTAL DE AMAZONAS, REGISTRADURIA ESPECIAL DE LETICIA Y REGISTRADURIA MUNICIPAL DE PUERTO NARIÑO.</t>
  </si>
  <si>
    <t xml:space="preserve">1 MES </t>
  </si>
  <si>
    <t>DELEGACION DEPARTAMENTAL DE AMAZONAS</t>
  </si>
  <si>
    <t>MANTENIMIENTO GENERAL DE EQUIPOS DE COMPUTO DE LA DELEGACIÓN DEPARTAMENTAL DE AMAZONAS, REGISTRADURÍA ESPECIAL DE LETICIA Y REGISTRADURÍA MUNCIPAL DE PUERTO NARIÑO</t>
  </si>
  <si>
    <t>MANTENIMIENTO O REPARACIÓN DE EXTINGUIDORES DE FUEGO, DE LA DELEGACIÓN DEPARTAMENTAL DE AMAZONAS, REGISTRADURÍA ESPECIAL DE LETICIA Y REGISTRADURÍA MUNICIPAL DE PUERTO NARIÑO</t>
  </si>
  <si>
    <t>MANTENIMIENTO Y RECARGA DE EXTINGUIDORES DE FUEGO</t>
  </si>
  <si>
    <t>MANTENIMIENTO, ADECUACIÓN Y REPARACIONES MENORES DE BIENES INMUEBLES</t>
  </si>
  <si>
    <t>DELEGACION DEPARTAMENTAL DE ARAUCA</t>
  </si>
  <si>
    <t xml:space="preserve">MANTENIMIENTO Y REPARACION DE EQUIPOS DE AIRES ACONDICIONADOS (INCLUIDOS REPUESTOS) PERTENECIENTES A LA CIRCUSNCRIPCION ELECTORAL DE ARAUCA </t>
  </si>
  <si>
    <t>MANTENIMIENTO ANUAL AIRES ACONDICIONADOS DELEGACION ATLANTICO - REG ESPECIAL BQUILLA-REGISTRADURIA ESPECIAL DE SOLEDAD,  Y AUXILIAR 03  DE BARRANQUILLA.</t>
  </si>
  <si>
    <t xml:space="preserve">8 MESES </t>
  </si>
  <si>
    <t>DELEGACION DEPARTAMENTAL DE ATLANTICO</t>
  </si>
  <si>
    <t>72101511                72101516</t>
  </si>
  <si>
    <t>DELEGACION DEPARTAMENTAL DE BOLIVAR</t>
  </si>
  <si>
    <t>72154065                              72154066                                 81112300                                     81112306</t>
  </si>
  <si>
    <t>DELEGACION DEPARTAMENTAL DE BOYACA</t>
  </si>
  <si>
    <t>RECARGA Y MANTENIMIENTO  DE LOS EXTINTORES PERTENECIENTES A LA DELEGACIÓN DEPARTAMENTAL   Y REGISTRADURIAS ZONIFICADAS DE BOYACÁ.</t>
  </si>
  <si>
    <t>DELEGACION DEPARTAMENTAL DE CALDAS</t>
  </si>
  <si>
    <t>NA</t>
  </si>
  <si>
    <t>DELEGACION DEPARTAMENTAL DE CASANARE</t>
  </si>
  <si>
    <t>DELEGACION DEPARTAMENTAL DE CAUCA</t>
  </si>
  <si>
    <t>EMPASTE DE LIBROS, DE LA REGISTRADURÍA ESPECIAL DE VALLEDUPAR Y REGISTRADURÍAS MUNICIPALES DEL CESAR.  CADA TOMO CONSTA DE DOSCIENTOS FOLIOS (200).</t>
  </si>
  <si>
    <t>MANTENIMIENTO Y ADECUACIÓN DE OFICINA DE LA SEDE DE LA DELEGACIÓN DEPARTAMENTAL DEL CESAR.</t>
  </si>
  <si>
    <t>DELEGACION DEPARTAMENTAL DE CORDOBA</t>
  </si>
  <si>
    <t>CONTRATAR EL MANTENIMIENTO PREVENTIVO Y CORRECTIVO DE LAS IMPRESORAS Y FOTOCOPIADORAS DE LA REGISTRADURIA ESPECIAL DE MÓNTERÍA Y LA  DELEGACIÓN DEPARTAMENTAL</t>
  </si>
  <si>
    <t>DELEGACION DEPARTAMENTAL DE CUNDINAMARCA</t>
  </si>
  <si>
    <t>REGISTRADURIA DISTRITAL DEL ESTADO CIVIL</t>
  </si>
  <si>
    <t>FUMIGACIÓN SEDES REGISTRADURÍA DISTRITAL</t>
  </si>
  <si>
    <t xml:space="preserve">AVISOS Y SEÑALIZACIÓN - REGISTRADURÍAS AUXILIARES </t>
  </si>
  <si>
    <t>MATERIALES MANTENIMIENTO  INMUEBLES</t>
  </si>
  <si>
    <t>RECARGA DE EXTINTORES</t>
  </si>
  <si>
    <t>DELEGACION DEPARTAMENTAL DE LA GUAJIRA</t>
  </si>
  <si>
    <t>SERVICIO DE RECARGA DE EXTINTORES</t>
  </si>
  <si>
    <t>MANTENIMIENTO PREVENTIVO Y RECARGA DE EXTINTORES CONTRA INCENDIO DE LA DELEGACIÓN DEPARTAMENTAL DEL MAGDALENA</t>
  </si>
  <si>
    <t>AVISOS INSTITUCIONALES</t>
  </si>
  <si>
    <t>MANTENIMIENTO ASCENSOR DELEGACION-REGISTRADURIA ESPECIAL</t>
  </si>
  <si>
    <t>MANTENIMIENTO PREVENTIVO, CORRECTIVO (INCLUYENDO REPUESTOS) PARA EL CAMPERO CHEVROLET TROOPER DE PLACAS OVE 066 DE PROPIEDAD DE LA REGISTRADURIA NACIONAL DEL ESTADO CIVIL- DELEGACION DEPARTAMENTAL DE RISARALDA.</t>
  </si>
  <si>
    <t>MANTENIMIENTO Y RECARGA DE VEINTICINCO (25)   EXTINTORES  UBICADOS EN LA DELEGACION DEPARTAMENTAL, REGISTRADURIA ESPECIAL Y REGISTRADURIAS MUNICIPALES DE RISARALDA.</t>
  </si>
  <si>
    <t>MANTENIMIENTO PREVENTIVO Y CORRECTIVO (INCLUYENDO REPUESTOS ) PARA LOS AIRES ACONDICIONADOS  PROPIEDAD DE LA REGISTRADURIA NACIONAL DEL ESTADO CIVIL- DELEGACION DEPARTAMENTAL DE RISARALDA.</t>
  </si>
  <si>
    <t>MANTENIMIENTO EQUIPOS DE AIRES ACONDICIONADOS</t>
  </si>
  <si>
    <t>ADQUISICION DE AGUA POTABLE</t>
  </si>
  <si>
    <t>CONTRATAR EL SERVICIO DE FOTOCOPIADO DE DOCUMENTOS</t>
  </si>
  <si>
    <t>EMPASTE DE LIBROS DE REGISTROS CIVILES Y DEMAS.</t>
  </si>
  <si>
    <t>IMPRESIÓN DE PUBLICACIONES</t>
  </si>
  <si>
    <t>SERVICIO DE FOTOCOPIADO PARA LA DELEGACION DEPARTAMENTAL Y ALGUNAS REGISTRADURIAS ESPECIALES</t>
  </si>
  <si>
    <t>SERVICIO DE REPARACION Y MANTENIMIENTO DE VEHICULO</t>
  </si>
  <si>
    <t>MANTENIMIENTO EQUIPOS DE COMPUTO</t>
  </si>
  <si>
    <t>MANTENIMIENTO DE AIRES ACONDICIONADOS DELEGACION DEPARTAMENTAL DE SANTANDER</t>
  </si>
  <si>
    <t>RECARGA Y MANTENIMIENTO DE EXTINTORES</t>
  </si>
  <si>
    <t>PINTURA Y REPARACIONES MENORES REGISTRADURIAS</t>
  </si>
  <si>
    <t>DELEGACION DEPARTAMENTAL DE SUCRE</t>
  </si>
  <si>
    <t>SERVICIO DE FOTOCOPIADO PARA DIFERENTES REGISTRADURIAS MUNICIPALES</t>
  </si>
  <si>
    <t>MANTENIMIENTO DE EXTNTORES</t>
  </si>
  <si>
    <t>MANTENIMIENTO PREVENTIVO Y CORRECTIVO (INCLUYENDO REPUESTOS), DE LOS AIRES ACONDICIONADOS Y EXTINTORES,  DE LA DELEGACION DEPARTAMENTAL DEL VICHADA Y LA REGISTRADURIA ESPECIAL DE PUERTO CARREÑO.</t>
  </si>
  <si>
    <t>IMPLEMENTAR CERTIFICADOS DE FIRMA DIGITAL</t>
  </si>
  <si>
    <t>CARLOS ALIRIO GARCIA ROMERO - GERENTRE DE INFORMATICA - TEL: 2202880 EXT 1525</t>
  </si>
  <si>
    <t xml:space="preserve">MIGUEL CASTLBLANCO - GERENTE DEL TALENTO HUMANO ext. 1467 
</t>
  </si>
  <si>
    <t>COORDINACIÓN GRUPO CEDAE - TEL: 2202880 EXT 1376</t>
  </si>
  <si>
    <t>ACTUALIZACION DE LAS LICENCIAS DE CONSTRUPLAN</t>
  </si>
  <si>
    <t>COORDINADOR MANTENIMIENTO Y CONSTRUCCIONES
JAVIER HORACIO PACHON ALDANA
EXT. 1308-1377</t>
  </si>
  <si>
    <t>SUSCRIPCIÓN A PERIÓDICOS Y REVISTAS</t>
  </si>
  <si>
    <t>SILVIA MARIA HOYOS - JEFE COMUNICACIONES Y PRENSA - TEL: 2202880 EXT 1828</t>
  </si>
  <si>
    <t>ARRENDAMIENTO DE BIENES INMUEBLES</t>
  </si>
  <si>
    <t>COORDINACION GRUPO RECURSOS FISICOS 
RICARDO RINCON
  EXT 1197-1199</t>
  </si>
  <si>
    <t>CONTRATAR LOS SERVICIOS PROFESIONALES DEL ARQUITECTO GERMÁN ROJAS SANTANA, ENCAMINADOS A APOYAR TÉCNICAMENTE A LA COORDINACIÓN DE MANTENIMIENTO Y CONSTRUCCIONES EN EL DESARROLLO DEL PROYECTO DE INVERSIÓN</t>
  </si>
  <si>
    <t>COORDINADOR MANTENIMIENTO Y CONSTRUCCIONES
JAVIER HORACIO PACHON ALDANA
EXT. 1308-1413</t>
  </si>
  <si>
    <t>CONTRATAR LOS SERVICIOS PROFESIONALES DEL ARQUITECTO CAMILO COGOLLOS PERDOMO, ENCAMINADOS A APOYAR TÉCNICAMENTE A LA COORDINACIÓN DE MANTENIMIENTO Y CONSTRUCCIONES EN EL DESARROLLO DEL PROYECTO DE INVERSIÓN</t>
  </si>
  <si>
    <t>INTERVENTORÍA YUMBO - VALLE</t>
  </si>
  <si>
    <t>COORDINADOR MANTENIMIENTO Y CONSTRUCCIONES
JAVIER HORACIO PACHON ALDANA
EXT. 1308-1415</t>
  </si>
  <si>
    <t>INTERVENTORÍA NEIVA - HUILA</t>
  </si>
  <si>
    <t>4,5 MESES</t>
  </si>
  <si>
    <t>INVITACIÓN PUBLICA</t>
  </si>
  <si>
    <t>COORDINADOR MANTENIMIENTO Y CONSTRUCCIONES
JAVIER HORACIO PACHON ALDANA
EXT. 1308-1399</t>
  </si>
  <si>
    <t>INTERVENTORÍA GIGANTE - HUILA</t>
  </si>
  <si>
    <t>3,5 MESES</t>
  </si>
  <si>
    <t>COORDINADOR MANTENIMIENTO Y CONSTRUCCIONES
JAVIER HORACIO PACHON ALDANA
EXT. 1308-1401</t>
  </si>
  <si>
    <t>CONTRATAR EL SUMINISTRO DE TIQUETES AÉREOS</t>
  </si>
  <si>
    <t>INTERVENTORÍA MEDELLÍN - ANTIOQUIA</t>
  </si>
  <si>
    <t>COORDINADOR MANTENIMIENTO Y CONSTRUCCIONES
JAVIER HORACIO PACHON ALDANA
EXT. 1308-1386</t>
  </si>
  <si>
    <t>INTERVENTORÍA DELEGACIÓN DEL ATLÁNTICO</t>
  </si>
  <si>
    <t>COORDINADOR MANTENIMIENTO Y CONSTRUCCIONES
JAVIER HORACIO PACHON ALDANA
EXT. 1308-1388</t>
  </si>
  <si>
    <t>INTERVENTORÍA CHIQUINQUIRÁ - BOYACÁ</t>
  </si>
  <si>
    <t>COORDINADOR MANTENIMIENTO Y CONSTRUCCIONES
JAVIER HORACIO PACHON ALDANA
EXT. 1308-1390</t>
  </si>
  <si>
    <t>INTERVENTORÍA DELEGACIÓN DE BOYACÁ</t>
  </si>
  <si>
    <t>COORDINADOR MANTENIMIENTO Y CONSTRUCCIONES
JAVIER HORACIO PACHON ALDANA
EXT. 1308-1392</t>
  </si>
  <si>
    <t>INTERVENTORÍA DELEGACIÓN DE CALDAS</t>
  </si>
  <si>
    <t>COORDINADOR MANTENIMIENTO Y CONSTRUCCIONES
JAVIER HORACIO PACHON ALDANA
EXT. 1308-1394</t>
  </si>
  <si>
    <t>INTERVENTORÍA PORE - CASANARE</t>
  </si>
  <si>
    <t>COORDINADOR MANTENIMIENTO Y CONSTRUCCIONES
JAVIER HORACIO PACHON ALDANA
EXT. 1308-1395</t>
  </si>
  <si>
    <t>INTERVENTORÍA SAHAGÚN - CÓRDOBA</t>
  </si>
  <si>
    <t>COORDINADOR MANTENIMIENTO Y CONSTRUCCIONES
JAVIER HORACIO PACHON ALDANA
EXT. 1308-1397</t>
  </si>
  <si>
    <t>INTERVENTORÍA DELEGACIÓN DE NARIÑO</t>
  </si>
  <si>
    <t>COORDINADOR MANTENIMIENTO Y CONSTRUCCIONES
JAVIER HORACIO PACHON ALDANA
EXT. 1308-1404</t>
  </si>
  <si>
    <t>INTERVENTORÍA VILLA DEL ROSARIO - NORTE DE SANTANDER</t>
  </si>
  <si>
    <t>COORDINADOR MANTENIMIENTO Y CONSTRUCCIONES
JAVIER HORACIO PACHON ALDANA
EXT. 1308-1408</t>
  </si>
  <si>
    <t>INTERVENTORÍA PALMITOS - SUCRE</t>
  </si>
  <si>
    <t>2,5 MESES</t>
  </si>
  <si>
    <t>COORDINADOR MANTENIMIENTO Y CONSTRUCCIONES
JAVIER HORACIO PACHON ALDANA
EXT. 1308-1412</t>
  </si>
  <si>
    <t>INTERVENTORÍA REPARACIONES LOCATIVAS RNEC SEDE CAN</t>
  </si>
  <si>
    <t>MEJORAMIENTO DE LA SEDE Y ADECUACIÓN DE LA RED ELÉCTRICA INTERNA EN LA REGISTRADURÍA ESPECIAL DE NEIVA - HUILA.</t>
  </si>
  <si>
    <t>COORDINADOR MANTENIMIENTO Y CONSTRUCCIONES
JAVIER HORACIO PACHON ALDANA
EXT. 1308-1398</t>
  </si>
  <si>
    <t>COMUNICACIÓN SATELITAL</t>
  </si>
  <si>
    <t>LICITACIÓN PÚBLICA</t>
  </si>
  <si>
    <t>FORTALECIMIENTO DEL SERVICIO DEL ARCHIVO NACIONAL DE IDENTIFICACIÓN ANI</t>
  </si>
  <si>
    <t>KIT FOTOGRÁFICO</t>
  </si>
  <si>
    <t>24112902 
31181701</t>
  </si>
  <si>
    <t>MALETAS DE PROTECCIÓN</t>
  </si>
  <si>
    <t>ADECUACIÓN DE LA RED ELÉCTRICA NORMAL, ILUMINACIÓN Y OBRAS COMPLEMENTARIAS EN LA DELEGACIÓN DEPARTAMENTAL DE ANTIOQUÍA Y REGISTRADURÍA ESPECIAL DE MEDELLÍN.</t>
  </si>
  <si>
    <t>COORDINADOR MANTENIMIENTO Y CONSTRUCCIONES
JAVIER HORACIO PACHON ALDANA
EXT. 1308-1385</t>
  </si>
  <si>
    <t>MEJORAMIENTO DE LA SEDE EN LA DELEGACIÓN DEPARTAMENTAL Y REGISTRADURÍA AUXILIAR NO. 4 DE BARRANQUILLA.</t>
  </si>
  <si>
    <t>COORDINADOR MANTENIMIENTO Y CONSTRUCCIONES
JAVIER HORACIO PACHON ALDANA
EXT. 1308-1387</t>
  </si>
  <si>
    <t>MEJORAMIENTO DE LA SEDE EN LA REGISTRADURÍA MUNICIPAL DE CHIQUINQUIRÁ - BOYACÁ</t>
  </si>
  <si>
    <t>COORDINADOR MANTENIMIENTO Y CONSTRUCCIONES
JAVIER HORACIO PACHON ALDANA
EXT. 1308-1389</t>
  </si>
  <si>
    <t>MEJORAMIENTO DE LA SEDE EN LA DELEGACIÓN DEPARTAMENTAL DE BOYACÁ</t>
  </si>
  <si>
    <t>COORDINADOR MANTENIMIENTO Y CONSTRUCCIONES
JAVIER HORACIO PACHON ALDANA
EXT. 1308-1391</t>
  </si>
  <si>
    <t>MEJORAMIENTO DE LA SEDE EN LA DELEGACIÓN DEPARTAMENTAL DE  CALDAS</t>
  </si>
  <si>
    <t>COORDINADOR MANTENIMIENTO Y CONSTRUCCIONES
JAVIER HORACIO PACHON ALDANA
EXT. 1308-1393</t>
  </si>
  <si>
    <t>MEJORAMIENTO DE LA SEDE EN LA REGISTRADURÍA MUNICIPAL DE PORE - CASANARE</t>
  </si>
  <si>
    <t>MEJORAMIENTO DE LA SEDE EN LA REGISTRADURÍA MUNICIPAL DE SAHAGÚN - CÓRDOBA</t>
  </si>
  <si>
    <t>COORDINADOR MANTENIMIENTO Y CONSTRUCCIONES
JAVIER HORACIO PACHON ALDANA
EXT. 1308-1396</t>
  </si>
  <si>
    <t>REPARACIONES LOCATIVAS EN LA SEDE DE LA REGISTRADURÍA ESPECIAL DE SANTA MARTA Y SUMINISTRO E INSTALACIÓN DE AIRES ACONDICIONADOS</t>
  </si>
  <si>
    <t>COORDINADOR MANTENIMIENTO Y CONSTRUCCIONES
JAVIER HORACIO PACHON ALDANA
EXT. 1308-1402</t>
  </si>
  <si>
    <t>MEJORAMIENTO DE LA DELEGACIÓN DE NARIÑO Y REGISTRADURÍA ESPECIAL DE PASTO - NARIÑO</t>
  </si>
  <si>
    <t>COORDINADOR MANTENIMIENTO Y CONSTRUCCIONES
JAVIER HORACIO PACHON ALDANA
EXT. 1308-1403</t>
  </si>
  <si>
    <t>MEJORAMIENTO DE LA SEDE EN LA REGISTRADURÍA MUNICIPAL DE VILLA DEL ROSARIO - NORTE DE SANTANDER</t>
  </si>
  <si>
    <t>COORDINADOR MANTENIMIENTO Y CONSTRUCCIONES
JAVIER HORACIO PACHON ALDANA
EXT. 1308-1407</t>
  </si>
  <si>
    <t>TERMINACIÓN DE LAS OBRAS DE MANTENIMIENTO PARA LA REGISTRADURÍA MUNICIPAL DE SOCORRO</t>
  </si>
  <si>
    <t>COORDINADOR MANTENIMIENTO Y CONSTRUCCIONES
JAVIER HORACIO PACHON ALDANA
EXT. 1308-1409</t>
  </si>
  <si>
    <t>TERMINACIÓN DE LAS OBRAS DE MANTENIMIENTO PARA LA REGISTRADURÍA MUNICIPAL DE SURATA</t>
  </si>
  <si>
    <t>COORDINADOR MANTENIMIENTO Y CONSTRUCCIONES
JAVIER HORACIO PACHON ALDANA
EXT. 1308-1410</t>
  </si>
  <si>
    <t>MEJORAMIENTO DE LA SEDE EN LA REGISTRADURÍA MUNICIPAL DE PALMITOS - SUCRE</t>
  </si>
  <si>
    <t>COORDINADOR MANTENIMIENTO Y CONSTRUCCIONES
JAVIER HORACIO PACHON ALDANA
EXT. 1308-1411</t>
  </si>
  <si>
    <t>MANTENIMIENTO Y REPARACIONES LOCATIVAS EN EL EDIFICIO DE LA REGISTRADURÍA NACIONAL SEDE CAN</t>
  </si>
  <si>
    <t>INSTALACIÓN DE OFICINA ABIERTA EN DIFERENTES ÁREAS DE LA REGISTRADURÍA NACIONAL SEDE CAN</t>
  </si>
  <si>
    <t>MEJORAMIENTO DE LA SEDE EN LA REGISTRADURÍA MUNICIPAL DE GIGANTE - HUILA</t>
  </si>
  <si>
    <t>COORDINADOR MANTENIMIENTO Y CONSTRUCCIONES
JAVIER HORACIO PACHON ALDANA
EXT. 1308-1400</t>
  </si>
  <si>
    <t>45121504
43212114</t>
  </si>
  <si>
    <t>CÁMARAS E IMPRESORAS FOTOGRÁFICAS</t>
  </si>
  <si>
    <t>OBRAS DE CONSTRUCCIÓN Y AMPLIACIÓN DE LA REGISTRADURÍA MUNICIPÁL DE YUMBO</t>
  </si>
  <si>
    <t>COORDINADOR MANTENIMIENTO Y CONSTRUCCIONES
JAVIER HORACIO PACHON ALDANA
EXT. 1308-1414</t>
  </si>
  <si>
    <t>13102000
14111500</t>
  </si>
  <si>
    <t>INSUMOS PARA LA PRODUCCIÓN DE CÉDULA DE CIUDADANÍA Y TARJETA DE IDENTIDAD BIOMÉTRICA</t>
  </si>
  <si>
    <t>HEVER  HERNA PITA 
COORDINADOR  GRUPO PRODUCCION Y ENVIOS
EXT 1280</t>
  </si>
  <si>
    <t>MANTENIMIENTO CORRECTIVO Y PREVENTIVO PARQUE AUTOMOTOR</t>
  </si>
  <si>
    <t>COORDINADOR GRUPO DE TRANSPORTE
ALEXANDER GAVIRIA
EXT. 1026-1027</t>
  </si>
  <si>
    <t>ARREGLOS LOCATIVOS DE LAS ANTIGUAS SEDES DELEGACION DEPARTAMENTAL Y REGISTRADURIA ESPECIAL, AL IGUAL QUE MARIA LA BAJA.</t>
  </si>
  <si>
    <t>7 DIAS.</t>
  </si>
  <si>
    <t>APROBADAS     2018
$2.946.261.334</t>
  </si>
  <si>
    <t>COORDINADOR DE ALMACEN E INVENTARIOS
ROQUE MOLINA APONTE
EXT. 1040 - 1016</t>
  </si>
  <si>
    <t>APROBADAS 2018
$3,153,288,583</t>
  </si>
  <si>
    <t>COORDINACION ARCHIVO Y CORRESPONDENCIA
 MONICA MUÑOZ
EXT 1048-1047</t>
  </si>
  <si>
    <t>APROBADAS 2018</t>
  </si>
  <si>
    <t>ASESORIA
DE SEGURIDAD
RUBEN DARIO CASTILLO ROJAS
EXT. 1060-1061</t>
  </si>
  <si>
    <t>81111806 81112002 81141902 81112005 81111501</t>
  </si>
  <si>
    <t>Director Nacional de Registro Civil, Coordinador del Servicio Nacional de Inscripcion, Coordinador Grupo Soporte Tecnico para Registro Civil y la Identificacion.</t>
  </si>
  <si>
    <t>EMPATES DE LIBROS DE RCN, RCM,RCD REGISTRADURIA ESPECIAL DE LETICIA, REGISTRADURIA MUNICIPAL DE PTO NARIÑO Y CORREGIMIENTOS.</t>
  </si>
  <si>
    <t>INSTALACIÓN, MANTENIMIENTO Y REPARACIÓN DE EQUIPOS DE AIRE ACONDICIONADO</t>
  </si>
  <si>
    <t xml:space="preserve">6 MESES </t>
  </si>
  <si>
    <t xml:space="preserve">DELEGACION DEPARTAMENTAL DE ANTIOQUIA </t>
  </si>
  <si>
    <t>SUMINISTRO DE MOBILIARIO PARA PUESTOS DE TRABAJO</t>
  </si>
  <si>
    <t>SUMINISTRO E INSTALACIÓN DE AVISOS, SEÑALIZACIÓN, ADHESIVOS Y REGLAS PARA LAS REGISTARDURÍAS DE ANTIOQUIA</t>
  </si>
  <si>
    <t xml:space="preserve">2 MESES </t>
  </si>
  <si>
    <t xml:space="preserve">SUMINISTRO DE COMBUSTIBLE </t>
  </si>
  <si>
    <t>MANTENIMIENTO Y REPARACIÓN DE VEHÍCULOS</t>
  </si>
  <si>
    <t xml:space="preserve">MANTENIMIENTO Y REPARACIÓN DE QUIPOS TECNOLÓGICOS </t>
  </si>
  <si>
    <t>CONTRATAR EL MANTENIMIENTO Y REPARACIÓN DE EQUIPOS DE CÓMPUTO, IMPRESORAS Y FOTOCOPIADORAS (INCLUIDO REPUESTOS) PERTENECIENTES A LA CIRCUNSCRIPCIÓN ELECTORAL DE ARAUCA.</t>
  </si>
  <si>
    <t>MANTENIMIENTO, ADECUACION Y REPARACIONES MENORES DE BIENES MUEBLES E INMUEBLES DE LA DELEGACION DEPARTAMENTAL DE ARAUCA</t>
  </si>
  <si>
    <t>MANTENIMIENTO Y RECARGA DE EXTINTORES DE LA CIRCUNSCRIPCION ELECTORAL DE ARAUCA</t>
  </si>
  <si>
    <t xml:space="preserve">9 MESES </t>
  </si>
  <si>
    <t xml:space="preserve">SERVICIO DE MANTENIMIENTO PREVENTIVO, CORRECTIVO INCLUIDO REPUESTOS DE LOS EQUIPOS DE AIRES ACONDICIONADOS, EQUIPOS  SISTEMAS DE PROTECCION CONTRA INCENDIOS INCLUIDO CARGA, DE LA CIRCUNSCRIPCION DE BOLÍVAR.   </t>
  </si>
  <si>
    <t xml:space="preserve">EMPASTE DE SERIALES DE REGISTRO CIVIL, DE LA CRICUNSCRIPCION DE BOLÍVAR. </t>
  </si>
  <si>
    <t>SERVICIO DE DISEÑO Y ADQUISICION E INSTALACION DE DOS AVISOS INSTITUCIONALES.</t>
  </si>
  <si>
    <t>CONTRATAR EL SERVICIO DE MANTENIMIENTO PREVENTIVO Y CORRECTIVO (INCLUIDOS REPUESTOS), PARA EQUIPOS DE CÓMPUTO (MONITORES, CPU), IMPRESORAS, FOTOCOPIADORAS, SCANER, AIRE ACONDICIONADO  Y MANTENIMIENTO EN GENERAL DE EQUIPOS DE OFICINA DE PROPIEDAD DE LA DELEGACIÓN DEPARTAMENTAL, REGISTRADURÍA ESPECIAL Y REGISTRADURÍAS MUNICIPALES DE BOYACÁ.</t>
  </si>
  <si>
    <t>CONTRATAR EL SERVICIO DE MANTENIMIENTO Y REPARACIONES LOCATIVAS PARA LA SEDE DE LA REGISTRADURIA MUNICIPAL DE LA DORADA, CALDAS</t>
  </si>
  <si>
    <t>PRESTAR EL SERVICIO DE MANTENIMIENTO PREVENTIVO Y CORRECTIVO DEL ASCENSOR MARCA SCHINDLER 3300 AP UBICADO EN LA SEDE DE LA DELEGACIÓN DEPARTAMENTAL DE CALDAS, CALLE 64 A Nº 23 C – 31 DE LA CIUDAD DE MANIZALES.</t>
  </si>
  <si>
    <t>SERVICIO DE INSTALACION Y MANTENIMIENTO DE AVISOS, PARA LAS SEDES PROPIAS</t>
  </si>
  <si>
    <t>CONTRATAR EL SUMINISTRO DE PENDONES CON DESTINO A LA DELEGACION DE CALDAS Y REGISTRADURIAS MUNICIPALES</t>
  </si>
  <si>
    <t>SERVICIO DE MANTENIMIENTO,  REPARACION Y REINTSTALACION DE AVISOS INSTITUCIONALES</t>
  </si>
  <si>
    <t>N.A.</t>
  </si>
  <si>
    <t>DELEGACION DEPARTAMENTAL  DE CAQUETA</t>
  </si>
  <si>
    <t>SERVICIO DE MANTENIMIENTO  Y REPARACION DE AIRES ACONDICIONADOS INCLUIDO REPUESTOS, DOS VECES AL AÑO</t>
  </si>
  <si>
    <t>SERVICIO DE MANTENIMIENTO  PREVENTIVO, CAMBIO DE ACEITE Y SUMINISTRO DE COMBUSTIBLE PARA LA PLANTA ELECTRICA JOHN DEERE GENERADOR KOHLER DE 25 KW.</t>
  </si>
  <si>
    <t>MANTENIMIENTO Y ADECUACIÓN DE MOBILIARIOS
  DE LA DELEGACIÓN DEPARTAMENTAL DE CASANARE</t>
  </si>
  <si>
    <t xml:space="preserve">ELABORACION Y DISEÑO DE PIEZAS INFORMATIVAS Y SEÑALIZACION  Y BUZON DE SUGERENCIAS PARA LA SEDE DE LA DELEGACION DEPARTAMENTAL Y REGISTRADURIA ESPECIAL DE YOPAL-CASANARE </t>
  </si>
  <si>
    <t xml:space="preserve"> RECARGA Y ADQUISICION  DE LOS  EXTINTORES DE LA DELEGACION DEPARTAMENTAL REGISTRADURIAS ESPECIALY  MUNICIPALES DEL DEPARTAMENTO DE CASANARE</t>
  </si>
  <si>
    <t>DELEGACION DEPARTAMENTAL DEL CESAR</t>
  </si>
  <si>
    <t>MANTENIMIENTO PREVENTIVO Y CORRECTIVO DE LA PLANTA ELECTRICA</t>
  </si>
  <si>
    <t>DELEGACION DEPARTAMENTAL DEL CHOCO</t>
  </si>
  <si>
    <t>EMPASTE LIBROS DE REGISTRO CIVIL DE NACIMIENTO, MATRIMONIO Y DEFUNCIÓN</t>
  </si>
  <si>
    <t>ELABORACION Y SUMINISTRO DE AVISOS INSTITUCIONALES PARA LAS REGISTRADURIAS DE LA CIRCUNSCRIPCION ELECTORAL DEL CHOCO</t>
  </si>
  <si>
    <t xml:space="preserve">MANTENIMIENTO PREVENTIVO Y CORRECTIVO DE LOS EQUIPOS DE OFICINA DE LA CIRCUNSCRIPCION ELECTORAL  DEL CHOCÓ </t>
  </si>
  <si>
    <t>ADQUISICION  DE EXTINTORES DE LLAMAS PARA LA CIRCUNSCRIPCION ELECTORAL DEL CHOCO</t>
  </si>
  <si>
    <t>ADECUACIÓN Y MANTENIMIENTO DEL SISTEMA DE BOMBEO, PARA LAS INSTALACIONES HIDROSANITARIAS   DE LA DELEGACIÓN DEPARTAMENTAL DEL CHOCÓ Y REGISTRADURÍA ESPECIAL DE QUIBDÓ</t>
  </si>
  <si>
    <t>ADQUISICION  DE CAMARAS DE SEGURIDAD PARA LA DELEGACION DEPARTAMENTAL DEL CHOCO Y REGISTRADURIA ESPECIAL DE QUIBDÓ</t>
  </si>
  <si>
    <t>MANTENIMIENTO PREVENTIVO Y CORRECTIVO DE LOS AIRES ACONDICIONADOS DE LA DELEGACION DEPARTAMENTAL DEL CHOCÓ Y REGISTRADURIA ESPECIAL DE QUIBDO.</t>
  </si>
  <si>
    <t>CONTRATAR EL MANTENIMIENTO PREVENTIVO Y CORRECTIVO DE VEINTE (20) AIRES ACONDICIONADOS DE LA REGISTRADURIA ESPECIAL DE MONTERÍA Y LA DELEGACION DEPARTAMENTAL DE CÓRDOBA</t>
  </si>
  <si>
    <t>MANTENIMIENTO PREVENTIVO Y CORRECTIVO A TODO COSTO PARA LAS FOTOCOPIADORAS DE LA DELEGACION DEPARTAMENTAL DE CUNDINAMARCA</t>
  </si>
  <si>
    <t>RECARGA EXTINTORES MULTIPROPOSITO PARA LA DELEGACION DEPARTAMENTAL DE CUNDINAMARCA</t>
  </si>
  <si>
    <t>ADQUISICION DE ESANTES PARA ORGANIZACIÓN DE ARCHIVO DOCUMENTAL EN LA DELEGACION DEPARTAMENTAL DE CUNDINAMARCA</t>
  </si>
  <si>
    <t>ADQUISICION DE MAQUINAS DESTRUCTORA DE HOJAS DE PAPEL PARA LA DELEGACION DEPARTAMENTAL DE CUNDINAMARCA</t>
  </si>
  <si>
    <t>SILLAS ERGONÓMICAS</t>
  </si>
  <si>
    <t>CARTELERAS INSTITUCIONALES</t>
  </si>
  <si>
    <t>BRILLADORA DE PISOS</t>
  </si>
  <si>
    <t>ESTANTES METÁLICOS</t>
  </si>
  <si>
    <t>MANTENIMIENTO EN SEGURIDAD DE LA NUEVA SEDE DE LA DELEGACIÓN DEPARTAMENTAL DE GUAINÍA</t>
  </si>
  <si>
    <t>DELEGACION DEPARTAMENTAL GUAINIA</t>
  </si>
  <si>
    <t>MANTENIMIENTO DE EQUIPOS DE OFICINA</t>
  </si>
  <si>
    <t>MANTENIMIENTO DE AIRES ACONDICIONADO</t>
  </si>
  <si>
    <t>MANTENIMIENTO Y ADECUACION SEDE DELEGACIÓN</t>
  </si>
  <si>
    <t xml:space="preserve">SERVICIO DE MANTENIMIENTO DE COMPUTADORES, IMPRESORAS, ESCANER Y AIRES ACONDICIONADOS </t>
  </si>
  <si>
    <t>DELEGADOS DEPARTAMENTALES DEL GUAVIARE</t>
  </si>
  <si>
    <t xml:space="preserve"> SERVICIO DE MANTENIMIENTO O REPARACIÓN DE SISTEMAS DE ILUMINACIÓN</t>
  </si>
  <si>
    <t xml:space="preserve">MANTENIMIENTO DE EXTINTORES DE LA DELEGACIÓN DEPARTAMENTAL Y DEMÁS REGISTRADURÍAS ADSCRITAS AL DEPARTAMENTO DEL HUILA </t>
  </si>
  <si>
    <t>DELEGADOS DEPARTAMENTALES DEL HUILA</t>
  </si>
  <si>
    <t xml:space="preserve">COMPRA DE EXTINGUIDORES </t>
  </si>
  <si>
    <t>KIT DE PRIMEROS AUXILIOS PARA SERVICIOS MEDICOS DE EMERGENCIA</t>
  </si>
  <si>
    <t>COMPRA DE ESTANTERÍA</t>
  </si>
  <si>
    <t>SERVICIO DE INSTALACIÓN Y MANTENIMIENTO DE AVISOS</t>
  </si>
  <si>
    <t>CONTRATAR LOS SERVICIOS DE MANTENIMIENTO PREVENTIVO Y CORRECTIVO (INCLUIDO REPUESTOS) DE LOS EQUIPOS DE AIRES ACONDICIONADOS DE LA DELEGCIÓN DEPARTAMENTAL DEL MAGDALENA Y LA REGISTRADURÍA ESPECIAL DE SANTA MARTA.</t>
  </si>
  <si>
    <t>DELEGADOS DEPARTAMENTALES DE MAGDALENA</t>
  </si>
  <si>
    <t>CONTRATAR EL SERVICIO DE EMPASTE DE SERIALES DE REGISTRO CIVIL DE LA REGISTRDURÍA ESPECIAL DE SANTA MARTA-DELEGACIÓN DEPARTAMENTAL DEL MAGDALENA</t>
  </si>
  <si>
    <t>DELEGADOS DEPARTAMENTALES DEL META</t>
  </si>
  <si>
    <t>MANTENIMIENTO Y RECARGA DE LOS EXTINTORES PERTENECIENTES A LA REGISTRADURÍA ESPECIAL, REGISTRADURÍAS MUNICIPALES Y DELEGACIÓN DEPARTAMENTAL DEL META.</t>
  </si>
  <si>
    <t>ADQUIRIR EL SERVICIO DE IMPRESOS Y PUBLICACIONES PARA EL SUMINISTRO DE SEÑALIZACIÓN CON LA IMAGEN CORPORATIVA DE LA ENTIDAD Y BUZONES DE SUGERENCIAS PARA LAS REGISTRADURÍAS ZONIFICADAS Y LA DELEGACIÓN DEL META.</t>
  </si>
  <si>
    <t>SERVICIO DE MANTENIMIENTO DE EDIFICIOS</t>
  </si>
  <si>
    <t>DELEGADOS DEPARTAMENTALES DE NARIÑO</t>
  </si>
  <si>
    <t>SISTEMA DE EBANISTERIA</t>
  </si>
  <si>
    <t>CONTRATAR EL SERVICIO DE MANTENIMIENTO PREVENTIVO Y CORRECTIVO DE AIRES ACONDICIONADOS, CORRESPONDIENTES A LA DELEGACIÓN DEPARTAMENTAL DE NORTE DE SANTANDER ,REGISTRADURIA ESPECIAL DE CUCUTA Y REGISTRADURIAS MUNICIPALES DE LOS PATIOS,VILLA ROSARIO Y EL ZULIA.</t>
  </si>
  <si>
    <t>DELEGADOS DEPARTAMENTALES DE NORTE DE SANTANDER</t>
  </si>
  <si>
    <t>CONTRATAR LA ADQUISICION  DE EXTINTORES PARA LA DELEGACION DEPARTAMENTAL, REGISTRADURIA ESPECIAL DE CUCUTA Y REGISTRADURIAS MUNICIPALES DE NORTE DE SANTANDER</t>
  </si>
  <si>
    <t>CONTRATAR LA ADQUISICIÓN DE MOBILIARIO PARA LA DELEGACIÓN DEPARTAMENTAL DE NORTE DE SANTANDER.</t>
  </si>
  <si>
    <t>INSTALACION A TODO COSTO DE LA CUBIERTA EN TERMOACUSTICA  INCLUYE ESTRUCTURA EN TUBO GALVANIZADO, CANALES PARA AGUAS LLUVIAS, CANALETAS DE CABLEADO ELECTRICO E INSTALACION ELECTRICA  EN 62 METROS CUADRADOS, PARA LA ENTRADA DE LA DELEGACION DEPARTAMENTAL.</t>
  </si>
  <si>
    <t>DELEGADOS DEPARTAMENTALES DE PUTUMAYO</t>
  </si>
  <si>
    <t>EMPASTE DE 22 LIBROS DE SERIALES DE REGISTRO CIVIL  TAMAÑO OFICIO Y CARTA DEL  MUNICIPIO DE PUERTO CAICEDO.</t>
  </si>
  <si>
    <t>DELEGADOS DEPARTAMENTALES DE QUINDIO</t>
  </si>
  <si>
    <t xml:space="preserve">MANTENIMIENTO A TODO COSTO DE BIENES  INMUEBLES PROPIEDAD DE LA REGISTRADURIA NACIONAL DEL ESTADO CIVIL  DE LA DELEGACIÓN DEPARTAMENTAL DEL QUINDIO. </t>
  </si>
  <si>
    <t>ADQUISICION DE AVISOS INSTITUCIONALES  PARA LAS REGISTRADURIAS Y DELEGACION DEPARTAMENTAL DEL QUINDIO.</t>
  </si>
  <si>
    <t>DELEGADOS DEPARTAMENTALES DE RISARALDA</t>
  </si>
  <si>
    <t>MANTENIMIENTO PREVENTIVO Y CORRECTIVO DE TECHOS Y HUMEDADES EN LA REGISTRADURIA ESPECIAL DE PEREIRA</t>
  </si>
  <si>
    <t>DELEGADOS DEPARTAMENTALES DE SAN ANDRES</t>
  </si>
  <si>
    <t>DELEGADOS DEPARTAMENTALES DE SANTANDER</t>
  </si>
  <si>
    <t>SERVICIO DE MANTENIMIENTO DE ASCENSOR REGISTRADURIA ESPECIAL DE BARRANCABERMEJA</t>
  </si>
  <si>
    <t>FOTOCOPIADO</t>
  </si>
  <si>
    <t>DELEGADOS DEPARTAMENTALES DEL TOLIMA</t>
  </si>
  <si>
    <t>MANTENIMIENTO DEL TECHO Y RED ELECTRICA  DE LA REGISTRADURIA DEL ESTADO CIVIL DE MURILLO</t>
  </si>
  <si>
    <t>MANTENIMIENTO DEL TECHO   DE LA REGISTRADURIA DEL ESTADO CIVIL DE IBAGUE</t>
  </si>
  <si>
    <t xml:space="preserve">MANTENIMIENTO PREVENTIVO Y CORRECTIVO, INCLUIDO REPUESTOS  DE EQUIPOS DE OFICINA </t>
  </si>
  <si>
    <t>ELABORACION E INSTALACION DE AVISOS DE SGSTT PARA LA DELEGACION DEPARTAMENTAL DEL TOLIMA</t>
  </si>
  <si>
    <t xml:space="preserve">SERVICIO DE INSTALACION O MANTENIMIENTO O REPARACION DE AIRES ACONDICIONADOS </t>
  </si>
  <si>
    <t>DELEGADOS DEPARTAMENTALES DEL VALLE</t>
  </si>
  <si>
    <t>SERVICIO DE MANTENIMIENTO O SOPORTE DEL HARDWARE DEL COMPUTADOR</t>
  </si>
  <si>
    <t>AIRES ACONDICIONADOS</t>
  </si>
  <si>
    <t xml:space="preserve">MANTENIMIENTO CORRECTIVO Y PREVENTIVO A TODO COSTO DE UNA MOTO YAMAHA KRIPTÓN DE LA DELEGACIÓN VAUPÉS </t>
  </si>
  <si>
    <t>DELEGACION DEPARTAMENTAL DE VAUPES</t>
  </si>
  <si>
    <t xml:space="preserve">COMPRA DE UNA   FOTOCOPIADORA  FS 2035  MARCA DUPLEX  DE LA DELGACION DEL VAUPÉS </t>
  </si>
  <si>
    <t xml:space="preserve">MANTENIMIENTO O INSPECCIÓN PARA COMPRA  DE EXTINGUIDORES DE FUEGO </t>
  </si>
  <si>
    <t>DELEGADOS DEPARTAMENTALES DEL VICHADA</t>
  </si>
  <si>
    <t>ADQUISICION  AVISO INSTITUCIONAL   REGISTRADURIA ESPECIAL DE PUERTO CARREÑO Y DELEGACION DEPARTAMENTAL.</t>
  </si>
  <si>
    <t xml:space="preserve">PROYECTO PEDAGOGICO GOBIERNO JUVENIL </t>
  </si>
  <si>
    <t>ADQUISICION DE MATERIAL PEDAGOGICO - REVISTA</t>
  </si>
  <si>
    <t>CONTRATAR LA ADQUISICION DE ARCHIVADORES METALICOS PARA LA CONSERVACION DE TARJETAS ALFABETICA EN LA REGISTRADURIA ESPECIAL DE MONTERIA, AUXILIAR Y MUNICIPALES.</t>
  </si>
  <si>
    <t>REPARACIONES MENORES REGISTRADURIA MUNICIPAL DE GARZON HUILA</t>
  </si>
  <si>
    <t>ADQUISICION DE AVISOS Y PENDONES PARA LAS REGISTRADURIAS DEL DEPARTAMENTO</t>
  </si>
  <si>
    <t>AGOSTO</t>
  </si>
  <si>
    <t>SUMINISTRO E INSTALACIÓN DE ARCHIVADORES RODANTES EN DIFERENTES OFICINAS DE LA SEDE DE LA DELEGACIÓN DE BOYACÁ, CARRERA 10 NO. 30-33 TUNJA Y SUMINISTRO DE ESCRITORIOS OPERATIVOS CON DESTINO A LAS REGISTRADURIAS MUNICIPALES.</t>
  </si>
  <si>
    <t>REPARACIONES MENORES DE INMUEBLE DE LA REGISTRADURIA ESPECIAL DE TUNJA</t>
  </si>
  <si>
    <t>REALIZAR COMPRA E INSTALACION DE ESTANTES METALICOS DESTINADOS PARA EL ARCHIVO DE LA DELEGACION DEPARTAMENTAL DEL CAUCA</t>
  </si>
  <si>
    <t>INSTALACIÓN DE EQUIPOS DE AIRE ACONDICIONADO</t>
  </si>
  <si>
    <t>SERVICIO DE FOTOCOPIADO DE EXPEDIENTES Y DEMAS DOCUMENTOS DE LA DELEGACIÓN DEPARTAMENTAL Y REGISTRADURÍAS DE ANTIOQUIA.</t>
  </si>
  <si>
    <t>ADICIÓN NO. 01 Y PRORROGA NO. 02 AL CONTRATO NO. 047 DE 2016, CUYO OBJETO ES "PRESTAR LOS SERVICIOS DE CAPACITACIÓN PARA LOS SERVIDORES PÚBLICOS DE LA REGISTRADURÍA NACIONAL DEL ESTADO CIVIL DEL NIVEL CENTRAL Y DESCONCENTRADO."</t>
  </si>
  <si>
    <t xml:space="preserve">EQUIPOS CONTRA INCENDIOS </t>
  </si>
  <si>
    <t xml:space="preserve">MUEBLES DE OFICINA </t>
  </si>
  <si>
    <t>81112100
81112101
81112107
81112200
81112202
81112203
81112204
81112205
81112208
81112220
81112301
81112302
81161700
81161708
81161712
83111500
83111501
81112500
81112501
81111800
81111801
81111803
81111804
81111811
81111812
81111818
43201800</t>
  </si>
  <si>
    <t>MAYO DE 2017</t>
  </si>
  <si>
    <t>PROVEER UNA SOLUCIÓN INTEGRAL QUE COMPRENDA LA PRESTACIÓN DE LOS SERVICIOS DE LOS COMPONENTES: DATA CENTER Y LAS REDES WAN Y LAN PARA EL FUNCIONAMIENTO DE LA REGISTRADURÍA NACIONAL DEL ESTADO CIVIL</t>
  </si>
  <si>
    <t>81112101
81112107
81112202
81112203
81112204
81112205
81112208
81112220
81112301
81112302
81161700
81161708
81161712
83111501
81112501
81111801
81111803
81111804
81111811
81111812
81111818</t>
  </si>
  <si>
    <t>ADICIÓN NO. 2 AL CONTRATO 009 DE 2016 FRR: PROPORCIONAR UNA SOLUCIÓN INTEGRAL DE TELECOMUNICACIONES DE LA RED CORPORATIVA DE TELECOMUNICACIONES - PMT Y AMPLIAR LA CAPACIDAD EXISTENTE, QUE LE PERMITA A LA REGISTRADURIA NACIONAL DEL ESTADO CIVIL CONTAR CON UNA RED CORPORATIVA SEGURA, DE SERVICIOS PERMANENTES PARA LA TRANSMISIÓN DE DATOS Y VOZ CON ACCESO A INTERNET, DE CONFORMIDAD CON LAS ESPECIFICACIONES DESCRITAS Y DETALLADAS EN EL ESTUDIO PREVIO, SU ALCANCE Y EN LA OFERTA PRESENTADA POR EL CONTRATISTA, LOS CUALES FORMAN PARTE INTEGRAL DEL PRESENTE CONTRATO</t>
  </si>
  <si>
    <t>ADQUISICION DE CAJAS FUERTES</t>
  </si>
  <si>
    <t>CONTRATAR EL SERVICIO DE MANTENIMIENTO PREVENTIVO Y CORRECTIVO (INCLUIDOS REPUESTOS), DE LOS EQUIPOS DE OFICINA DE LA DELEGACIÓN DEPARTAMENTAL DEL META.</t>
  </si>
  <si>
    <t>MANTENIMIENTO PREVENTIVO Y CORRECTIVO (INCLUYENDO REPUESTOS) DE LAS CAJAS O COFRES DE SEGURIDAD PARA EL ALMACENAMIENTO DE LAS CÉDULAS DE CIUDADANÍA Y LAS TARJETAS DE IDENTIDAD DE LAS REGISTRADURÍAS MUNICIPALES DEL META.</t>
  </si>
  <si>
    <t xml:space="preserve">MANTENIMIENTO Y REPARACION SISTEMA HIDROSANITARIO Y TANQUE SUBTERRANEO (INCLUYE MATERIALES Y REPUESTOS) EN LA DELEGACION DEPARTAMENTAL DE CASANARE </t>
  </si>
  <si>
    <t>MANTENIMIENTO PREVENTIVO Y CORRECTIVO INCLUIDO REPUESTOS DE AIRES ACONDICIONADOS</t>
  </si>
  <si>
    <t>ADQUISICION DE ESCRITORIOS PARA LAS REGISTRADURIAS MUNICIPALES</t>
  </si>
  <si>
    <t xml:space="preserve">COMPRA DE ESTANTES </t>
  </si>
  <si>
    <t xml:space="preserve">MANTENIMIENTO DE EQUIPOS DE OFICINA  </t>
  </si>
  <si>
    <t>MANTENIMIENTO Y REPARACION DEL DESAGUE DE LA PARTE TRASERA DE LA EDIFICACION DONDE FUNCIONA LA DELEGACION DEPARTAMENTAL Y REGISTRADURIA ESPECIAL DE SINCELEJO</t>
  </si>
  <si>
    <t xml:space="preserve">55121704
55121714
55121718
</t>
  </si>
  <si>
    <t>Director Nacional de Registro Civil y el Gerente de Informatica.</t>
  </si>
  <si>
    <t>REALIZAR LA DIGITALIZACIÓN E INDEXACIÓN DE REGISTROS CIVILES A LA BASE DE DATOS SIRC</t>
  </si>
  <si>
    <t>81111806 81112002 81112005 81111501</t>
  </si>
  <si>
    <t>JULIO</t>
  </si>
  <si>
    <t xml:space="preserve">NO </t>
  </si>
  <si>
    <t>INVESTIGACIÓN - INFORME PAIS</t>
  </si>
  <si>
    <t>INVESTIGACION - CUENTOS INFANTILES SOBRE VALORES DEMOCRATICOS</t>
  </si>
  <si>
    <t>INVESTIGACION DE FINANCIAMIENTO POLITICO</t>
  </si>
  <si>
    <t>EDUCACION PARA LA DEMOCRACIA</t>
  </si>
  <si>
    <t>CONSTRUCCION Y DISEÑO DE LOS PROCESOS DE FORMACION</t>
  </si>
  <si>
    <t>ESTUDIO SOBRE PARTICIPACION POLITICA</t>
  </si>
  <si>
    <t xml:space="preserve">MAYO </t>
  </si>
  <si>
    <t>ANALISIS Y CONSTRUCCION CITREPS</t>
  </si>
  <si>
    <t>PROYECTO PEDAGOGICO TODOS SOMOS DEMOCRACIA</t>
  </si>
  <si>
    <t>COORDINACIÓN GRUPO CEDAE - TEL: 2202880 EXT 1377</t>
  </si>
  <si>
    <t>COORDINACIÓN GRUPO CEDAE - TEL: 2202880 EXT 1378</t>
  </si>
  <si>
    <t>COORDINACIÓN GRUPO CEDAE - TEL: 2202880 EXT 1379</t>
  </si>
  <si>
    <t>COORDINACIÓN GRUPO CEDAE - TEL: 2202880 EXT 1380</t>
  </si>
  <si>
    <t>COORDINACIÓN GRUPO CEDAE - TEL: 2202880 EXT 1381</t>
  </si>
  <si>
    <t>COORDINACIÓN GRUPO CEDAE - TEL: 2202880 EXT 1382</t>
  </si>
  <si>
    <t>COORDINACIÓN GRUPO CEDAE - TEL: 2202880 EXT 1383</t>
  </si>
  <si>
    <t>COORDINACIÓN GRUPO CEDAE - TEL: 2202880 EXT 1384</t>
  </si>
  <si>
    <t>COORDINACIÓN GRUPO CEDAE - TEL: 2202880 EXT 1385</t>
  </si>
  <si>
    <t>COORDINACIÓN GRUPO CEDAE - TEL: 2202880 EXT 1386</t>
  </si>
  <si>
    <t>43211507
43211503
43211711
43212102
43212105
43212110
43211913
45111616
39121004
43232104
43232101
43232102
43232103</t>
  </si>
  <si>
    <t xml:space="preserve">43211500
43222600
43201800
43201800
32101600
81112300
43232100
43201800 </t>
  </si>
  <si>
    <t>ADQUISICION DE ELEMENTOS TECNOLOGICOS CON DESTINO A LA REGISTRADURIA NACIONAL DEL ESTADO CIVIL, PARA EL DESARROLLO Y PUESTA EN PRODUCCION DEL PROYECTO SRCWEB</t>
  </si>
  <si>
    <t>43211712 45121520 43211712</t>
  </si>
  <si>
    <t>ADQUISICIÓN DE ELEMENTOS TECNOLÓGICOS Y LICENCIAS CON DESTINO A LA REGISTRADURÍA NACIONAL DEL ESTADO CIVIL, PARA EL FORTALECIMIENTO TECNOLÓGICO DE LA ENTIDAD Y SU ENTREGA EN SITIO</t>
  </si>
  <si>
    <t>CONTRATAR LA ADQUISICIÓN DE MUEBLES Y ENSERES DE OFICINA PARA LA DELEGACIÓN DEPARTAMENTAL DEL ATLÁNTICO</t>
  </si>
  <si>
    <t>CONTRATAR EL MANTENIMIENTO Y REPARACIÓN A TODO COSTO DE MUEBLES Y ENSERES DE LA DELEGACIÓN DEPARTAMENTAL DEL ATLÁNTICO</t>
  </si>
  <si>
    <t>1,5 MESES</t>
  </si>
  <si>
    <t>12 MESES</t>
  </si>
  <si>
    <t xml:space="preserve">0,5 MESES </t>
  </si>
  <si>
    <t>ADICIÓN CONTRATO</t>
  </si>
  <si>
    <t>INVITACION PUBLICA</t>
  </si>
  <si>
    <t>RECURSOS CORRIENTES DEL TESORO</t>
  </si>
  <si>
    <t>15 DIAS</t>
  </si>
  <si>
    <t>20 DIAS</t>
  </si>
  <si>
    <t>5 DIAS</t>
  </si>
  <si>
    <t>SERVICIOS DE MANTENIMIENTO Y REPARACION DE INSTALACIONES ( REALIZAR EL ENLUCIMIENTO A TODO COSTO DE LA FACHADA DEL EDIFICIO DONDE FUNCIONA LA DELEGACIÓN DEPARTAMENTAL DEL CAUCA Y REGISTRADURIA ESPECIAL DE POPAYÁN, CON OCACIÓN DEL ACTO ADMINISTRATIVO MUNICIPAL QUE ASÍ LO ORDENA PARA LA SEMANA SANTA"</t>
  </si>
  <si>
    <t xml:space="preserve">REALIZAR CONTRATACION PARA CONTROL DE INSECTOS RASTREROS, INSECTOS VOLADORES, CONTROL DE  ROEDORES Y DESINFECCION DE LAS INSTALACIONES  DONDE   FUNCIONA   LA  DELEGACION DEPARTAMENTAL DE CAUCA ,  REGISTRADURIA ESPECIAL DE POPAYAN, LA REGISTRADURIA MUNICIPAL DE SANTANDER DE QUILICHADO  Y  REGISTRADURIA MUNICIPAL DE  BOLIVAR CAUCA. </t>
  </si>
  <si>
    <t>REALIZAR REVISION Y  MANTENIMIENTO DE PUNTOS SANITARIOS , COCINETAS, SONDEO, SUCCION DE RESIDUOS Y DESINFECCION DE CADA UNO DE LOS CIFONES DEL EDIFICIO DONDE FUNCIONA LA DELEGACION DEPARTAMENTAL DEL CAUCA Y REGISTRADURIA ESPECIAL DE POPAYAN.</t>
  </si>
  <si>
    <t>90111501
90101501</t>
  </si>
  <si>
    <t>Contratar la prestación de servicios de apoyo a la gestión para el desarrollo de seminarios de fortalecimiento institucional en temas misionales 2017</t>
  </si>
  <si>
    <t xml:space="preserve">Gerente del Talento Humano: ext. 1467 
Supervisión Contrato: Coordinadora CEDAE Ext. 1384 </t>
  </si>
  <si>
    <t xml:space="preserve">86101802
86101808
</t>
  </si>
  <si>
    <t>Contratar  los servicios de capacitación en los Sistemas de Gestión de Calidad NTC ISO 9001:2015 para los servidores públicos de la Registraduría Nacional del Estado Civil del nivel central y desconcentrado.</t>
  </si>
  <si>
    <t xml:space="preserve">Gerente del Talento Humano: ext. 1467 
Supervisión Contrato: Coordinadora Desarrollo Integral del Talento Humano. Ext. 1469 </t>
  </si>
  <si>
    <t>CONTRATACION DIRECTA</t>
  </si>
  <si>
    <t>Prestar los servicios de capacitación en PRINCE 2 FOUNDATION (Projects IN Controlled Environments – Proyectos en entornos controlados) para los servidores públicos de la Registraduría Nacional del Estado Civil del nivel central.</t>
  </si>
  <si>
    <t xml:space="preserve">Contratar la asistencia técnica con apoyo logístico, asistencial y operacional para la realización de una capacitación en Técnicas de atención misional a grupos poblacionales, dirigida a los servidores del nivel central y desconcentrado de la Registraduría Nacional del Estado Civil. </t>
  </si>
  <si>
    <t>Contratar la prestación de servicios de capacitación para fortalecer las competencias de los servidores del nivel central y desconcentrado en los procesos misionales de la Registraduría Nacional del Estado Civil.</t>
  </si>
  <si>
    <t>82111800
82121500</t>
  </si>
  <si>
    <t>Contratar la prestación de servicios de impresión y encuadernación de una publicación con temas misionales de la Registraduría Nacional del Estado Civil.A22</t>
  </si>
  <si>
    <t>SEPTIEMBRE</t>
  </si>
  <si>
    <t>CONTRATO INTERADMINISTRATIVO</t>
  </si>
  <si>
    <t xml:space="preserve">1 mes </t>
  </si>
  <si>
    <t>SILVIA MARÍA HOYOS VÉLEZ
JEFE DE COMUNICACIONES Y PRENSA - 
CARLOS ALBERTO MONSALVE MONJE
DIRECTOR NACIONAL DE REGISTRO CIVIL</t>
  </si>
  <si>
    <t>PRESTACIÓN DE LOS SERVICIOS DE PREPRODUCCIÓN, PRODUCCIÓN, POSPRODUCCIÓN Y EMISIÓN DE CÁPSULAS PARA FOMENTAR EL  REGISTRO CIVIL TEMPRANO Y OPORTUNO.</t>
  </si>
  <si>
    <t>CONTRATAR LA PRESTACIÓN DE SERVICIOS PARA DIFUNDIR ASUNTOS RELACIONADOS AL FOMENTO DEL REGISTRO CIVIL TEMPRANO Y OPORTUNO MEDIANTE LA ELABORACIÓN Y EJECUCIÓN DE UN PLAN DE MEDIOS QUE INCLUYE RADIO REGIONAL, LOCAL Y COMUNITARIA</t>
  </si>
  <si>
    <t>SUSCRIPCIÓN AL PERIODICO EL ESPECTADOR CON DESTINO AL DESPACHO DEL SEÑOR REGISTRADOR NACIONAL DEL ESTADO CIVIL</t>
  </si>
  <si>
    <t>INVESTIGACIONES POR DEMANDA PARA FORTALECER CONOCIMIENTOS EN TEMAS MISIONALES</t>
  </si>
  <si>
    <t xml:space="preserve">AGOSTO </t>
  </si>
  <si>
    <t>CONTRATAR LA PRESTACIÓN DEL SERVICIO PARA EL MANTENIMIENTO PREVENTIVO DE CAMARAS, ACCESORIOS Y LENTES FOTOGRAFICOS DE LA OFICINA DE COMUNICACIONES Y PRENSA DE LA REGISTRADURIA NACIONAL DEL ESTADO CIVIL</t>
  </si>
  <si>
    <t>Hasta el 29 de diciembre de 2017</t>
  </si>
  <si>
    <t>FRR</t>
  </si>
  <si>
    <t>CARLOS ALIRIO GARCIA - GERENTE DE INFORMATICA - TEL: 2202880 EXT 1525</t>
  </si>
  <si>
    <t>ADQUIRIR E IMPLEMENTAR UNA SOLUCIÓN INTEGRAL PARA EL SUMINISTRO DE SERVIDORES, SISTEMA DE ALMACENAMIENTO Y LICENCIAS CON DESTINO A LA REGISTRADURÍA NACIONAL DEL ESTADO CIVIL, PARA EL FORTALECIMIENTO TECNOLÓGICO DE LA ENTIDAD</t>
  </si>
  <si>
    <t>REPARACIÓN DE CUBIERTA Y CIELO RASOS EN LA DELEGACIÓN DEPARTAMENTAL DE ARAUCA</t>
  </si>
  <si>
    <t>Septiembre</t>
  </si>
  <si>
    <t>DELEGACIÓ  DEPARTAMENTAL DE ARAUCA</t>
  </si>
  <si>
    <t xml:space="preserve">Adición No.1 al contrato de prestación de  servicios No. 011 de 2017 que tiene por objeto Contratar la prestación de servicios de apoyo a la gestión para el desarrollo de Seminarios de “Fortalecimiento Institucional en temas misionales 2017”. </t>
  </si>
  <si>
    <t>ADICION CONTRATO</t>
  </si>
  <si>
    <t xml:space="preserve">Gerente Talento Humano: ext. 1467 
Supervisión: Coordinadora Grupo de trabajo  CEDAE Ext. 1384 </t>
  </si>
  <si>
    <t>Adición No. 2 y Prórroga No. 3 al contrato de prestación de servicios No. 046 de 2016 que tiene por objeto Prestar los servicios de capacitación para los servidores públicos de la Registraduría Nacional del Estado Civil del nivel central y desconcentrado.</t>
  </si>
  <si>
    <t xml:space="preserve">Gerente Talento Humano: ext. 1467 
Supervisión: Coordinadora Grupo Desarrollo Integral del Talento Humano: ext. 1469 </t>
  </si>
  <si>
    <t xml:space="preserve">Contratar la inscripción para la participación de siete (07) servidores públicos de la Registraduría Nacional del Estado Civil en el IV Congreso de Compra Pública - XV Jornadas de Contratación Estatal, que se llevará a cabo en la ciudad de Cartagena de Indias, los días 25, 26 y 27 de octubre de 2017. </t>
  </si>
  <si>
    <t>Tres (3) días</t>
  </si>
  <si>
    <t>UN MES</t>
  </si>
  <si>
    <t>ADQUISICIÓN E INSTALACION DE DOS AIRES ACONDICIONADOS Y MANTENIMIENTO A TODO COSTO DE AIRES ACONDICIONADOS PARA LA DELEGACION DEPARTAMENTAL DE CUNDINAMARCA</t>
  </si>
  <si>
    <r>
      <rPr>
        <sz val="11"/>
        <color indexed="8"/>
        <rFont val="Calibri"/>
        <family val="2"/>
      </rPr>
      <t xml:space="preserve">VIGENCIA FUTURA - AMPLIACIÓN DE LA RED CORPORATIVA DE TELECOMUNICACIONES - PMT REGION NACIONAL </t>
    </r>
  </si>
  <si>
    <r>
      <t xml:space="preserve">VIGENCIA FUTURA </t>
    </r>
    <r>
      <rPr>
        <sz val="11"/>
        <color indexed="8"/>
        <rFont val="Calibri"/>
        <family val="2"/>
      </rPr>
      <t>CONTRATAR EL SUMINISTRO Y DISTRIBUCIÓN DE PAPELERÍA, ÚTILES DE ESCRITORIO Y DE OFICINA, INSUMOS PARA EQUIPOS DE CÓMPUTO Y FOTOCOPIADORA (REPUESTOS, ACCESORIOS Y SIMILARES), PRODUCTOS DE ASEO Y LIMPIEZA, PRODUCTOS DE CAFETERÍA Y RESTAURANTE E IMPRESIÓN DE ADHESIVOS PARA LA REGISTRADURÍA NACIONAL DEL ESTADO CIVIL TANTO A NIVEL CENTRAL Y NACIONAL, MEDIANTE EL SISTEMA DE PROVEEDURÍA INTEGRAL (OUTSOURCING). LO ANTERIOR, PARA CONTINUAR CON EL CUMPLIMIENTO DE LA MISIÓN DE LA ENTIDAD.</t>
    </r>
  </si>
  <si>
    <r>
      <t xml:space="preserve">VIGENCIA FUTURA </t>
    </r>
    <r>
      <rPr>
        <sz val="11"/>
        <color indexed="8"/>
        <rFont val="Calibri"/>
        <family val="2"/>
      </rPr>
      <t>IMPLEMENTACION SISTEMA DE GESTION DOCUMENTAL REGISTRADURIA NACIONAL DEL ESTADO CIVIL</t>
    </r>
  </si>
  <si>
    <r>
      <t xml:space="preserve">VIGENCIA FUTURA </t>
    </r>
    <r>
      <rPr>
        <sz val="11"/>
        <color indexed="8"/>
        <rFont val="Calibri"/>
        <family val="2"/>
      </rPr>
      <t xml:space="preserve">PRESTAR EL SERVICIO DE VIGILANCIA Y SEGURIDAD PRIVADA PARA LA REGISTRADURÍA NACIONAL DEL ESTADO CIVIL EN BOGOTÁ, D.C., Y EN DIFERENTES SEDES Y DEPENDENCIAS DEL TERRITORIO NACIONAL. </t>
    </r>
  </si>
  <si>
    <r>
      <rPr>
        <sz val="11"/>
        <color indexed="8"/>
        <rFont val="Calibri"/>
        <family val="2"/>
      </rPr>
      <t>VIGENCIA FUTURA - INSUMOS PARA LA PRODUCCIÓN DE CÉDULA DE CIUDADANÍA Y TARJETA DE IDENTIDAD BIOMÉTRICA</t>
    </r>
  </si>
  <si>
    <r>
      <rPr>
        <sz val="11"/>
        <color indexed="8"/>
        <rFont val="Calibri"/>
        <family val="2"/>
      </rPr>
      <t>ADICION NO. 01 CTO FRR 073 DE 2016 REALIZAR LA GRABACIÓN E INCORPORACIÓN DE REGISTROS CIVILES DE MATRIMONIO A LAS BASES DE DATOS SIRC.</t>
    </r>
  </si>
  <si>
    <t>SEPTIEMBRE - OCTUBRE</t>
  </si>
  <si>
    <t>compra venta (1 mes)</t>
  </si>
  <si>
    <t>selección abreviada por subasta inversa</t>
  </si>
  <si>
    <t xml:space="preserve">MAGDA YINETH SUANCHA BELTRAN - COORDINADORA UDAPV- </t>
  </si>
  <si>
    <t>CONTRATADO</t>
  </si>
  <si>
    <t xml:space="preserve">Hasta 29 de diciembre 2017 </t>
  </si>
  <si>
    <t>licitacion publica</t>
  </si>
  <si>
    <t>ADICIÓN AL CONTRTO N° 032 DE 2017 - COMUNICACIÓN SATELITAL</t>
  </si>
  <si>
    <t xml:space="preserve">72101507
</t>
  </si>
  <si>
    <t>CONTRATAR EL MANTENIMIENTO , ADECUACION Y REPARACIONES MENORES DEL INMUEBLE PROPIEDAD DEL FONDO ROTATORIO DE LA REGISTRADURIA NACIONAL DEL ESTADO CIVIL EN VILLAVICENCIO (META)</t>
  </si>
  <si>
    <t>OCTUBRE</t>
  </si>
  <si>
    <t>COMPRA DE INSUMOS PARA LA PRODUCCIÓN DE CÉDULA DE CIUDADANÍA Y TARJETA DE IDENTIDAD PARA EL CUMPLIMIENTO MISIONAL DE LA REGISTRADURIA NACIONAL DEL ESTADO CIVIL.</t>
  </si>
  <si>
    <t>NOVIEMBRE</t>
  </si>
  <si>
    <t>APROBADAS - $5.500.000.000</t>
  </si>
  <si>
    <t>ONTRATAR LA PRESTACIÓN DE SERVICIOS PROFESIONALES PARA ENCARGAR EL TRABAJO EDITORIAL DEL LIBRO “MONSTRUOLANDIA – S.O.S. Y LA MAGIA DE LOS VALORES CÍVICOS Y DEMOCRÁTICOS”, EN SUS CAPÍTULOS 6, 7, Y 8 EN TEXTOS E ILUSTRACIONES SEGÚN LAS DIRECTRICES E INSTRUCCIONES QUE REALICE LA REGISTRADURÍA NACIONAL DEL ESTADO CIVIL</t>
  </si>
  <si>
    <t xml:space="preserve">CENTRO DE ESTUDIOS EN DEMOCRACIA Y ASUNTOS ELECTORALES CEDAE. </t>
  </si>
  <si>
    <t>16 DE NOVIEMBRE  DE 2017</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</si>
</sst>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Red]\(&quot;$&quot;\ #,##0\)"/>
    <numFmt numFmtId="171" formatCode="_(&quot;$&quot;\ * #,##0.00_);_(&quot;$&quot;\ * \(#,##0.00\);_(&quot;$&quot;\ * &quot;-&quot;??_);_(@_)"/>
    <numFmt numFmtId="172" formatCode="_(* #,##0.00_);_(* \(#,##0.00\);_(* &quot;-&quot;??_);_(@_)"/>
    <numFmt numFmtId="173" formatCode="_(&quot;$&quot;\ * #,##0_);_(&quot;$&quot;\ * \(#,##0\);_(&quot;$&quot;\ * &quot;-&quot;??_);_(@_)"/>
    <numFmt numFmtId="174" formatCode="_(* #,##0_);_(* \(#,##0\);_(* &quot;-&quot;??_);_(@_)"/>
    <numFmt numFmtId="175" formatCode="mmm\-yyyy"/>
    <numFmt numFmtId="176" formatCode="_-&quot;$&quot;* #,##0_-;\-&quot;$&quot;* #,##0_-;_-&quot;$&quot;* &quot;-&quot;??_-;_-@_-"/>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quot;$&quot;\ #,##0"/>
    <numFmt numFmtId="182" formatCode="&quot;$&quot;#,##0"/>
    <numFmt numFmtId="183" formatCode="[$$-240A]#,##0"/>
    <numFmt numFmtId="184" formatCode="[$$-240A]\ #,##0"/>
    <numFmt numFmtId="185" formatCode="_(&quot;$&quot;\ * #,##0_);_(&quot;$&quot;\ * \(#,##0\);_(&quot;$&quot;\ * &quot;-&quot;_);_(@_)"/>
    <numFmt numFmtId="186" formatCode="_-* #,##0.00\ &quot;€&quot;_-;\-* #,##0.00\ &quot;€&quot;_-;_-* &quot;-&quot;??\ &quot;€&quot;_-;_-@_-"/>
    <numFmt numFmtId="187" formatCode="_-[$$-240A]* #,##0.00_-;\-[$$-240A]* #,##0.00_-;_-[$$-240A]* &quot;-&quot;??_-;_-@_-"/>
    <numFmt numFmtId="188" formatCode="_-[$$-240A]* #,##0.0_-;\-[$$-240A]* #,##0.0_-;_-[$$-240A]* &quot;-&quot;??_-;_-@_-"/>
    <numFmt numFmtId="189" formatCode="_-[$$-240A]* #,##0_-;\-[$$-240A]* #,##0_-;_-[$$-240A]* &quot;-&quot;??_-;_-@_-"/>
    <numFmt numFmtId="190" formatCode="_-[$$-240A]\ * #,##0.00_-;\-[$$-240A]\ * #,##0.00_-;_-[$$-240A]\ * &quot;-&quot;??_-;_-@_-"/>
  </numFmts>
  <fonts count="52">
    <font>
      <sz val="11"/>
      <color theme="1"/>
      <name val="Calibri"/>
      <family val="2"/>
    </font>
    <font>
      <sz val="11"/>
      <color indexed="8"/>
      <name val="Calibri"/>
      <family val="2"/>
    </font>
    <font>
      <sz val="10"/>
      <name val="Arial"/>
      <family val="2"/>
    </font>
    <font>
      <sz val="11"/>
      <name val="Arial"/>
      <family val="2"/>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0"/>
      <color indexed="8"/>
      <name val="Arial"/>
      <family val="2"/>
    </font>
    <font>
      <sz val="10"/>
      <name val="Calibri"/>
      <family val="2"/>
    </font>
    <font>
      <b/>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1"/>
      <color theme="1"/>
      <name val="Arial"/>
      <family val="2"/>
    </font>
    <font>
      <sz val="10"/>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style="thin"/>
      <top style="thin"/>
      <bottom style="thin"/>
    </border>
    <border>
      <left style="medium"/>
      <right/>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border>
    <border>
      <left style="medium"/>
      <right/>
      <top/>
      <bottom style="thin"/>
    </border>
    <border>
      <left/>
      <right/>
      <top/>
      <bottom style="thin"/>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58">
    <xf numFmtId="0" fontId="0" fillId="0" borderId="0" xfId="0" applyFont="1" applyAlignment="1">
      <alignment/>
    </xf>
    <xf numFmtId="0" fontId="0" fillId="0" borderId="0" xfId="0" applyAlignment="1">
      <alignment wrapText="1"/>
    </xf>
    <xf numFmtId="174" fontId="0" fillId="0" borderId="0" xfId="49" applyNumberFormat="1" applyFont="1" applyAlignment="1">
      <alignmen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wrapText="1"/>
    </xf>
    <xf numFmtId="174" fontId="0" fillId="0" borderId="0" xfId="49" applyNumberFormat="1" applyFont="1" applyBorder="1" applyAlignment="1">
      <alignment wrapText="1"/>
    </xf>
    <xf numFmtId="174" fontId="0" fillId="0" borderId="0" xfId="49" applyNumberFormat="1" applyFont="1" applyBorder="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174" fontId="0" fillId="0" borderId="10" xfId="49" applyNumberFormat="1" applyFont="1" applyBorder="1" applyAlignment="1">
      <alignment wrapText="1"/>
    </xf>
    <xf numFmtId="170" fontId="0" fillId="0" borderId="0" xfId="0" applyNumberFormat="1" applyBorder="1" applyAlignment="1">
      <alignment wrapText="1"/>
    </xf>
    <xf numFmtId="0" fontId="0" fillId="0" borderId="11" xfId="0" applyBorder="1" applyAlignment="1">
      <alignment horizontal="center" wrapText="1"/>
    </xf>
    <xf numFmtId="0" fontId="0" fillId="0" borderId="12" xfId="0" applyBorder="1" applyAlignment="1">
      <alignment horizontal="center" wrapText="1"/>
    </xf>
    <xf numFmtId="0" fontId="0" fillId="33" borderId="0" xfId="0" applyFill="1" applyBorder="1" applyAlignment="1">
      <alignment wrapText="1"/>
    </xf>
    <xf numFmtId="0" fontId="30" fillId="33" borderId="0" xfId="39" applyFill="1" applyBorder="1" applyAlignment="1">
      <alignment horizontal="center" vertical="center" wrapText="1"/>
    </xf>
    <xf numFmtId="0" fontId="0" fillId="0" borderId="13" xfId="0" applyBorder="1" applyAlignment="1">
      <alignment vertical="center" wrapText="1"/>
    </xf>
    <xf numFmtId="0" fontId="47" fillId="0" borderId="14" xfId="0" applyFont="1" applyBorder="1" applyAlignment="1">
      <alignment horizontal="center" vertical="center"/>
    </xf>
    <xf numFmtId="0" fontId="0" fillId="0" borderId="15" xfId="0" applyBorder="1" applyAlignment="1">
      <alignment horizontal="center" vertical="center" wrapText="1"/>
    </xf>
    <xf numFmtId="0" fontId="47" fillId="0" borderId="15" xfId="0" applyFont="1" applyBorder="1" applyAlignment="1">
      <alignment horizontal="center" vertical="center" wrapText="1"/>
    </xf>
    <xf numFmtId="0" fontId="0" fillId="0" borderId="14" xfId="0" applyBorder="1" applyAlignment="1">
      <alignment wrapText="1"/>
    </xf>
    <xf numFmtId="0" fontId="47" fillId="0" borderId="14" xfId="0" applyFont="1" applyBorder="1" applyAlignment="1">
      <alignment/>
    </xf>
    <xf numFmtId="0" fontId="47" fillId="0" borderId="0" xfId="0" applyFont="1" applyAlignment="1">
      <alignment horizontal="center" wrapText="1"/>
    </xf>
    <xf numFmtId="0" fontId="30" fillId="23" borderId="16" xfId="39" applyBorder="1" applyAlignment="1">
      <alignment horizontal="left" wrapText="1"/>
    </xf>
    <xf numFmtId="0" fontId="30" fillId="23" borderId="16" xfId="39" applyBorder="1" applyAlignment="1">
      <alignment horizontal="center" wrapText="1"/>
    </xf>
    <xf numFmtId="0" fontId="0" fillId="0" borderId="16" xfId="0" applyBorder="1" applyAlignment="1">
      <alignment wrapText="1"/>
    </xf>
    <xf numFmtId="0" fontId="0" fillId="0" borderId="16" xfId="0" applyBorder="1" applyAlignment="1">
      <alignment horizontal="center" wrapText="1"/>
    </xf>
    <xf numFmtId="176" fontId="0" fillId="0" borderId="0" xfId="0" applyNumberFormat="1" applyAlignment="1">
      <alignment wrapText="1"/>
    </xf>
    <xf numFmtId="168" fontId="0" fillId="0" borderId="0" xfId="52" applyFont="1" applyAlignment="1">
      <alignment wrapText="1"/>
    </xf>
    <xf numFmtId="0" fontId="0" fillId="33" borderId="16" xfId="0" applyFont="1" applyFill="1" applyBorder="1" applyAlignment="1">
      <alignment horizontal="center" vertical="center" wrapText="1"/>
    </xf>
    <xf numFmtId="0" fontId="0" fillId="33" borderId="16" xfId="0" applyFont="1" applyFill="1" applyBorder="1" applyAlignment="1">
      <alignment vertical="center" wrapText="1"/>
    </xf>
    <xf numFmtId="15" fontId="0" fillId="33" borderId="16" xfId="0" applyNumberFormat="1" applyFont="1" applyFill="1" applyBorder="1" applyAlignment="1">
      <alignment horizontal="center" vertical="center" wrapText="1"/>
    </xf>
    <xf numFmtId="0" fontId="0" fillId="33" borderId="16" xfId="0" applyFont="1" applyFill="1" applyBorder="1" applyAlignment="1">
      <alignment horizontal="left" vertical="center" wrapText="1"/>
    </xf>
    <xf numFmtId="0" fontId="48" fillId="0" borderId="16" xfId="0" applyFont="1" applyBorder="1" applyAlignment="1">
      <alignment horizontal="left" vertical="center" wrapText="1"/>
    </xf>
    <xf numFmtId="168" fontId="0" fillId="0" borderId="0" xfId="52" applyFont="1" applyAlignment="1">
      <alignment wrapText="1"/>
    </xf>
    <xf numFmtId="0" fontId="48" fillId="34" borderId="16" xfId="0" applyFont="1" applyFill="1" applyBorder="1" applyAlignment="1">
      <alignment vertical="center" wrapText="1"/>
    </xf>
    <xf numFmtId="0" fontId="0" fillId="0" borderId="16" xfId="0" applyFont="1" applyBorder="1" applyAlignment="1">
      <alignment horizontal="left" vertical="center" wrapText="1"/>
    </xf>
    <xf numFmtId="17" fontId="0" fillId="33" borderId="16" xfId="0" applyNumberFormat="1" applyFont="1" applyFill="1" applyBorder="1" applyAlignment="1">
      <alignment horizontal="center" vertical="center" wrapText="1"/>
    </xf>
    <xf numFmtId="0" fontId="0" fillId="0" borderId="16" xfId="0" applyFont="1" applyBorder="1" applyAlignment="1">
      <alignment vertical="center" wrapText="1"/>
    </xf>
    <xf numFmtId="0" fontId="30" fillId="23" borderId="16" xfId="39"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24" fillId="33" borderId="16" xfId="39" applyFont="1" applyFill="1" applyBorder="1" applyAlignment="1">
      <alignment horizontal="center" vertical="center" wrapText="1"/>
    </xf>
    <xf numFmtId="0" fontId="0" fillId="34" borderId="16" xfId="0" applyFont="1" applyFill="1" applyBorder="1" applyAlignment="1">
      <alignment horizontal="justify" vertical="center" wrapText="1"/>
    </xf>
    <xf numFmtId="168" fontId="24" fillId="33" borderId="16" xfId="52" applyFont="1" applyFill="1" applyBorder="1" applyAlignment="1">
      <alignment horizontal="center" vertical="center" wrapText="1"/>
    </xf>
    <xf numFmtId="0" fontId="1" fillId="33" borderId="16" xfId="0" applyFont="1" applyFill="1" applyBorder="1" applyAlignment="1">
      <alignment vertical="center" wrapText="1"/>
    </xf>
    <xf numFmtId="0" fontId="48" fillId="0" borderId="16" xfId="0" applyFont="1" applyBorder="1" applyAlignment="1">
      <alignment vertical="center" wrapText="1"/>
    </xf>
    <xf numFmtId="0" fontId="0" fillId="33" borderId="0" xfId="0" applyFill="1" applyBorder="1" applyAlignment="1">
      <alignment horizontal="center" vertical="center" wrapText="1"/>
    </xf>
    <xf numFmtId="0" fontId="48" fillId="33" borderId="16" xfId="0" applyFont="1" applyFill="1" applyBorder="1" applyAlignment="1">
      <alignment vertical="center" wrapText="1"/>
    </xf>
    <xf numFmtId="0" fontId="24" fillId="33" borderId="16" xfId="0" applyFont="1" applyFill="1" applyBorder="1" applyAlignment="1">
      <alignment horizontal="center" vertical="center" wrapText="1"/>
    </xf>
    <xf numFmtId="0" fontId="48" fillId="34" borderId="16" xfId="0" applyFont="1" applyFill="1" applyBorder="1" applyAlignment="1">
      <alignment horizontal="justify" vertical="center" wrapText="1"/>
    </xf>
    <xf numFmtId="0" fontId="48" fillId="33" borderId="16" xfId="0" applyFont="1" applyFill="1" applyBorder="1" applyAlignment="1">
      <alignment horizontal="center" vertical="center" wrapText="1"/>
    </xf>
    <xf numFmtId="176" fontId="24" fillId="33" borderId="16" xfId="51" applyNumberFormat="1" applyFont="1" applyFill="1" applyBorder="1" applyAlignment="1">
      <alignment horizontal="center" vertical="center"/>
    </xf>
    <xf numFmtId="0" fontId="48" fillId="33" borderId="16" xfId="0" applyFont="1" applyFill="1" applyBorder="1" applyAlignment="1">
      <alignment horizontal="justify" vertical="center" wrapText="1"/>
    </xf>
    <xf numFmtId="0" fontId="48" fillId="33" borderId="16" xfId="0" applyFont="1" applyFill="1" applyBorder="1" applyAlignment="1">
      <alignment horizontal="left" vertical="center" wrapText="1"/>
    </xf>
    <xf numFmtId="0" fontId="0" fillId="33" borderId="16" xfId="0" applyFont="1" applyFill="1" applyBorder="1" applyAlignment="1">
      <alignment horizontal="justify" vertical="center" wrapText="1"/>
    </xf>
    <xf numFmtId="14" fontId="24" fillId="33" borderId="16" xfId="0" applyNumberFormat="1" applyFont="1" applyFill="1" applyBorder="1" applyAlignment="1">
      <alignment horizontal="center" vertical="center" wrapText="1"/>
    </xf>
    <xf numFmtId="168" fontId="24" fillId="33" borderId="16" xfId="52" applyFont="1" applyFill="1" applyBorder="1" applyAlignment="1">
      <alignment vertical="center" wrapText="1"/>
    </xf>
    <xf numFmtId="0" fontId="0" fillId="33" borderId="16" xfId="0" applyFont="1" applyFill="1" applyBorder="1" applyAlignment="1">
      <alignment horizontal="center" vertical="center"/>
    </xf>
    <xf numFmtId="3" fontId="24" fillId="33" borderId="16" xfId="0" applyNumberFormat="1" applyFont="1" applyFill="1" applyBorder="1" applyAlignment="1">
      <alignment horizontal="center" vertical="center" wrapText="1"/>
    </xf>
    <xf numFmtId="0" fontId="24" fillId="33" borderId="16" xfId="57" applyFont="1" applyFill="1" applyBorder="1" applyAlignment="1">
      <alignment horizontal="center" vertical="center" wrapText="1"/>
      <protection/>
    </xf>
    <xf numFmtId="168" fontId="48" fillId="33" borderId="16" xfId="52" applyFont="1" applyFill="1" applyBorder="1" applyAlignment="1">
      <alignment horizontal="center" vertical="center" wrapText="1"/>
    </xf>
    <xf numFmtId="49" fontId="0" fillId="33" borderId="16" xfId="0" applyNumberFormat="1" applyFont="1" applyFill="1" applyBorder="1" applyAlignment="1">
      <alignment horizontal="center" vertical="center"/>
    </xf>
    <xf numFmtId="3" fontId="0" fillId="33" borderId="16" xfId="0" applyNumberFormat="1" applyFont="1" applyFill="1" applyBorder="1" applyAlignment="1">
      <alignment horizontal="center" vertical="center"/>
    </xf>
    <xf numFmtId="14" fontId="0" fillId="33" borderId="16" xfId="0" applyNumberFormat="1" applyFont="1" applyFill="1" applyBorder="1" applyAlignment="1">
      <alignment horizontal="center" vertical="center" wrapText="1"/>
    </xf>
    <xf numFmtId="49" fontId="0" fillId="33" borderId="16" xfId="0" applyNumberFormat="1" applyFont="1" applyFill="1" applyBorder="1" applyAlignment="1">
      <alignment horizontal="center" vertical="center" wrapText="1"/>
    </xf>
    <xf numFmtId="0" fontId="48" fillId="33" borderId="16" xfId="0" applyFont="1" applyFill="1" applyBorder="1" applyAlignment="1">
      <alignment horizontal="justify" vertical="center"/>
    </xf>
    <xf numFmtId="0" fontId="48" fillId="34" borderId="16" xfId="0" applyFont="1" applyFill="1" applyBorder="1" applyAlignment="1">
      <alignment horizontal="left" vertical="center" wrapText="1"/>
    </xf>
    <xf numFmtId="16" fontId="0" fillId="33" borderId="16" xfId="0" applyNumberFormat="1" applyFont="1" applyFill="1" applyBorder="1" applyAlignment="1">
      <alignment horizontal="center" vertical="center" wrapText="1"/>
    </xf>
    <xf numFmtId="176" fontId="24" fillId="33" borderId="16" xfId="54" applyNumberFormat="1" applyFont="1" applyFill="1" applyBorder="1" applyAlignment="1">
      <alignment horizontal="center" vertical="center"/>
    </xf>
    <xf numFmtId="168" fontId="0" fillId="33" borderId="16" xfId="52" applyFont="1" applyFill="1" applyBorder="1" applyAlignment="1">
      <alignment horizontal="right" vertical="center" wrapText="1"/>
    </xf>
    <xf numFmtId="176" fontId="0" fillId="33" borderId="16" xfId="51" applyNumberFormat="1" applyFont="1" applyFill="1" applyBorder="1" applyAlignment="1">
      <alignment horizontal="right" vertical="center" wrapText="1"/>
    </xf>
    <xf numFmtId="168" fontId="0" fillId="33" borderId="16" xfId="52" applyFont="1" applyFill="1" applyBorder="1" applyAlignment="1">
      <alignment horizontal="center" vertical="center" wrapText="1"/>
    </xf>
    <xf numFmtId="168" fontId="0" fillId="33" borderId="16" xfId="52" applyFont="1" applyFill="1" applyBorder="1" applyAlignment="1">
      <alignment vertical="center" wrapText="1"/>
    </xf>
    <xf numFmtId="168" fontId="0" fillId="33" borderId="16" xfId="52" applyFont="1" applyFill="1" applyBorder="1" applyAlignment="1">
      <alignment horizontal="center" vertical="center"/>
    </xf>
    <xf numFmtId="17" fontId="24" fillId="33" borderId="16" xfId="0" applyNumberFormat="1" applyFont="1" applyFill="1" applyBorder="1" applyAlignment="1">
      <alignment horizontal="center" vertical="center"/>
    </xf>
    <xf numFmtId="173" fontId="24" fillId="33" borderId="16" xfId="39" applyNumberFormat="1" applyFont="1" applyFill="1" applyBorder="1" applyAlignment="1">
      <alignment horizontal="center" vertical="center" wrapText="1"/>
    </xf>
    <xf numFmtId="0" fontId="3" fillId="33" borderId="16" xfId="0" applyFont="1" applyFill="1" applyBorder="1" applyAlignment="1">
      <alignment vertical="center" wrapText="1"/>
    </xf>
    <xf numFmtId="15" fontId="3" fillId="33" borderId="16" xfId="0" applyNumberFormat="1" applyFont="1" applyFill="1" applyBorder="1" applyAlignment="1">
      <alignment vertical="center" wrapText="1"/>
    </xf>
    <xf numFmtId="0" fontId="3" fillId="33" borderId="16" xfId="0" applyFont="1" applyFill="1" applyBorder="1" applyAlignment="1">
      <alignment horizontal="center" vertical="center" wrapText="1"/>
    </xf>
    <xf numFmtId="168" fontId="3" fillId="33" borderId="16" xfId="52" applyFont="1" applyFill="1" applyBorder="1" applyAlignment="1">
      <alignment vertical="center" wrapText="1"/>
    </xf>
    <xf numFmtId="168" fontId="49" fillId="33" borderId="16" xfId="52" applyFont="1" applyFill="1" applyBorder="1" applyAlignment="1">
      <alignment vertical="center" wrapText="1"/>
    </xf>
    <xf numFmtId="0" fontId="49" fillId="33" borderId="16" xfId="0" applyFont="1" applyFill="1" applyBorder="1" applyAlignment="1">
      <alignment horizontal="center" vertical="center" wrapText="1"/>
    </xf>
    <xf numFmtId="173" fontId="24" fillId="33" borderId="16" xfId="54" applyNumberFormat="1" applyFont="1" applyFill="1" applyBorder="1" applyAlignment="1">
      <alignment horizontal="right" vertical="center" wrapText="1"/>
    </xf>
    <xf numFmtId="0" fontId="0" fillId="0" borderId="15" xfId="0" applyFont="1" applyBorder="1" applyAlignment="1">
      <alignment horizontal="center" vertical="center" wrapText="1"/>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49" fillId="33" borderId="15" xfId="0" applyFont="1" applyFill="1" applyBorder="1" applyAlignment="1">
      <alignment vertical="center" wrapText="1"/>
    </xf>
    <xf numFmtId="0" fontId="49" fillId="33" borderId="17" xfId="0" applyFont="1" applyFill="1" applyBorder="1" applyAlignment="1">
      <alignment vertical="center" wrapText="1"/>
    </xf>
    <xf numFmtId="0" fontId="24" fillId="33" borderId="15" xfId="39" applyFont="1" applyFill="1" applyBorder="1" applyAlignment="1">
      <alignment horizontal="center" vertical="center" wrapText="1"/>
    </xf>
    <xf numFmtId="0" fontId="24" fillId="33" borderId="17" xfId="39"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0" fillId="33" borderId="17" xfId="46" applyFont="1" applyFill="1" applyBorder="1" applyAlignment="1">
      <alignment horizontal="center" vertical="center" wrapText="1"/>
    </xf>
    <xf numFmtId="0" fontId="24" fillId="33" borderId="17" xfId="57" applyFont="1" applyFill="1" applyBorder="1" applyAlignment="1">
      <alignment horizontal="center" vertical="center" wrapText="1"/>
      <protection/>
    </xf>
    <xf numFmtId="0" fontId="48" fillId="33"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33" borderId="17" xfId="0" applyNumberFormat="1"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24" fillId="33" borderId="17" xfId="46" applyFont="1" applyFill="1" applyBorder="1" applyAlignment="1">
      <alignment horizontal="center" vertical="center" wrapText="1"/>
    </xf>
    <xf numFmtId="0" fontId="0" fillId="33" borderId="15" xfId="0" applyFont="1" applyFill="1" applyBorder="1" applyAlignment="1">
      <alignment horizontal="center" vertical="center"/>
    </xf>
    <xf numFmtId="0" fontId="0" fillId="0" borderId="15" xfId="0" applyFont="1" applyBorder="1" applyAlignment="1">
      <alignment horizontal="center" vertical="center"/>
    </xf>
    <xf numFmtId="0" fontId="24" fillId="0" borderId="15" xfId="58" applyFont="1" applyFill="1" applyBorder="1" applyAlignment="1">
      <alignment horizontal="center" vertical="center"/>
      <protection/>
    </xf>
    <xf numFmtId="0" fontId="2" fillId="0" borderId="15" xfId="0" applyFont="1" applyBorder="1" applyAlignment="1">
      <alignment horizontal="center" vertical="center" wrapText="1"/>
    </xf>
    <xf numFmtId="0" fontId="50" fillId="0" borderId="16" xfId="0" applyFont="1" applyBorder="1" applyAlignment="1">
      <alignment vertical="center"/>
    </xf>
    <xf numFmtId="0" fontId="2" fillId="0" borderId="16" xfId="0" applyFont="1" applyBorder="1" applyAlignment="1">
      <alignment horizontal="center" vertical="center" wrapText="1"/>
    </xf>
    <xf numFmtId="0" fontId="27" fillId="33" borderId="16" xfId="0" applyFont="1" applyFill="1" applyBorder="1" applyAlignment="1">
      <alignment horizontal="center" vertical="center" wrapText="1"/>
    </xf>
    <xf numFmtId="168" fontId="4" fillId="0" borderId="16" xfId="52" applyFont="1" applyBorder="1" applyAlignment="1">
      <alignment horizontal="center" vertical="center"/>
    </xf>
    <xf numFmtId="0" fontId="2" fillId="0" borderId="17" xfId="0" applyFont="1" applyBorder="1" applyAlignment="1">
      <alignment horizontal="center" vertical="center" wrapText="1"/>
    </xf>
    <xf numFmtId="168" fontId="0" fillId="0" borderId="0" xfId="0" applyNumberFormat="1" applyAlignment="1">
      <alignment wrapText="1"/>
    </xf>
    <xf numFmtId="170" fontId="0" fillId="0" borderId="0" xfId="0" applyNumberFormat="1" applyAlignment="1">
      <alignment wrapText="1"/>
    </xf>
    <xf numFmtId="168" fontId="5" fillId="33" borderId="16" xfId="52" applyFont="1" applyFill="1" applyBorder="1" applyAlignment="1">
      <alignment vertical="center" wrapText="1"/>
    </xf>
    <xf numFmtId="168" fontId="51" fillId="33" borderId="16" xfId="52" applyFont="1" applyFill="1" applyBorder="1" applyAlignment="1">
      <alignment vertical="center" wrapText="1"/>
    </xf>
    <xf numFmtId="168" fontId="2" fillId="0" borderId="16" xfId="52" applyFont="1" applyBorder="1" applyAlignment="1">
      <alignment horizontal="center" vertical="center"/>
    </xf>
    <xf numFmtId="0" fontId="50" fillId="0" borderId="16" xfId="0" applyFont="1" applyFill="1" applyBorder="1" applyAlignment="1">
      <alignment horizontal="center" vertical="center" wrapText="1"/>
    </xf>
    <xf numFmtId="0" fontId="50" fillId="0" borderId="16" xfId="0" applyFont="1" applyFill="1" applyBorder="1" applyAlignment="1">
      <alignment vertical="center" wrapText="1"/>
    </xf>
    <xf numFmtId="168" fontId="50" fillId="0" borderId="16" xfId="52" applyFont="1" applyFill="1" applyBorder="1" applyAlignment="1">
      <alignment vertical="center" wrapText="1"/>
    </xf>
    <xf numFmtId="0" fontId="30" fillId="23" borderId="18" xfId="39" applyBorder="1" applyAlignment="1">
      <alignment horizontal="center" vertical="center" wrapText="1"/>
    </xf>
    <xf numFmtId="0" fontId="30" fillId="23" borderId="19" xfId="39" applyBorder="1" applyAlignment="1">
      <alignment horizontal="center" vertical="center" wrapText="1"/>
    </xf>
    <xf numFmtId="174" fontId="30" fillId="23" borderId="19" xfId="49" applyNumberFormat="1" applyFont="1" applyFill="1" applyBorder="1" applyAlignment="1">
      <alignment horizontal="center" vertical="center" wrapText="1"/>
    </xf>
    <xf numFmtId="0" fontId="30" fillId="23" borderId="20" xfId="39" applyBorder="1" applyAlignment="1">
      <alignment horizontal="center" vertical="center" wrapText="1"/>
    </xf>
    <xf numFmtId="0" fontId="50" fillId="0" borderId="15" xfId="0" applyFont="1" applyFill="1" applyBorder="1" applyAlignment="1">
      <alignment horizontal="center" vertical="center" wrapText="1"/>
    </xf>
    <xf numFmtId="0" fontId="50" fillId="0" borderId="17" xfId="0" applyFont="1" applyFill="1" applyBorder="1" applyAlignment="1">
      <alignment horizontal="center" vertical="center" wrapText="1"/>
    </xf>
    <xf numFmtId="168" fontId="0" fillId="33" borderId="16" xfId="53" applyFont="1" applyFill="1" applyBorder="1" applyAlignment="1">
      <alignment horizontal="right" vertical="center" wrapText="1"/>
    </xf>
    <xf numFmtId="0" fontId="47" fillId="0" borderId="21" xfId="0" applyFont="1" applyBorder="1" applyAlignment="1">
      <alignment horizontal="left" vertical="center"/>
    </xf>
    <xf numFmtId="0" fontId="47" fillId="0" borderId="10" xfId="0" applyFont="1" applyBorder="1" applyAlignment="1">
      <alignment horizontal="left"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0" fillId="0" borderId="16" xfId="0" applyBorder="1" applyAlignment="1">
      <alignment horizontal="left"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8" fillId="0" borderId="16" xfId="46" applyBorder="1" applyAlignment="1">
      <alignment horizontal="left"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3" xfId="0" applyBorder="1" applyAlignment="1">
      <alignment horizontal="left" vertical="center" wrapText="1"/>
    </xf>
    <xf numFmtId="170" fontId="0" fillId="33" borderId="16" xfId="51" applyNumberFormat="1" applyFont="1" applyFill="1" applyBorder="1" applyAlignment="1">
      <alignment horizontal="left" wrapText="1"/>
    </xf>
    <xf numFmtId="171" fontId="0" fillId="33" borderId="16" xfId="51" applyFont="1" applyFill="1" applyBorder="1" applyAlignment="1">
      <alignment horizontal="left" wrapText="1"/>
    </xf>
    <xf numFmtId="170" fontId="0" fillId="0" borderId="16" xfId="51" applyNumberFormat="1" applyFont="1" applyBorder="1" applyAlignment="1">
      <alignment horizontal="left" wrapText="1"/>
    </xf>
    <xf numFmtId="171" fontId="0" fillId="0" borderId="16" xfId="51" applyFont="1" applyBorder="1" applyAlignment="1">
      <alignment horizontal="left" wrapText="1"/>
    </xf>
    <xf numFmtId="14" fontId="0" fillId="0" borderId="24" xfId="0" applyNumberFormat="1" applyBorder="1" applyAlignment="1">
      <alignment horizontal="left" wrapText="1"/>
    </xf>
    <xf numFmtId="14" fontId="0" fillId="0" borderId="25" xfId="0" applyNumberFormat="1" applyBorder="1" applyAlignment="1">
      <alignment horizontal="left" wrapText="1"/>
    </xf>
    <xf numFmtId="14" fontId="0" fillId="0" borderId="13" xfId="0" applyNumberFormat="1" applyBorder="1" applyAlignment="1">
      <alignment horizontal="left" wrapText="1"/>
    </xf>
    <xf numFmtId="0" fontId="0" fillId="0" borderId="26" xfId="0" applyFont="1" applyBorder="1" applyAlignment="1">
      <alignment horizontal="center" vertical="center" wrapText="1"/>
    </xf>
    <xf numFmtId="0" fontId="0" fillId="0" borderId="27" xfId="0" applyFont="1" applyBorder="1" applyAlignment="1">
      <alignment horizontal="justify" vertical="center" wrapText="1"/>
    </xf>
    <xf numFmtId="0" fontId="0" fillId="33" borderId="27" xfId="0" applyFont="1" applyFill="1" applyBorder="1" applyAlignment="1">
      <alignment horizontal="center" vertical="center" wrapText="1"/>
    </xf>
    <xf numFmtId="168" fontId="48" fillId="33" borderId="27" xfId="52" applyFont="1" applyFill="1" applyBorder="1" applyAlignment="1">
      <alignment horizontal="center" vertical="center"/>
    </xf>
    <xf numFmtId="168" fontId="0" fillId="33" borderId="27" xfId="52" applyFont="1" applyFill="1" applyBorder="1" applyAlignment="1">
      <alignment horizontal="right" vertical="center" wrapText="1"/>
    </xf>
    <xf numFmtId="0" fontId="0" fillId="33"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0" xfId="0" applyBorder="1" applyAlignment="1">
      <alignment horizontal="center" vertical="center" wrapText="1"/>
    </xf>
    <xf numFmtId="168" fontId="0" fillId="0" borderId="30" xfId="52" applyFont="1" applyBorder="1" applyAlignment="1">
      <alignment horizontal="center" vertical="center" wrapText="1"/>
    </xf>
    <xf numFmtId="0" fontId="0" fillId="33" borderId="3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0] 4" xfId="53"/>
    <cellStyle name="Moneda 2" xfId="54"/>
    <cellStyle name="Neutral" xfId="55"/>
    <cellStyle name="Normal 2"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hyperlink" Target="mailto:svalfonso@%20registraduria.gov.co" TargetMode="External" /><Relationship Id="rId3" Type="http://schemas.openxmlformats.org/officeDocument/2006/relationships/hyperlink" Target="mailto:svalfonso@%20registraduria.gov.co" TargetMode="External" /><Relationship Id="rId4" Type="http://schemas.openxmlformats.org/officeDocument/2006/relationships/hyperlink" Target="mailto:svalfonso@%20registraduria.gov.co" TargetMode="External" /><Relationship Id="rId5" Type="http://schemas.openxmlformats.org/officeDocument/2006/relationships/hyperlink" Target="mailto:mlcely@%20registraduria.gov.co" TargetMode="External" /><Relationship Id="rId6" Type="http://schemas.openxmlformats.org/officeDocument/2006/relationships/hyperlink" Target="mailto:mlcely@%20registraduria.gov.co" TargetMode="External" /><Relationship Id="rId7" Type="http://schemas.openxmlformats.org/officeDocument/2006/relationships/hyperlink" Target="mailto:svalfonso@%20registraduria.gov.co" TargetMode="External" /><Relationship Id="rId8" Type="http://schemas.openxmlformats.org/officeDocument/2006/relationships/hyperlink" Target="mailto:svalfonso@%20registraduria.gov.co" TargetMode="External" /><Relationship Id="rId9" Type="http://schemas.openxmlformats.org/officeDocument/2006/relationships/hyperlink" Target="mailto:vhnieto@registradur&#237;a.gov.co" TargetMode="External" /><Relationship Id="rId10" Type="http://schemas.openxmlformats.org/officeDocument/2006/relationships/hyperlink" Target="mailto:heguiran@registraduria.gov.co" TargetMode="External" /><Relationship Id="rId11" Type="http://schemas.openxmlformats.org/officeDocument/2006/relationships/hyperlink" Target="mailto:heguiran@registraduria.gov.co" TargetMode="External" /><Relationship Id="rId12" Type="http://schemas.openxmlformats.org/officeDocument/2006/relationships/hyperlink" Target="mailto:ajburgos@registraduria.gov.co" TargetMode="External" /><Relationship Id="rId13" Type="http://schemas.openxmlformats.org/officeDocument/2006/relationships/hyperlink" Target="mailto:ajburgos@registraduria.gov.co" TargetMode="External" /><Relationship Id="rId14" Type="http://schemas.openxmlformats.org/officeDocument/2006/relationships/hyperlink" Target="mailto:mlcely@%20registraduria.gov.co" TargetMode="External" /><Relationship Id="rId15" Type="http://schemas.openxmlformats.org/officeDocument/2006/relationships/hyperlink" Target="mailto:svalfonso@%20registraduria.gov.co" TargetMode="External" /><Relationship Id="rId16" Type="http://schemas.openxmlformats.org/officeDocument/2006/relationships/hyperlink" Target="mailto:svalfonso@%20registraduria.gov.co" TargetMode="External" /><Relationship Id="rId17" Type="http://schemas.openxmlformats.org/officeDocument/2006/relationships/hyperlink" Target="mailto:svalfonso@%20registraduria.gov.co"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2"/>
  <sheetViews>
    <sheetView tabSelected="1" zoomScale="70" zoomScaleNormal="70" zoomScalePageLayoutView="80" workbookViewId="0" topLeftCell="A1">
      <selection activeCell="C10" sqref="C10:I10"/>
    </sheetView>
  </sheetViews>
  <sheetFormatPr defaultColWidth="10.8515625" defaultRowHeight="15"/>
  <cols>
    <col min="1" max="1" width="8.8515625" style="50" customWidth="1"/>
    <col min="2" max="2" width="20.140625" style="1" customWidth="1"/>
    <col min="3" max="3" width="57.7109375" style="1" customWidth="1"/>
    <col min="4" max="4" width="19.140625" style="42" customWidth="1"/>
    <col min="5" max="5" width="18.140625" style="42" customWidth="1"/>
    <col min="6" max="6" width="25.140625" style="42" customWidth="1"/>
    <col min="7" max="7" width="15.8515625" style="42" customWidth="1"/>
    <col min="8" max="8" width="23.421875" style="2" customWidth="1"/>
    <col min="9" max="9" width="22.421875" style="1" customWidth="1"/>
    <col min="10" max="10" width="16.140625" style="3" bestFit="1" customWidth="1"/>
    <col min="11" max="11" width="16.7109375" style="3" customWidth="1"/>
    <col min="12" max="12" width="28.57421875" style="3" customWidth="1"/>
    <col min="13" max="13" width="75.140625" style="1" customWidth="1"/>
    <col min="14" max="16384" width="10.8515625" style="1" customWidth="1"/>
  </cols>
  <sheetData>
    <row r="1" spans="2:12" ht="15.75" thickBot="1">
      <c r="B1" s="8"/>
      <c r="C1" s="8"/>
      <c r="D1" s="40"/>
      <c r="E1" s="40"/>
      <c r="F1" s="40"/>
      <c r="G1" s="40"/>
      <c r="H1" s="10"/>
      <c r="I1" s="8"/>
      <c r="J1" s="9"/>
      <c r="K1" s="9"/>
      <c r="L1" s="12"/>
    </row>
    <row r="2" spans="2:12" ht="15">
      <c r="B2" s="128" t="s">
        <v>35</v>
      </c>
      <c r="C2" s="129"/>
      <c r="D2" s="40"/>
      <c r="E2" s="40"/>
      <c r="F2" s="40"/>
      <c r="G2" s="40"/>
      <c r="H2" s="10"/>
      <c r="I2" s="8"/>
      <c r="J2" s="9"/>
      <c r="K2" s="9"/>
      <c r="L2" s="12"/>
    </row>
    <row r="3" spans="2:12" ht="15">
      <c r="B3" s="17"/>
      <c r="C3" s="5"/>
      <c r="D3" s="41"/>
      <c r="E3" s="41"/>
      <c r="F3" s="41"/>
      <c r="G3" s="41"/>
      <c r="H3" s="6"/>
      <c r="I3" s="5"/>
      <c r="J3" s="4"/>
      <c r="K3" s="4"/>
      <c r="L3" s="13"/>
    </row>
    <row r="4" spans="2:12" ht="15">
      <c r="B4" s="130" t="s">
        <v>0</v>
      </c>
      <c r="C4" s="131"/>
      <c r="D4" s="41"/>
      <c r="E4" s="41"/>
      <c r="F4" s="41"/>
      <c r="G4" s="41"/>
      <c r="H4" s="6"/>
      <c r="I4" s="5"/>
      <c r="J4" s="4"/>
      <c r="K4" s="4"/>
      <c r="L4" s="13"/>
    </row>
    <row r="5" spans="2:12" ht="15" customHeight="1">
      <c r="B5" s="18" t="s">
        <v>1</v>
      </c>
      <c r="C5" s="132" t="s">
        <v>44</v>
      </c>
      <c r="D5" s="132"/>
      <c r="E5" s="132"/>
      <c r="F5" s="132"/>
      <c r="G5" s="132"/>
      <c r="H5" s="132"/>
      <c r="I5" s="132"/>
      <c r="J5" s="4"/>
      <c r="K5" s="133" t="s">
        <v>23</v>
      </c>
      <c r="L5" s="134"/>
    </row>
    <row r="6" spans="2:12" ht="15">
      <c r="B6" s="18" t="s">
        <v>2</v>
      </c>
      <c r="C6" s="132" t="s">
        <v>36</v>
      </c>
      <c r="D6" s="132"/>
      <c r="E6" s="132"/>
      <c r="F6" s="132"/>
      <c r="G6" s="132"/>
      <c r="H6" s="132"/>
      <c r="I6" s="132"/>
      <c r="J6" s="4"/>
      <c r="K6" s="133"/>
      <c r="L6" s="134"/>
    </row>
    <row r="7" spans="2:12" ht="15">
      <c r="B7" s="18" t="s">
        <v>3</v>
      </c>
      <c r="C7" s="132" t="s">
        <v>37</v>
      </c>
      <c r="D7" s="132"/>
      <c r="E7" s="132"/>
      <c r="F7" s="132"/>
      <c r="G7" s="132"/>
      <c r="H7" s="132"/>
      <c r="I7" s="132"/>
      <c r="J7" s="4"/>
      <c r="K7" s="133"/>
      <c r="L7" s="134"/>
    </row>
    <row r="8" spans="2:12" ht="15">
      <c r="B8" s="18" t="s">
        <v>16</v>
      </c>
      <c r="C8" s="135" t="s">
        <v>38</v>
      </c>
      <c r="D8" s="135"/>
      <c r="E8" s="135"/>
      <c r="F8" s="135"/>
      <c r="G8" s="135"/>
      <c r="H8" s="135"/>
      <c r="I8" s="135"/>
      <c r="J8" s="4"/>
      <c r="K8" s="133"/>
      <c r="L8" s="134"/>
    </row>
    <row r="9" spans="2:12" ht="138.75" customHeight="1">
      <c r="B9" s="19" t="s">
        <v>39</v>
      </c>
      <c r="C9" s="136" t="s">
        <v>40</v>
      </c>
      <c r="D9" s="137"/>
      <c r="E9" s="137"/>
      <c r="F9" s="137"/>
      <c r="G9" s="137"/>
      <c r="H9" s="137"/>
      <c r="I9" s="138"/>
      <c r="J9" s="4"/>
      <c r="K9" s="133"/>
      <c r="L9" s="134"/>
    </row>
    <row r="10" spans="2:12" ht="65.25" customHeight="1">
      <c r="B10" s="19" t="s">
        <v>41</v>
      </c>
      <c r="C10" s="132" t="s">
        <v>42</v>
      </c>
      <c r="D10" s="132"/>
      <c r="E10" s="132"/>
      <c r="F10" s="132"/>
      <c r="G10" s="132"/>
      <c r="H10" s="132"/>
      <c r="I10" s="132"/>
      <c r="J10" s="4"/>
      <c r="K10" s="133" t="s">
        <v>22</v>
      </c>
      <c r="L10" s="134"/>
    </row>
    <row r="11" spans="2:12" ht="51" customHeight="1">
      <c r="B11" s="19" t="s">
        <v>4</v>
      </c>
      <c r="C11" s="136" t="s">
        <v>57</v>
      </c>
      <c r="D11" s="137"/>
      <c r="E11" s="137"/>
      <c r="F11" s="137"/>
      <c r="G11" s="137"/>
      <c r="H11" s="137"/>
      <c r="I11" s="138"/>
      <c r="J11" s="16"/>
      <c r="K11" s="133"/>
      <c r="L11" s="134"/>
    </row>
    <row r="12" spans="2:12" ht="39.75" customHeight="1">
      <c r="B12" s="18" t="s">
        <v>5</v>
      </c>
      <c r="C12" s="132" t="s">
        <v>43</v>
      </c>
      <c r="D12" s="132"/>
      <c r="E12" s="132"/>
      <c r="F12" s="132"/>
      <c r="G12" s="132"/>
      <c r="H12" s="132"/>
      <c r="I12" s="132"/>
      <c r="J12" s="4"/>
      <c r="K12" s="133"/>
      <c r="L12" s="134"/>
    </row>
    <row r="13" spans="2:12" ht="27" customHeight="1">
      <c r="B13" s="18" t="s">
        <v>19</v>
      </c>
      <c r="C13" s="139">
        <v>73497225399</v>
      </c>
      <c r="D13" s="140"/>
      <c r="E13" s="140"/>
      <c r="F13" s="140"/>
      <c r="G13" s="140"/>
      <c r="H13" s="140"/>
      <c r="I13" s="140"/>
      <c r="J13" s="4"/>
      <c r="K13" s="133"/>
      <c r="L13" s="134"/>
    </row>
    <row r="14" spans="2:12" ht="45">
      <c r="B14" s="18" t="s">
        <v>20</v>
      </c>
      <c r="C14" s="141">
        <v>206560760</v>
      </c>
      <c r="D14" s="142"/>
      <c r="E14" s="142"/>
      <c r="F14" s="142"/>
      <c r="G14" s="142"/>
      <c r="H14" s="142"/>
      <c r="I14" s="142"/>
      <c r="J14" s="7"/>
      <c r="K14" s="133"/>
      <c r="L14" s="134"/>
    </row>
    <row r="15" spans="2:12" ht="45">
      <c r="B15" s="18" t="s">
        <v>21</v>
      </c>
      <c r="C15" s="141">
        <v>20656076</v>
      </c>
      <c r="D15" s="142"/>
      <c r="E15" s="142"/>
      <c r="F15" s="142"/>
      <c r="G15" s="142"/>
      <c r="H15" s="142"/>
      <c r="I15" s="142"/>
      <c r="J15" s="4"/>
      <c r="K15" s="133"/>
      <c r="L15" s="134"/>
    </row>
    <row r="16" spans="2:12" ht="30">
      <c r="B16" s="18" t="s">
        <v>18</v>
      </c>
      <c r="C16" s="143" t="s">
        <v>453</v>
      </c>
      <c r="D16" s="144"/>
      <c r="E16" s="144"/>
      <c r="F16" s="144"/>
      <c r="G16" s="144"/>
      <c r="H16" s="144"/>
      <c r="I16" s="145"/>
      <c r="J16" s="4"/>
      <c r="K16" s="133"/>
      <c r="L16" s="134"/>
    </row>
    <row r="17" spans="2:12" ht="15">
      <c r="B17" s="20"/>
      <c r="C17" s="11"/>
      <c r="D17" s="41"/>
      <c r="E17" s="41"/>
      <c r="F17" s="41"/>
      <c r="G17" s="41"/>
      <c r="H17" s="6"/>
      <c r="I17" s="5"/>
      <c r="J17" s="4"/>
      <c r="K17" s="4"/>
      <c r="L17" s="13"/>
    </row>
    <row r="18" spans="2:12" ht="19.5" customHeight="1" thickBot="1">
      <c r="B18" s="21" t="s">
        <v>15</v>
      </c>
      <c r="C18" s="5"/>
      <c r="D18" s="41"/>
      <c r="E18" s="41"/>
      <c r="F18" s="41"/>
      <c r="G18" s="41"/>
      <c r="H18" s="6"/>
      <c r="I18" s="5"/>
      <c r="J18" s="4"/>
      <c r="K18" s="4"/>
      <c r="L18" s="13"/>
    </row>
    <row r="19" spans="1:12" ht="75" customHeight="1" thickBot="1">
      <c r="A19" s="15"/>
      <c r="B19" s="121" t="s">
        <v>24</v>
      </c>
      <c r="C19" s="122" t="s">
        <v>6</v>
      </c>
      <c r="D19" s="122" t="s">
        <v>17</v>
      </c>
      <c r="E19" s="122" t="s">
        <v>7</v>
      </c>
      <c r="F19" s="122" t="s">
        <v>8</v>
      </c>
      <c r="G19" s="122" t="s">
        <v>9</v>
      </c>
      <c r="H19" s="123" t="s">
        <v>10</v>
      </c>
      <c r="I19" s="122" t="s">
        <v>11</v>
      </c>
      <c r="J19" s="122" t="s">
        <v>12</v>
      </c>
      <c r="K19" s="122" t="s">
        <v>13</v>
      </c>
      <c r="L19" s="124" t="s">
        <v>14</v>
      </c>
    </row>
    <row r="20" spans="1:12" ht="405">
      <c r="A20" s="14"/>
      <c r="B20" s="146" t="s">
        <v>335</v>
      </c>
      <c r="C20" s="147" t="s">
        <v>337</v>
      </c>
      <c r="D20" s="148" t="s">
        <v>31</v>
      </c>
      <c r="E20" s="148" t="s">
        <v>34</v>
      </c>
      <c r="F20" s="148" t="s">
        <v>165</v>
      </c>
      <c r="G20" s="148" t="s">
        <v>46</v>
      </c>
      <c r="H20" s="149">
        <v>15474648702</v>
      </c>
      <c r="I20" s="150">
        <f aca="true" t="shared" si="0" ref="I20:I86">+H20</f>
        <v>15474648702</v>
      </c>
      <c r="J20" s="148" t="s">
        <v>29</v>
      </c>
      <c r="K20" s="148" t="s">
        <v>25</v>
      </c>
      <c r="L20" s="151" t="s">
        <v>118</v>
      </c>
    </row>
    <row r="21" spans="1:12" ht="315">
      <c r="A21" s="14"/>
      <c r="B21" s="87" t="s">
        <v>338</v>
      </c>
      <c r="C21" s="38" t="s">
        <v>339</v>
      </c>
      <c r="D21" s="29" t="s">
        <v>31</v>
      </c>
      <c r="E21" s="29" t="s">
        <v>381</v>
      </c>
      <c r="F21" s="29" t="s">
        <v>384</v>
      </c>
      <c r="G21" s="29" t="s">
        <v>46</v>
      </c>
      <c r="H21" s="73">
        <v>1794834712</v>
      </c>
      <c r="I21" s="73">
        <f t="shared" si="0"/>
        <v>1794834712</v>
      </c>
      <c r="J21" s="29" t="s">
        <v>29</v>
      </c>
      <c r="K21" s="29" t="s">
        <v>25</v>
      </c>
      <c r="L21" s="88" t="s">
        <v>118</v>
      </c>
    </row>
    <row r="22" spans="1:12" ht="60">
      <c r="A22" s="14"/>
      <c r="B22" s="89" t="s">
        <v>393</v>
      </c>
      <c r="C22" s="51" t="s">
        <v>394</v>
      </c>
      <c r="D22" s="29" t="s">
        <v>30</v>
      </c>
      <c r="E22" s="29" t="s">
        <v>60</v>
      </c>
      <c r="F22" s="52" t="s">
        <v>399</v>
      </c>
      <c r="G22" s="29" t="s">
        <v>46</v>
      </c>
      <c r="H22" s="74">
        <v>1042566934</v>
      </c>
      <c r="I22" s="74">
        <f>(H22)</f>
        <v>1042566934</v>
      </c>
      <c r="J22" s="29" t="s">
        <v>29</v>
      </c>
      <c r="K22" s="29" t="s">
        <v>25</v>
      </c>
      <c r="L22" s="88" t="s">
        <v>395</v>
      </c>
    </row>
    <row r="23" spans="1:12" ht="90">
      <c r="A23" s="14"/>
      <c r="B23" s="89" t="s">
        <v>396</v>
      </c>
      <c r="C23" s="51" t="s">
        <v>397</v>
      </c>
      <c r="D23" s="29" t="s">
        <v>50</v>
      </c>
      <c r="E23" s="29" t="s">
        <v>33</v>
      </c>
      <c r="F23" s="52" t="s">
        <v>399</v>
      </c>
      <c r="G23" s="29" t="s">
        <v>46</v>
      </c>
      <c r="H23" s="74">
        <v>95789739</v>
      </c>
      <c r="I23" s="74">
        <f>(H23)</f>
        <v>95789739</v>
      </c>
      <c r="J23" s="29" t="s">
        <v>29</v>
      </c>
      <c r="K23" s="29" t="s">
        <v>25</v>
      </c>
      <c r="L23" s="88" t="s">
        <v>398</v>
      </c>
    </row>
    <row r="24" spans="1:12" ht="75">
      <c r="A24" s="14"/>
      <c r="B24" s="89">
        <v>86101802</v>
      </c>
      <c r="C24" s="51" t="s">
        <v>332</v>
      </c>
      <c r="D24" s="29" t="s">
        <v>31</v>
      </c>
      <c r="E24" s="29" t="s">
        <v>52</v>
      </c>
      <c r="F24" s="52" t="s">
        <v>399</v>
      </c>
      <c r="G24" s="29" t="s">
        <v>46</v>
      </c>
      <c r="H24" s="74">
        <v>268350000</v>
      </c>
      <c r="I24" s="74">
        <f>+H24</f>
        <v>268350000</v>
      </c>
      <c r="J24" s="29" t="s">
        <v>29</v>
      </c>
      <c r="K24" s="29" t="s">
        <v>25</v>
      </c>
      <c r="L24" s="88" t="s">
        <v>119</v>
      </c>
    </row>
    <row r="25" spans="1:12" ht="90">
      <c r="A25" s="14"/>
      <c r="B25" s="89" t="s">
        <v>396</v>
      </c>
      <c r="C25" s="51" t="s">
        <v>400</v>
      </c>
      <c r="D25" s="29" t="s">
        <v>31</v>
      </c>
      <c r="E25" s="29" t="s">
        <v>32</v>
      </c>
      <c r="F25" s="52" t="s">
        <v>399</v>
      </c>
      <c r="G25" s="29" t="s">
        <v>46</v>
      </c>
      <c r="H25" s="74">
        <v>10600000</v>
      </c>
      <c r="I25" s="74">
        <f aca="true" t="shared" si="1" ref="I25:I31">H25</f>
        <v>10600000</v>
      </c>
      <c r="J25" s="29" t="s">
        <v>29</v>
      </c>
      <c r="K25" s="29" t="s">
        <v>25</v>
      </c>
      <c r="L25" s="88" t="s">
        <v>398</v>
      </c>
    </row>
    <row r="26" spans="1:12" ht="90">
      <c r="A26" s="14"/>
      <c r="B26" s="89" t="s">
        <v>393</v>
      </c>
      <c r="C26" s="51" t="s">
        <v>401</v>
      </c>
      <c r="D26" s="29" t="s">
        <v>31</v>
      </c>
      <c r="E26" s="29" t="s">
        <v>55</v>
      </c>
      <c r="F26" s="52" t="s">
        <v>399</v>
      </c>
      <c r="G26" s="29" t="s">
        <v>46</v>
      </c>
      <c r="H26" s="74">
        <v>268410675</v>
      </c>
      <c r="I26" s="74">
        <f t="shared" si="1"/>
        <v>268410675</v>
      </c>
      <c r="J26" s="29" t="s">
        <v>29</v>
      </c>
      <c r="K26" s="29" t="s">
        <v>25</v>
      </c>
      <c r="L26" s="88" t="s">
        <v>398</v>
      </c>
    </row>
    <row r="27" spans="1:12" ht="109.5" customHeight="1">
      <c r="A27" s="14"/>
      <c r="B27" s="90">
        <v>86101802</v>
      </c>
      <c r="C27" s="80" t="s">
        <v>422</v>
      </c>
      <c r="D27" s="81" t="s">
        <v>420</v>
      </c>
      <c r="E27" s="82" t="s">
        <v>25</v>
      </c>
      <c r="F27" s="82" t="s">
        <v>423</v>
      </c>
      <c r="G27" s="52" t="s">
        <v>46</v>
      </c>
      <c r="H27" s="83">
        <v>201009294</v>
      </c>
      <c r="I27" s="84">
        <f>+H27</f>
        <v>201009294</v>
      </c>
      <c r="J27" s="85" t="s">
        <v>29</v>
      </c>
      <c r="K27" s="85" t="s">
        <v>25</v>
      </c>
      <c r="L27" s="91" t="s">
        <v>424</v>
      </c>
    </row>
    <row r="28" spans="1:12" ht="105" customHeight="1">
      <c r="A28" s="14"/>
      <c r="B28" s="90">
        <v>93141506</v>
      </c>
      <c r="C28" s="80" t="s">
        <v>425</v>
      </c>
      <c r="D28" s="81" t="s">
        <v>420</v>
      </c>
      <c r="E28" s="82" t="s">
        <v>25</v>
      </c>
      <c r="F28" s="82" t="s">
        <v>423</v>
      </c>
      <c r="G28" s="52" t="s">
        <v>46</v>
      </c>
      <c r="H28" s="115">
        <v>20200000</v>
      </c>
      <c r="I28" s="116">
        <f>+H28</f>
        <v>20200000</v>
      </c>
      <c r="J28" s="85" t="s">
        <v>29</v>
      </c>
      <c r="K28" s="85" t="s">
        <v>25</v>
      </c>
      <c r="L28" s="91" t="s">
        <v>426</v>
      </c>
    </row>
    <row r="29" spans="1:13" ht="125.25" customHeight="1">
      <c r="A29" s="14"/>
      <c r="B29" s="90">
        <v>93141506</v>
      </c>
      <c r="C29" s="80" t="s">
        <v>427</v>
      </c>
      <c r="D29" s="81" t="s">
        <v>420</v>
      </c>
      <c r="E29" s="82" t="s">
        <v>428</v>
      </c>
      <c r="F29" s="82" t="s">
        <v>399</v>
      </c>
      <c r="G29" s="52" t="s">
        <v>46</v>
      </c>
      <c r="H29" s="83">
        <v>9100000</v>
      </c>
      <c r="I29" s="84">
        <v>9100000</v>
      </c>
      <c r="J29" s="85" t="s">
        <v>29</v>
      </c>
      <c r="K29" s="85" t="s">
        <v>25</v>
      </c>
      <c r="L29" s="91" t="s">
        <v>426</v>
      </c>
      <c r="M29" s="27"/>
    </row>
    <row r="30" spans="1:12" ht="90">
      <c r="A30" s="14"/>
      <c r="B30" s="89" t="s">
        <v>396</v>
      </c>
      <c r="C30" s="51" t="s">
        <v>402</v>
      </c>
      <c r="D30" s="29" t="s">
        <v>51</v>
      </c>
      <c r="E30" s="29" t="s">
        <v>33</v>
      </c>
      <c r="F30" s="52" t="s">
        <v>399</v>
      </c>
      <c r="G30" s="29" t="s">
        <v>46</v>
      </c>
      <c r="H30" s="74">
        <v>73000000</v>
      </c>
      <c r="I30" s="74">
        <f t="shared" si="1"/>
        <v>73000000</v>
      </c>
      <c r="J30" s="29" t="s">
        <v>29</v>
      </c>
      <c r="K30" s="29" t="s">
        <v>25</v>
      </c>
      <c r="L30" s="88" t="s">
        <v>398</v>
      </c>
    </row>
    <row r="31" spans="1:12" ht="90">
      <c r="A31" s="14"/>
      <c r="B31" s="89" t="s">
        <v>403</v>
      </c>
      <c r="C31" s="51" t="s">
        <v>404</v>
      </c>
      <c r="D31" s="29" t="s">
        <v>353</v>
      </c>
      <c r="E31" s="29" t="s">
        <v>58</v>
      </c>
      <c r="F31" s="52" t="s">
        <v>399</v>
      </c>
      <c r="G31" s="29" t="s">
        <v>46</v>
      </c>
      <c r="H31" s="74">
        <f>10000000-1026642</f>
        <v>8973358</v>
      </c>
      <c r="I31" s="74">
        <f t="shared" si="1"/>
        <v>8973358</v>
      </c>
      <c r="J31" s="29" t="s">
        <v>29</v>
      </c>
      <c r="K31" s="29" t="s">
        <v>25</v>
      </c>
      <c r="L31" s="88" t="s">
        <v>398</v>
      </c>
    </row>
    <row r="32" spans="1:12" ht="90">
      <c r="A32" s="14"/>
      <c r="B32" s="89">
        <v>55101504</v>
      </c>
      <c r="C32" s="53" t="s">
        <v>121</v>
      </c>
      <c r="D32" s="29" t="s">
        <v>326</v>
      </c>
      <c r="E32" s="29" t="s">
        <v>55</v>
      </c>
      <c r="F32" s="45" t="s">
        <v>56</v>
      </c>
      <c r="G32" s="29" t="s">
        <v>46</v>
      </c>
      <c r="H32" s="75">
        <v>4500000</v>
      </c>
      <c r="I32" s="73">
        <f t="shared" si="0"/>
        <v>4500000</v>
      </c>
      <c r="J32" s="29" t="s">
        <v>29</v>
      </c>
      <c r="K32" s="29" t="s">
        <v>59</v>
      </c>
      <c r="L32" s="88" t="s">
        <v>122</v>
      </c>
    </row>
    <row r="33" spans="2:12" ht="45">
      <c r="B33" s="89">
        <v>55101504</v>
      </c>
      <c r="C33" s="51" t="s">
        <v>123</v>
      </c>
      <c r="D33" s="29" t="s">
        <v>51</v>
      </c>
      <c r="E33" s="29" t="s">
        <v>382</v>
      </c>
      <c r="F33" s="45" t="s">
        <v>56</v>
      </c>
      <c r="G33" s="29" t="s">
        <v>46</v>
      </c>
      <c r="H33" s="76">
        <f>2000000-H34</f>
        <v>1605000</v>
      </c>
      <c r="I33" s="73">
        <f>+H33</f>
        <v>1605000</v>
      </c>
      <c r="J33" s="29" t="s">
        <v>29</v>
      </c>
      <c r="K33" s="55" t="s">
        <v>25</v>
      </c>
      <c r="L33" s="88" t="s">
        <v>124</v>
      </c>
    </row>
    <row r="34" spans="2:12" ht="45">
      <c r="B34" s="89">
        <v>55101504</v>
      </c>
      <c r="C34" s="51" t="s">
        <v>411</v>
      </c>
      <c r="D34" s="29" t="s">
        <v>353</v>
      </c>
      <c r="E34" s="29" t="s">
        <v>382</v>
      </c>
      <c r="F34" s="45" t="s">
        <v>56</v>
      </c>
      <c r="G34" s="29" t="s">
        <v>46</v>
      </c>
      <c r="H34" s="76">
        <v>395000</v>
      </c>
      <c r="I34" s="73">
        <f t="shared" si="0"/>
        <v>395000</v>
      </c>
      <c r="J34" s="29" t="s">
        <v>29</v>
      </c>
      <c r="K34" s="55" t="s">
        <v>25</v>
      </c>
      <c r="L34" s="88" t="s">
        <v>124</v>
      </c>
    </row>
    <row r="35" spans="1:13" ht="60">
      <c r="A35" s="14"/>
      <c r="B35" s="92">
        <v>80131500</v>
      </c>
      <c r="C35" s="58" t="s">
        <v>125</v>
      </c>
      <c r="D35" s="29" t="s">
        <v>26</v>
      </c>
      <c r="E35" s="29" t="s">
        <v>382</v>
      </c>
      <c r="F35" s="45" t="s">
        <v>56</v>
      </c>
      <c r="G35" s="29" t="s">
        <v>46</v>
      </c>
      <c r="H35" s="47">
        <v>5533098867</v>
      </c>
      <c r="I35" s="73">
        <f t="shared" si="0"/>
        <v>5533098867</v>
      </c>
      <c r="J35" s="29" t="s">
        <v>29</v>
      </c>
      <c r="K35" s="29" t="s">
        <v>59</v>
      </c>
      <c r="L35" s="93" t="s">
        <v>126</v>
      </c>
      <c r="M35" s="28"/>
    </row>
    <row r="36" spans="1:13" ht="90">
      <c r="A36" s="14"/>
      <c r="B36" s="87">
        <v>81101508</v>
      </c>
      <c r="C36" s="33" t="s">
        <v>127</v>
      </c>
      <c r="D36" s="29" t="s">
        <v>26</v>
      </c>
      <c r="E36" s="29" t="s">
        <v>45</v>
      </c>
      <c r="F36" s="54" t="s">
        <v>56</v>
      </c>
      <c r="G36" s="29" t="s">
        <v>46</v>
      </c>
      <c r="H36" s="76">
        <v>58300000</v>
      </c>
      <c r="I36" s="73">
        <f t="shared" si="0"/>
        <v>58300000</v>
      </c>
      <c r="J36" s="29" t="s">
        <v>29</v>
      </c>
      <c r="K36" s="29" t="s">
        <v>59</v>
      </c>
      <c r="L36" s="88" t="s">
        <v>128</v>
      </c>
      <c r="M36" s="27"/>
    </row>
    <row r="37" spans="1:12" ht="90">
      <c r="A37" s="14"/>
      <c r="B37" s="87">
        <v>81101508</v>
      </c>
      <c r="C37" s="33" t="s">
        <v>129</v>
      </c>
      <c r="D37" s="29" t="s">
        <v>26</v>
      </c>
      <c r="E37" s="29" t="s">
        <v>45</v>
      </c>
      <c r="F37" s="54" t="s">
        <v>56</v>
      </c>
      <c r="G37" s="29" t="s">
        <v>46</v>
      </c>
      <c r="H37" s="76">
        <v>63800000</v>
      </c>
      <c r="I37" s="73">
        <f t="shared" si="0"/>
        <v>63800000</v>
      </c>
      <c r="J37" s="29" t="s">
        <v>29</v>
      </c>
      <c r="K37" s="29" t="s">
        <v>59</v>
      </c>
      <c r="L37" s="88" t="s">
        <v>128</v>
      </c>
    </row>
    <row r="38" spans="2:12" ht="123" customHeight="1">
      <c r="B38" s="89">
        <v>82141502</v>
      </c>
      <c r="C38" s="35" t="s">
        <v>414</v>
      </c>
      <c r="D38" s="29" t="s">
        <v>413</v>
      </c>
      <c r="E38" s="29" t="s">
        <v>55</v>
      </c>
      <c r="F38" s="29" t="s">
        <v>134</v>
      </c>
      <c r="G38" s="29" t="s">
        <v>46</v>
      </c>
      <c r="H38" s="76">
        <v>611000</v>
      </c>
      <c r="I38" s="73">
        <f t="shared" si="0"/>
        <v>611000</v>
      </c>
      <c r="J38" s="29" t="s">
        <v>29</v>
      </c>
      <c r="K38" s="72" t="s">
        <v>25</v>
      </c>
      <c r="L38" s="88" t="s">
        <v>124</v>
      </c>
    </row>
    <row r="39" spans="1:12" ht="90">
      <c r="A39" s="14"/>
      <c r="B39" s="89">
        <v>72101507</v>
      </c>
      <c r="C39" s="56" t="s">
        <v>130</v>
      </c>
      <c r="D39" s="29" t="s">
        <v>30</v>
      </c>
      <c r="E39" s="29" t="s">
        <v>133</v>
      </c>
      <c r="F39" s="29" t="s">
        <v>134</v>
      </c>
      <c r="G39" s="29" t="s">
        <v>46</v>
      </c>
      <c r="H39" s="75">
        <v>12000000</v>
      </c>
      <c r="I39" s="73">
        <f t="shared" si="0"/>
        <v>12000000</v>
      </c>
      <c r="J39" s="29" t="s">
        <v>29</v>
      </c>
      <c r="K39" s="29" t="s">
        <v>59</v>
      </c>
      <c r="L39" s="88" t="s">
        <v>131</v>
      </c>
    </row>
    <row r="40" spans="1:12" ht="90">
      <c r="A40" s="14"/>
      <c r="B40" s="87">
        <v>72101507</v>
      </c>
      <c r="C40" s="33" t="s">
        <v>132</v>
      </c>
      <c r="D40" s="29" t="s">
        <v>50</v>
      </c>
      <c r="E40" s="29" t="s">
        <v>133</v>
      </c>
      <c r="F40" s="54" t="s">
        <v>134</v>
      </c>
      <c r="G40" s="29" t="s">
        <v>46</v>
      </c>
      <c r="H40" s="76">
        <v>15500000</v>
      </c>
      <c r="I40" s="73">
        <f t="shared" si="0"/>
        <v>15500000</v>
      </c>
      <c r="J40" s="29" t="s">
        <v>29</v>
      </c>
      <c r="K40" s="29" t="s">
        <v>59</v>
      </c>
      <c r="L40" s="88" t="s">
        <v>135</v>
      </c>
    </row>
    <row r="41" spans="1:12" ht="90">
      <c r="A41" s="14"/>
      <c r="B41" s="87">
        <v>72101507</v>
      </c>
      <c r="C41" s="33" t="s">
        <v>136</v>
      </c>
      <c r="D41" s="29" t="s">
        <v>27</v>
      </c>
      <c r="E41" s="29" t="s">
        <v>137</v>
      </c>
      <c r="F41" s="54" t="s">
        <v>134</v>
      </c>
      <c r="G41" s="29" t="s">
        <v>46</v>
      </c>
      <c r="H41" s="76">
        <v>6500000</v>
      </c>
      <c r="I41" s="73">
        <f t="shared" si="0"/>
        <v>6500000</v>
      </c>
      <c r="J41" s="29" t="s">
        <v>29</v>
      </c>
      <c r="K41" s="29" t="s">
        <v>59</v>
      </c>
      <c r="L41" s="88" t="s">
        <v>138</v>
      </c>
    </row>
    <row r="42" spans="1:12" ht="90">
      <c r="A42" s="14"/>
      <c r="B42" s="87">
        <v>72101507</v>
      </c>
      <c r="C42" s="33" t="s">
        <v>139</v>
      </c>
      <c r="D42" s="29" t="s">
        <v>30</v>
      </c>
      <c r="E42" s="29" t="s">
        <v>45</v>
      </c>
      <c r="F42" s="54" t="s">
        <v>134</v>
      </c>
      <c r="G42" s="29" t="s">
        <v>46</v>
      </c>
      <c r="H42" s="76">
        <v>15500000</v>
      </c>
      <c r="I42" s="73">
        <f t="shared" si="0"/>
        <v>15500000</v>
      </c>
      <c r="J42" s="29" t="s">
        <v>29</v>
      </c>
      <c r="K42" s="29" t="s">
        <v>59</v>
      </c>
      <c r="L42" s="88" t="s">
        <v>128</v>
      </c>
    </row>
    <row r="43" spans="1:12" ht="90">
      <c r="A43" s="14"/>
      <c r="B43" s="87">
        <v>72101507</v>
      </c>
      <c r="C43" s="33" t="s">
        <v>140</v>
      </c>
      <c r="D43" s="29" t="s">
        <v>31</v>
      </c>
      <c r="E43" s="29" t="s">
        <v>133</v>
      </c>
      <c r="F43" s="54" t="s">
        <v>134</v>
      </c>
      <c r="G43" s="29" t="s">
        <v>46</v>
      </c>
      <c r="H43" s="76">
        <v>15000000</v>
      </c>
      <c r="I43" s="73">
        <f t="shared" si="0"/>
        <v>15000000</v>
      </c>
      <c r="J43" s="29" t="s">
        <v>29</v>
      </c>
      <c r="K43" s="29" t="s">
        <v>59</v>
      </c>
      <c r="L43" s="88" t="s">
        <v>141</v>
      </c>
    </row>
    <row r="44" spans="1:12" ht="90">
      <c r="A44" s="14"/>
      <c r="B44" s="87">
        <v>72101507</v>
      </c>
      <c r="C44" s="33" t="s">
        <v>142</v>
      </c>
      <c r="D44" s="29" t="s">
        <v>50</v>
      </c>
      <c r="E44" s="29" t="s">
        <v>137</v>
      </c>
      <c r="F44" s="54" t="s">
        <v>134</v>
      </c>
      <c r="G44" s="29" t="s">
        <v>46</v>
      </c>
      <c r="H44" s="76">
        <v>17500000</v>
      </c>
      <c r="I44" s="73">
        <f t="shared" si="0"/>
        <v>17500000</v>
      </c>
      <c r="J44" s="29" t="s">
        <v>29</v>
      </c>
      <c r="K44" s="29" t="s">
        <v>59</v>
      </c>
      <c r="L44" s="88" t="s">
        <v>143</v>
      </c>
    </row>
    <row r="45" spans="1:12" ht="90">
      <c r="A45" s="14"/>
      <c r="B45" s="89">
        <v>72101507</v>
      </c>
      <c r="C45" s="57" t="s">
        <v>144</v>
      </c>
      <c r="D45" s="29" t="s">
        <v>27</v>
      </c>
      <c r="E45" s="29" t="s">
        <v>137</v>
      </c>
      <c r="F45" s="54" t="s">
        <v>134</v>
      </c>
      <c r="G45" s="29" t="s">
        <v>46</v>
      </c>
      <c r="H45" s="76">
        <v>10000000</v>
      </c>
      <c r="I45" s="73">
        <f t="shared" si="0"/>
        <v>10000000</v>
      </c>
      <c r="J45" s="29" t="s">
        <v>29</v>
      </c>
      <c r="K45" s="29" t="s">
        <v>59</v>
      </c>
      <c r="L45" s="88" t="s">
        <v>145</v>
      </c>
    </row>
    <row r="46" spans="1:12" ht="90">
      <c r="A46" s="14"/>
      <c r="B46" s="87">
        <v>72101507</v>
      </c>
      <c r="C46" s="33" t="s">
        <v>146</v>
      </c>
      <c r="D46" s="29" t="s">
        <v>30</v>
      </c>
      <c r="E46" s="29" t="s">
        <v>137</v>
      </c>
      <c r="F46" s="54" t="s">
        <v>134</v>
      </c>
      <c r="G46" s="29" t="s">
        <v>46</v>
      </c>
      <c r="H46" s="76">
        <v>8000000</v>
      </c>
      <c r="I46" s="73">
        <f t="shared" si="0"/>
        <v>8000000</v>
      </c>
      <c r="J46" s="29" t="s">
        <v>29</v>
      </c>
      <c r="K46" s="29" t="s">
        <v>59</v>
      </c>
      <c r="L46" s="88" t="s">
        <v>147</v>
      </c>
    </row>
    <row r="47" spans="1:12" ht="90">
      <c r="A47" s="14"/>
      <c r="B47" s="87">
        <v>72101507</v>
      </c>
      <c r="C47" s="33" t="s">
        <v>148</v>
      </c>
      <c r="D47" s="29" t="s">
        <v>31</v>
      </c>
      <c r="E47" s="29" t="s">
        <v>137</v>
      </c>
      <c r="F47" s="54" t="s">
        <v>134</v>
      </c>
      <c r="G47" s="29" t="s">
        <v>46</v>
      </c>
      <c r="H47" s="76">
        <v>10000000</v>
      </c>
      <c r="I47" s="73">
        <f t="shared" si="0"/>
        <v>10000000</v>
      </c>
      <c r="J47" s="29" t="s">
        <v>29</v>
      </c>
      <c r="K47" s="29" t="s">
        <v>59</v>
      </c>
      <c r="L47" s="88" t="s">
        <v>149</v>
      </c>
    </row>
    <row r="48" spans="1:12" ht="90">
      <c r="A48" s="14"/>
      <c r="B48" s="87">
        <v>72101507</v>
      </c>
      <c r="C48" s="33" t="s">
        <v>150</v>
      </c>
      <c r="D48" s="29" t="s">
        <v>50</v>
      </c>
      <c r="E48" s="29" t="s">
        <v>137</v>
      </c>
      <c r="F48" s="54" t="s">
        <v>134</v>
      </c>
      <c r="G48" s="29" t="s">
        <v>46</v>
      </c>
      <c r="H48" s="76">
        <v>5000000</v>
      </c>
      <c r="I48" s="73">
        <f t="shared" si="0"/>
        <v>5000000</v>
      </c>
      <c r="J48" s="29" t="s">
        <v>29</v>
      </c>
      <c r="K48" s="29" t="s">
        <v>59</v>
      </c>
      <c r="L48" s="88" t="s">
        <v>151</v>
      </c>
    </row>
    <row r="49" spans="1:12" ht="90">
      <c r="A49" s="14"/>
      <c r="B49" s="89">
        <v>72101507</v>
      </c>
      <c r="C49" s="57" t="s">
        <v>152</v>
      </c>
      <c r="D49" s="29" t="s">
        <v>31</v>
      </c>
      <c r="E49" s="29" t="s">
        <v>137</v>
      </c>
      <c r="F49" s="54" t="s">
        <v>134</v>
      </c>
      <c r="G49" s="29" t="s">
        <v>46</v>
      </c>
      <c r="H49" s="76">
        <v>5000000</v>
      </c>
      <c r="I49" s="73">
        <f t="shared" si="0"/>
        <v>5000000</v>
      </c>
      <c r="J49" s="29" t="s">
        <v>29</v>
      </c>
      <c r="K49" s="29" t="s">
        <v>59</v>
      </c>
      <c r="L49" s="88" t="s">
        <v>153</v>
      </c>
    </row>
    <row r="50" spans="1:12" ht="90">
      <c r="A50" s="14"/>
      <c r="B50" s="87">
        <v>72101507</v>
      </c>
      <c r="C50" s="33" t="s">
        <v>154</v>
      </c>
      <c r="D50" s="29" t="s">
        <v>50</v>
      </c>
      <c r="E50" s="29" t="s">
        <v>133</v>
      </c>
      <c r="F50" s="54" t="s">
        <v>134</v>
      </c>
      <c r="G50" s="29" t="s">
        <v>46</v>
      </c>
      <c r="H50" s="76">
        <v>15000000</v>
      </c>
      <c r="I50" s="73">
        <f t="shared" si="0"/>
        <v>15000000</v>
      </c>
      <c r="J50" s="29" t="s">
        <v>29</v>
      </c>
      <c r="K50" s="29" t="s">
        <v>59</v>
      </c>
      <c r="L50" s="88" t="s">
        <v>155</v>
      </c>
    </row>
    <row r="51" spans="1:12" ht="90">
      <c r="A51" s="14"/>
      <c r="B51" s="87">
        <v>72101507</v>
      </c>
      <c r="C51" s="33" t="s">
        <v>156</v>
      </c>
      <c r="D51" s="29" t="s">
        <v>27</v>
      </c>
      <c r="E51" s="29" t="s">
        <v>137</v>
      </c>
      <c r="F51" s="54" t="s">
        <v>134</v>
      </c>
      <c r="G51" s="29" t="s">
        <v>46</v>
      </c>
      <c r="H51" s="76">
        <v>6000000</v>
      </c>
      <c r="I51" s="73">
        <f t="shared" si="0"/>
        <v>6000000</v>
      </c>
      <c r="J51" s="29" t="s">
        <v>29</v>
      </c>
      <c r="K51" s="29" t="s">
        <v>59</v>
      </c>
      <c r="L51" s="88" t="s">
        <v>157</v>
      </c>
    </row>
    <row r="52" spans="1:12" ht="90">
      <c r="A52" s="14"/>
      <c r="B52" s="87">
        <v>72101507</v>
      </c>
      <c r="C52" s="33" t="s">
        <v>158</v>
      </c>
      <c r="D52" s="29" t="s">
        <v>30</v>
      </c>
      <c r="E52" s="29" t="s">
        <v>159</v>
      </c>
      <c r="F52" s="54" t="s">
        <v>134</v>
      </c>
      <c r="G52" s="29" t="s">
        <v>46</v>
      </c>
      <c r="H52" s="76">
        <v>5000000</v>
      </c>
      <c r="I52" s="73">
        <f t="shared" si="0"/>
        <v>5000000</v>
      </c>
      <c r="J52" s="29" t="s">
        <v>29</v>
      </c>
      <c r="K52" s="29" t="s">
        <v>59</v>
      </c>
      <c r="L52" s="88" t="s">
        <v>160</v>
      </c>
    </row>
    <row r="53" spans="1:12" ht="90">
      <c r="A53" s="14"/>
      <c r="B53" s="87">
        <v>72101507</v>
      </c>
      <c r="C53" s="33" t="s">
        <v>161</v>
      </c>
      <c r="D53" s="29" t="s">
        <v>31</v>
      </c>
      <c r="E53" s="29" t="s">
        <v>133</v>
      </c>
      <c r="F53" s="54" t="s">
        <v>134</v>
      </c>
      <c r="G53" s="29" t="s">
        <v>46</v>
      </c>
      <c r="H53" s="76">
        <v>14000000</v>
      </c>
      <c r="I53" s="73">
        <f t="shared" si="0"/>
        <v>14000000</v>
      </c>
      <c r="J53" s="29" t="s">
        <v>29</v>
      </c>
      <c r="K53" s="29" t="s">
        <v>59</v>
      </c>
      <c r="L53" s="88" t="s">
        <v>128</v>
      </c>
    </row>
    <row r="54" spans="1:12" ht="90">
      <c r="A54" s="14"/>
      <c r="B54" s="87">
        <v>72101507</v>
      </c>
      <c r="C54" s="33" t="s">
        <v>162</v>
      </c>
      <c r="D54" s="29" t="s">
        <v>50</v>
      </c>
      <c r="E54" s="29" t="s">
        <v>33</v>
      </c>
      <c r="F54" s="29" t="s">
        <v>165</v>
      </c>
      <c r="G54" s="29" t="s">
        <v>46</v>
      </c>
      <c r="H54" s="76">
        <v>206000000</v>
      </c>
      <c r="I54" s="73">
        <f t="shared" si="0"/>
        <v>206000000</v>
      </c>
      <c r="J54" s="29" t="s">
        <v>29</v>
      </c>
      <c r="K54" s="29" t="s">
        <v>59</v>
      </c>
      <c r="L54" s="88" t="s">
        <v>163</v>
      </c>
    </row>
    <row r="55" spans="1:12" ht="38.25">
      <c r="A55" s="14"/>
      <c r="B55" s="107">
        <v>83111602</v>
      </c>
      <c r="C55" s="108" t="s">
        <v>164</v>
      </c>
      <c r="D55" s="109" t="s">
        <v>441</v>
      </c>
      <c r="E55" s="109" t="s">
        <v>442</v>
      </c>
      <c r="F55" s="109" t="s">
        <v>443</v>
      </c>
      <c r="G55" s="110" t="s">
        <v>46</v>
      </c>
      <c r="H55" s="111">
        <v>1314770500</v>
      </c>
      <c r="I55" s="111">
        <v>1314770500</v>
      </c>
      <c r="J55" s="109" t="s">
        <v>29</v>
      </c>
      <c r="K55" s="109" t="s">
        <v>29</v>
      </c>
      <c r="L55" s="112" t="s">
        <v>440</v>
      </c>
    </row>
    <row r="56" spans="1:12" ht="60">
      <c r="A56" s="14"/>
      <c r="B56" s="94">
        <v>81111500</v>
      </c>
      <c r="C56" s="58" t="s">
        <v>166</v>
      </c>
      <c r="D56" s="78" t="s">
        <v>31</v>
      </c>
      <c r="E56" s="59" t="s">
        <v>34</v>
      </c>
      <c r="F56" s="52" t="s">
        <v>28</v>
      </c>
      <c r="G56" s="29" t="s">
        <v>46</v>
      </c>
      <c r="H56" s="60">
        <v>1670000000</v>
      </c>
      <c r="I56" s="73">
        <f t="shared" si="0"/>
        <v>1670000000</v>
      </c>
      <c r="J56" s="52" t="s">
        <v>29</v>
      </c>
      <c r="K56" s="52" t="s">
        <v>25</v>
      </c>
      <c r="L56" s="95" t="s">
        <v>118</v>
      </c>
    </row>
    <row r="57" spans="1:12" ht="38.25">
      <c r="A57" s="14"/>
      <c r="B57" s="107" t="s">
        <v>54</v>
      </c>
      <c r="C57" s="108" t="s">
        <v>167</v>
      </c>
      <c r="D57" s="109" t="s">
        <v>437</v>
      </c>
      <c r="E57" s="109" t="s">
        <v>438</v>
      </c>
      <c r="F57" s="109" t="s">
        <v>439</v>
      </c>
      <c r="G57" s="110" t="s">
        <v>46</v>
      </c>
      <c r="H57" s="111">
        <v>103548375</v>
      </c>
      <c r="I57" s="111">
        <v>103548375</v>
      </c>
      <c r="J57" s="109" t="s">
        <v>29</v>
      </c>
      <c r="K57" s="109" t="s">
        <v>29</v>
      </c>
      <c r="L57" s="112" t="s">
        <v>440</v>
      </c>
    </row>
    <row r="58" spans="1:12" ht="38.25">
      <c r="A58" s="14"/>
      <c r="B58" s="107" t="s">
        <v>168</v>
      </c>
      <c r="C58" s="108" t="s">
        <v>169</v>
      </c>
      <c r="D58" s="109" t="s">
        <v>441</v>
      </c>
      <c r="E58" s="109" t="s">
        <v>438</v>
      </c>
      <c r="F58" s="109" t="s">
        <v>439</v>
      </c>
      <c r="G58" s="110" t="s">
        <v>46</v>
      </c>
      <c r="H58" s="111">
        <v>29616720</v>
      </c>
      <c r="I58" s="111">
        <f>+H58</f>
        <v>29616720</v>
      </c>
      <c r="J58" s="109" t="s">
        <v>29</v>
      </c>
      <c r="K58" s="109" t="s">
        <v>29</v>
      </c>
      <c r="L58" s="112" t="s">
        <v>440</v>
      </c>
    </row>
    <row r="59" spans="1:12" ht="90">
      <c r="A59" s="14"/>
      <c r="B59" s="87">
        <v>72101507</v>
      </c>
      <c r="C59" s="33" t="s">
        <v>170</v>
      </c>
      <c r="D59" s="29" t="s">
        <v>31</v>
      </c>
      <c r="E59" s="29" t="s">
        <v>33</v>
      </c>
      <c r="F59" s="54" t="s">
        <v>28</v>
      </c>
      <c r="G59" s="29" t="s">
        <v>46</v>
      </c>
      <c r="H59" s="76">
        <v>200000000</v>
      </c>
      <c r="I59" s="73">
        <f t="shared" si="0"/>
        <v>200000000</v>
      </c>
      <c r="J59" s="29" t="s">
        <v>29</v>
      </c>
      <c r="K59" s="29" t="s">
        <v>59</v>
      </c>
      <c r="L59" s="88" t="s">
        <v>171</v>
      </c>
    </row>
    <row r="60" spans="1:12" ht="90">
      <c r="A60" s="14"/>
      <c r="B60" s="87">
        <v>72101507</v>
      </c>
      <c r="C60" s="33" t="s">
        <v>172</v>
      </c>
      <c r="D60" s="29" t="s">
        <v>50</v>
      </c>
      <c r="E60" s="29" t="s">
        <v>58</v>
      </c>
      <c r="F60" s="54" t="s">
        <v>28</v>
      </c>
      <c r="G60" s="29" t="s">
        <v>46</v>
      </c>
      <c r="H60" s="76">
        <v>350000000</v>
      </c>
      <c r="I60" s="73">
        <f t="shared" si="0"/>
        <v>350000000</v>
      </c>
      <c r="J60" s="29" t="s">
        <v>29</v>
      </c>
      <c r="K60" s="29" t="s">
        <v>59</v>
      </c>
      <c r="L60" s="88" t="s">
        <v>173</v>
      </c>
    </row>
    <row r="61" spans="1:12" ht="90">
      <c r="A61" s="14"/>
      <c r="B61" s="87">
        <v>72101507</v>
      </c>
      <c r="C61" s="33" t="s">
        <v>174</v>
      </c>
      <c r="D61" s="29" t="s">
        <v>27</v>
      </c>
      <c r="E61" s="29" t="s">
        <v>58</v>
      </c>
      <c r="F61" s="54" t="s">
        <v>28</v>
      </c>
      <c r="G61" s="29" t="s">
        <v>46</v>
      </c>
      <c r="H61" s="76">
        <v>100000000</v>
      </c>
      <c r="I61" s="73">
        <f t="shared" si="0"/>
        <v>100000000</v>
      </c>
      <c r="J61" s="29" t="s">
        <v>29</v>
      </c>
      <c r="K61" s="29" t="s">
        <v>59</v>
      </c>
      <c r="L61" s="88" t="s">
        <v>175</v>
      </c>
    </row>
    <row r="62" spans="1:12" ht="90">
      <c r="A62" s="14"/>
      <c r="B62" s="87">
        <v>72101507</v>
      </c>
      <c r="C62" s="33" t="s">
        <v>176</v>
      </c>
      <c r="D62" s="29" t="s">
        <v>30</v>
      </c>
      <c r="E62" s="29" t="s">
        <v>58</v>
      </c>
      <c r="F62" s="54" t="s">
        <v>28</v>
      </c>
      <c r="G62" s="29" t="s">
        <v>46</v>
      </c>
      <c r="H62" s="76">
        <v>80000000</v>
      </c>
      <c r="I62" s="73">
        <f t="shared" si="0"/>
        <v>80000000</v>
      </c>
      <c r="J62" s="29" t="s">
        <v>29</v>
      </c>
      <c r="K62" s="29" t="s">
        <v>59</v>
      </c>
      <c r="L62" s="88" t="s">
        <v>177</v>
      </c>
    </row>
    <row r="63" spans="1:12" ht="90">
      <c r="A63" s="14"/>
      <c r="B63" s="87">
        <v>72101507</v>
      </c>
      <c r="C63" s="33" t="s">
        <v>178</v>
      </c>
      <c r="D63" s="29" t="s">
        <v>31</v>
      </c>
      <c r="E63" s="29" t="s">
        <v>58</v>
      </c>
      <c r="F63" s="54" t="s">
        <v>28</v>
      </c>
      <c r="G63" s="29" t="s">
        <v>46</v>
      </c>
      <c r="H63" s="76">
        <v>100000000</v>
      </c>
      <c r="I63" s="73">
        <f t="shared" si="0"/>
        <v>100000000</v>
      </c>
      <c r="J63" s="29" t="s">
        <v>29</v>
      </c>
      <c r="K63" s="29" t="s">
        <v>59</v>
      </c>
      <c r="L63" s="88" t="s">
        <v>179</v>
      </c>
    </row>
    <row r="64" spans="1:12" ht="90">
      <c r="A64" s="14"/>
      <c r="B64" s="87">
        <v>72101507</v>
      </c>
      <c r="C64" s="33" t="s">
        <v>180</v>
      </c>
      <c r="D64" s="29" t="s">
        <v>50</v>
      </c>
      <c r="E64" s="29" t="s">
        <v>58</v>
      </c>
      <c r="F64" s="54" t="s">
        <v>28</v>
      </c>
      <c r="G64" s="29" t="s">
        <v>46</v>
      </c>
      <c r="H64" s="76">
        <v>44000000</v>
      </c>
      <c r="I64" s="73">
        <f t="shared" si="0"/>
        <v>44000000</v>
      </c>
      <c r="J64" s="29" t="s">
        <v>29</v>
      </c>
      <c r="K64" s="29" t="s">
        <v>59</v>
      </c>
      <c r="L64" s="88" t="s">
        <v>151</v>
      </c>
    </row>
    <row r="65" spans="1:12" ht="90">
      <c r="A65" s="14"/>
      <c r="B65" s="87">
        <v>72101507</v>
      </c>
      <c r="C65" s="33" t="s">
        <v>181</v>
      </c>
      <c r="D65" s="29" t="s">
        <v>31</v>
      </c>
      <c r="E65" s="29" t="s">
        <v>58</v>
      </c>
      <c r="F65" s="54" t="s">
        <v>28</v>
      </c>
      <c r="G65" s="29" t="s">
        <v>46</v>
      </c>
      <c r="H65" s="76">
        <v>62000000</v>
      </c>
      <c r="I65" s="73">
        <f t="shared" si="0"/>
        <v>62000000</v>
      </c>
      <c r="J65" s="29" t="s">
        <v>29</v>
      </c>
      <c r="K65" s="29" t="s">
        <v>59</v>
      </c>
      <c r="L65" s="88" t="s">
        <v>182</v>
      </c>
    </row>
    <row r="66" spans="1:12" ht="90">
      <c r="A66" s="14"/>
      <c r="B66" s="87">
        <v>72101507</v>
      </c>
      <c r="C66" s="33" t="s">
        <v>183</v>
      </c>
      <c r="D66" s="29" t="s">
        <v>50</v>
      </c>
      <c r="E66" s="29" t="s">
        <v>159</v>
      </c>
      <c r="F66" s="54" t="s">
        <v>28</v>
      </c>
      <c r="G66" s="29" t="s">
        <v>46</v>
      </c>
      <c r="H66" s="76">
        <v>35000000</v>
      </c>
      <c r="I66" s="73">
        <f t="shared" si="0"/>
        <v>35000000</v>
      </c>
      <c r="J66" s="29" t="s">
        <v>29</v>
      </c>
      <c r="K66" s="29" t="s">
        <v>59</v>
      </c>
      <c r="L66" s="88" t="s">
        <v>184</v>
      </c>
    </row>
    <row r="67" spans="1:12" ht="90">
      <c r="A67" s="14"/>
      <c r="B67" s="87">
        <v>72101507</v>
      </c>
      <c r="C67" s="33" t="s">
        <v>185</v>
      </c>
      <c r="D67" s="29" t="s">
        <v>50</v>
      </c>
      <c r="E67" s="29" t="s">
        <v>33</v>
      </c>
      <c r="F67" s="54" t="s">
        <v>28</v>
      </c>
      <c r="G67" s="29" t="s">
        <v>46</v>
      </c>
      <c r="H67" s="76">
        <v>200000000</v>
      </c>
      <c r="I67" s="73">
        <f t="shared" si="0"/>
        <v>200000000</v>
      </c>
      <c r="J67" s="29" t="s">
        <v>29</v>
      </c>
      <c r="K67" s="29" t="s">
        <v>59</v>
      </c>
      <c r="L67" s="88" t="s">
        <v>186</v>
      </c>
    </row>
    <row r="68" spans="1:12" ht="90">
      <c r="A68" s="14"/>
      <c r="B68" s="87">
        <v>72101507</v>
      </c>
      <c r="C68" s="33" t="s">
        <v>187</v>
      </c>
      <c r="D68" s="29" t="s">
        <v>27</v>
      </c>
      <c r="E68" s="29" t="s">
        <v>58</v>
      </c>
      <c r="F68" s="54" t="s">
        <v>28</v>
      </c>
      <c r="G68" s="29" t="s">
        <v>46</v>
      </c>
      <c r="H68" s="76">
        <v>60000000</v>
      </c>
      <c r="I68" s="73">
        <f t="shared" si="0"/>
        <v>60000000</v>
      </c>
      <c r="J68" s="29" t="s">
        <v>29</v>
      </c>
      <c r="K68" s="29" t="s">
        <v>59</v>
      </c>
      <c r="L68" s="88" t="s">
        <v>188</v>
      </c>
    </row>
    <row r="69" spans="1:12" ht="90">
      <c r="A69" s="14"/>
      <c r="B69" s="87">
        <v>72101507</v>
      </c>
      <c r="C69" s="33" t="s">
        <v>189</v>
      </c>
      <c r="D69" s="29" t="s">
        <v>50</v>
      </c>
      <c r="E69" s="29" t="s">
        <v>58</v>
      </c>
      <c r="F69" s="54" t="s">
        <v>28</v>
      </c>
      <c r="G69" s="29" t="s">
        <v>46</v>
      </c>
      <c r="H69" s="76">
        <v>32000000</v>
      </c>
      <c r="I69" s="73">
        <f t="shared" si="0"/>
        <v>32000000</v>
      </c>
      <c r="J69" s="29" t="s">
        <v>29</v>
      </c>
      <c r="K69" s="29" t="s">
        <v>59</v>
      </c>
      <c r="L69" s="88" t="s">
        <v>190</v>
      </c>
    </row>
    <row r="70" spans="1:12" ht="90">
      <c r="A70" s="14"/>
      <c r="B70" s="89">
        <v>72101507</v>
      </c>
      <c r="C70" s="57" t="s">
        <v>191</v>
      </c>
      <c r="D70" s="29" t="s">
        <v>50</v>
      </c>
      <c r="E70" s="29" t="s">
        <v>58</v>
      </c>
      <c r="F70" s="54" t="s">
        <v>28</v>
      </c>
      <c r="G70" s="29" t="s">
        <v>46</v>
      </c>
      <c r="H70" s="76">
        <v>34000000</v>
      </c>
      <c r="I70" s="73">
        <f t="shared" si="0"/>
        <v>34000000</v>
      </c>
      <c r="J70" s="29" t="s">
        <v>29</v>
      </c>
      <c r="K70" s="29" t="s">
        <v>59</v>
      </c>
      <c r="L70" s="88" t="s">
        <v>192</v>
      </c>
    </row>
    <row r="71" spans="1:12" ht="90">
      <c r="A71" s="14"/>
      <c r="B71" s="87">
        <v>72101507</v>
      </c>
      <c r="C71" s="33" t="s">
        <v>193</v>
      </c>
      <c r="D71" s="29" t="s">
        <v>30</v>
      </c>
      <c r="E71" s="29" t="s">
        <v>32</v>
      </c>
      <c r="F71" s="54" t="s">
        <v>28</v>
      </c>
      <c r="G71" s="29" t="s">
        <v>46</v>
      </c>
      <c r="H71" s="76">
        <v>44500000</v>
      </c>
      <c r="I71" s="73">
        <f t="shared" si="0"/>
        <v>44500000</v>
      </c>
      <c r="J71" s="29" t="s">
        <v>29</v>
      </c>
      <c r="K71" s="29" t="s">
        <v>59</v>
      </c>
      <c r="L71" s="88" t="s">
        <v>194</v>
      </c>
    </row>
    <row r="72" spans="1:12" ht="90">
      <c r="A72" s="14"/>
      <c r="B72" s="87">
        <v>72101507</v>
      </c>
      <c r="C72" s="33" t="s">
        <v>195</v>
      </c>
      <c r="D72" s="29" t="s">
        <v>31</v>
      </c>
      <c r="E72" s="29" t="s">
        <v>33</v>
      </c>
      <c r="F72" s="54" t="s">
        <v>28</v>
      </c>
      <c r="G72" s="29" t="s">
        <v>46</v>
      </c>
      <c r="H72" s="76">
        <v>180000000</v>
      </c>
      <c r="I72" s="73">
        <f t="shared" si="0"/>
        <v>180000000</v>
      </c>
      <c r="J72" s="29" t="s">
        <v>29</v>
      </c>
      <c r="K72" s="29" t="s">
        <v>59</v>
      </c>
      <c r="L72" s="88" t="s">
        <v>131</v>
      </c>
    </row>
    <row r="73" spans="1:12" ht="90">
      <c r="A73" s="14"/>
      <c r="B73" s="87">
        <v>72101507</v>
      </c>
      <c r="C73" s="33" t="s">
        <v>196</v>
      </c>
      <c r="D73" s="29" t="s">
        <v>31</v>
      </c>
      <c r="E73" s="29" t="s">
        <v>58</v>
      </c>
      <c r="F73" s="54" t="s">
        <v>28</v>
      </c>
      <c r="G73" s="29" t="s">
        <v>46</v>
      </c>
      <c r="H73" s="76">
        <v>200000000</v>
      </c>
      <c r="I73" s="73">
        <f t="shared" si="0"/>
        <v>200000000</v>
      </c>
      <c r="J73" s="29" t="s">
        <v>29</v>
      </c>
      <c r="K73" s="29" t="s">
        <v>59</v>
      </c>
      <c r="L73" s="88" t="s">
        <v>128</v>
      </c>
    </row>
    <row r="74" spans="1:12" ht="90">
      <c r="A74" s="14"/>
      <c r="B74" s="87">
        <v>72101507</v>
      </c>
      <c r="C74" s="33" t="s">
        <v>197</v>
      </c>
      <c r="D74" s="29" t="s">
        <v>27</v>
      </c>
      <c r="E74" s="29" t="s">
        <v>58</v>
      </c>
      <c r="F74" s="54" t="s">
        <v>28</v>
      </c>
      <c r="G74" s="29" t="s">
        <v>46</v>
      </c>
      <c r="H74" s="76">
        <v>65000000</v>
      </c>
      <c r="I74" s="73">
        <f t="shared" si="0"/>
        <v>65000000</v>
      </c>
      <c r="J74" s="29" t="s">
        <v>29</v>
      </c>
      <c r="K74" s="29" t="s">
        <v>59</v>
      </c>
      <c r="L74" s="88" t="s">
        <v>198</v>
      </c>
    </row>
    <row r="75" spans="1:12" ht="38.25">
      <c r="A75" s="14"/>
      <c r="B75" s="107" t="s">
        <v>199</v>
      </c>
      <c r="C75" s="108" t="s">
        <v>200</v>
      </c>
      <c r="D75" s="109" t="s">
        <v>441</v>
      </c>
      <c r="E75" s="109" t="s">
        <v>438</v>
      </c>
      <c r="F75" s="109" t="s">
        <v>439</v>
      </c>
      <c r="G75" s="110" t="s">
        <v>46</v>
      </c>
      <c r="H75" s="111">
        <v>20289500</v>
      </c>
      <c r="I75" s="111">
        <v>20289500</v>
      </c>
      <c r="J75" s="109" t="s">
        <v>29</v>
      </c>
      <c r="K75" s="109" t="s">
        <v>29</v>
      </c>
      <c r="L75" s="112" t="s">
        <v>440</v>
      </c>
    </row>
    <row r="76" spans="1:12" ht="90">
      <c r="A76" s="14"/>
      <c r="B76" s="89">
        <v>72101507</v>
      </c>
      <c r="C76" s="56" t="s">
        <v>201</v>
      </c>
      <c r="D76" s="29" t="s">
        <v>30</v>
      </c>
      <c r="E76" s="29" t="s">
        <v>33</v>
      </c>
      <c r="F76" s="29" t="s">
        <v>28</v>
      </c>
      <c r="G76" s="29" t="s">
        <v>46</v>
      </c>
      <c r="H76" s="75">
        <v>150000000</v>
      </c>
      <c r="I76" s="73">
        <f t="shared" si="0"/>
        <v>150000000</v>
      </c>
      <c r="J76" s="29" t="s">
        <v>29</v>
      </c>
      <c r="K76" s="29" t="s">
        <v>59</v>
      </c>
      <c r="L76" s="88" t="s">
        <v>202</v>
      </c>
    </row>
    <row r="77" spans="1:12" ht="60">
      <c r="A77" s="14"/>
      <c r="B77" s="94" t="s">
        <v>203</v>
      </c>
      <c r="C77" s="35" t="s">
        <v>204</v>
      </c>
      <c r="D77" s="29" t="s">
        <v>27</v>
      </c>
      <c r="E77" s="61" t="s">
        <v>48</v>
      </c>
      <c r="F77" s="29" t="s">
        <v>28</v>
      </c>
      <c r="G77" s="29" t="s">
        <v>46</v>
      </c>
      <c r="H77" s="60">
        <v>3000000000</v>
      </c>
      <c r="I77" s="73">
        <f t="shared" si="0"/>
        <v>3000000000</v>
      </c>
      <c r="J77" s="61" t="s">
        <v>29</v>
      </c>
      <c r="K77" s="61" t="s">
        <v>25</v>
      </c>
      <c r="L77" s="88" t="s">
        <v>205</v>
      </c>
    </row>
    <row r="78" spans="1:12" ht="60">
      <c r="A78" s="14"/>
      <c r="B78" s="92">
        <v>78181500</v>
      </c>
      <c r="C78" s="46" t="s">
        <v>206</v>
      </c>
      <c r="D78" s="29" t="s">
        <v>27</v>
      </c>
      <c r="E78" s="45" t="s">
        <v>382</v>
      </c>
      <c r="F78" s="45" t="s">
        <v>28</v>
      </c>
      <c r="G78" s="29" t="s">
        <v>46</v>
      </c>
      <c r="H78" s="47">
        <v>200000000</v>
      </c>
      <c r="I78" s="73">
        <f t="shared" si="0"/>
        <v>200000000</v>
      </c>
      <c r="J78" s="79" t="s">
        <v>29</v>
      </c>
      <c r="K78" s="29" t="s">
        <v>59</v>
      </c>
      <c r="L78" s="93" t="s">
        <v>207</v>
      </c>
    </row>
    <row r="79" spans="1:12" ht="221.25" customHeight="1">
      <c r="A79" s="14"/>
      <c r="B79" s="92" t="s">
        <v>374</v>
      </c>
      <c r="C79" s="46" t="s">
        <v>378</v>
      </c>
      <c r="D79" s="45" t="s">
        <v>31</v>
      </c>
      <c r="E79" s="45" t="s">
        <v>52</v>
      </c>
      <c r="F79" s="45" t="s">
        <v>47</v>
      </c>
      <c r="G79" s="29" t="s">
        <v>46</v>
      </c>
      <c r="H79" s="47">
        <f>1875519404-649869899</f>
        <v>1225649505</v>
      </c>
      <c r="I79" s="47">
        <f>+H79</f>
        <v>1225649505</v>
      </c>
      <c r="J79" s="29" t="s">
        <v>29</v>
      </c>
      <c r="K79" s="29" t="s">
        <v>25</v>
      </c>
      <c r="L79" s="95" t="s">
        <v>118</v>
      </c>
    </row>
    <row r="80" spans="1:12" ht="141" customHeight="1">
      <c r="A80" s="14"/>
      <c r="B80" s="89" t="s">
        <v>375</v>
      </c>
      <c r="C80" s="48" t="s">
        <v>418</v>
      </c>
      <c r="D80" s="29" t="s">
        <v>413</v>
      </c>
      <c r="E80" s="29" t="s">
        <v>415</v>
      </c>
      <c r="F80" s="45" t="s">
        <v>47</v>
      </c>
      <c r="G80" s="29" t="s">
        <v>416</v>
      </c>
      <c r="H80" s="86">
        <v>628282220</v>
      </c>
      <c r="I80" s="86">
        <v>628282220</v>
      </c>
      <c r="J80" s="29" t="s">
        <v>29</v>
      </c>
      <c r="K80" s="29" t="s">
        <v>25</v>
      </c>
      <c r="L80" s="88" t="s">
        <v>417</v>
      </c>
    </row>
    <row r="81" spans="1:12" ht="45">
      <c r="A81" s="14"/>
      <c r="B81" s="87">
        <v>72101507</v>
      </c>
      <c r="C81" s="33" t="s">
        <v>208</v>
      </c>
      <c r="D81" s="29" t="s">
        <v>26</v>
      </c>
      <c r="E81" s="29" t="s">
        <v>209</v>
      </c>
      <c r="F81" s="29" t="s">
        <v>134</v>
      </c>
      <c r="G81" s="29" t="s">
        <v>46</v>
      </c>
      <c r="H81" s="75">
        <f>25288000-4705018</f>
        <v>20582982</v>
      </c>
      <c r="I81" s="73">
        <f t="shared" si="0"/>
        <v>20582982</v>
      </c>
      <c r="J81" s="29" t="s">
        <v>29</v>
      </c>
      <c r="K81" s="29" t="s">
        <v>25</v>
      </c>
      <c r="L81" s="88" t="s">
        <v>76</v>
      </c>
    </row>
    <row r="82" spans="1:13" ht="60">
      <c r="A82" s="14"/>
      <c r="B82" s="94">
        <v>43233203</v>
      </c>
      <c r="C82" s="58" t="s">
        <v>431</v>
      </c>
      <c r="D82" s="78" t="s">
        <v>26</v>
      </c>
      <c r="E82" s="52" t="s">
        <v>32</v>
      </c>
      <c r="F82" s="45" t="s">
        <v>56</v>
      </c>
      <c r="G82" s="29" t="s">
        <v>46</v>
      </c>
      <c r="H82" s="47">
        <v>8165165288</v>
      </c>
      <c r="I82" s="73">
        <f t="shared" si="0"/>
        <v>8165165288</v>
      </c>
      <c r="J82" s="52" t="s">
        <v>29</v>
      </c>
      <c r="K82" s="52" t="s">
        <v>25</v>
      </c>
      <c r="L82" s="88" t="s">
        <v>118</v>
      </c>
      <c r="M82" s="34"/>
    </row>
    <row r="83" spans="1:13" ht="150">
      <c r="A83" s="14"/>
      <c r="B83" s="96">
        <v>60105704</v>
      </c>
      <c r="C83" s="56" t="s">
        <v>432</v>
      </c>
      <c r="D83" s="37" t="s">
        <v>26</v>
      </c>
      <c r="E83" s="29" t="s">
        <v>382</v>
      </c>
      <c r="F83" s="29" t="s">
        <v>165</v>
      </c>
      <c r="G83" s="29" t="s">
        <v>46</v>
      </c>
      <c r="H83" s="47">
        <v>5517343323</v>
      </c>
      <c r="I83" s="73">
        <f t="shared" si="0"/>
        <v>5517343323</v>
      </c>
      <c r="J83" s="62" t="s">
        <v>29</v>
      </c>
      <c r="K83" s="29" t="s">
        <v>210</v>
      </c>
      <c r="L83" s="97" t="s">
        <v>211</v>
      </c>
      <c r="M83" s="34"/>
    </row>
    <row r="84" spans="1:12" ht="60">
      <c r="A84" s="14"/>
      <c r="B84" s="89">
        <v>80101507</v>
      </c>
      <c r="C84" s="56" t="s">
        <v>433</v>
      </c>
      <c r="D84" s="29" t="s">
        <v>26</v>
      </c>
      <c r="E84" s="29" t="s">
        <v>382</v>
      </c>
      <c r="F84" s="29" t="s">
        <v>165</v>
      </c>
      <c r="G84" s="29" t="s">
        <v>46</v>
      </c>
      <c r="H84" s="47">
        <v>4085453971</v>
      </c>
      <c r="I84" s="73">
        <f t="shared" si="0"/>
        <v>4085453971</v>
      </c>
      <c r="J84" s="29" t="s">
        <v>53</v>
      </c>
      <c r="K84" s="29" t="s">
        <v>212</v>
      </c>
      <c r="L84" s="88" t="s">
        <v>213</v>
      </c>
    </row>
    <row r="85" spans="1:12" ht="60">
      <c r="A85" s="14"/>
      <c r="B85" s="89">
        <v>92101501</v>
      </c>
      <c r="C85" s="58" t="s">
        <v>434</v>
      </c>
      <c r="D85" s="63" t="s">
        <v>26</v>
      </c>
      <c r="E85" s="63" t="s">
        <v>382</v>
      </c>
      <c r="F85" s="29" t="s">
        <v>165</v>
      </c>
      <c r="G85" s="29" t="s">
        <v>46</v>
      </c>
      <c r="H85" s="75">
        <v>10766119308</v>
      </c>
      <c r="I85" s="73">
        <f t="shared" si="0"/>
        <v>10766119308</v>
      </c>
      <c r="J85" s="29" t="s">
        <v>29</v>
      </c>
      <c r="K85" s="29" t="s">
        <v>214</v>
      </c>
      <c r="L85" s="98" t="s">
        <v>215</v>
      </c>
    </row>
    <row r="86" spans="1:12" ht="60">
      <c r="A86" s="14"/>
      <c r="B86" s="94" t="s">
        <v>203</v>
      </c>
      <c r="C86" s="51" t="s">
        <v>435</v>
      </c>
      <c r="D86" s="67" t="s">
        <v>26</v>
      </c>
      <c r="E86" s="61" t="s">
        <v>48</v>
      </c>
      <c r="F86" s="29" t="s">
        <v>28</v>
      </c>
      <c r="G86" s="29" t="s">
        <v>46</v>
      </c>
      <c r="H86" s="60">
        <f>2502305600</f>
        <v>2502305600</v>
      </c>
      <c r="I86" s="73">
        <f t="shared" si="0"/>
        <v>2502305600</v>
      </c>
      <c r="J86" s="61" t="s">
        <v>29</v>
      </c>
      <c r="K86" s="61" t="s">
        <v>25</v>
      </c>
      <c r="L86" s="88" t="s">
        <v>205</v>
      </c>
    </row>
    <row r="87" spans="1:12" ht="90">
      <c r="A87" s="14"/>
      <c r="B87" s="89" t="s">
        <v>216</v>
      </c>
      <c r="C87" s="51" t="s">
        <v>436</v>
      </c>
      <c r="D87" s="29" t="s">
        <v>26</v>
      </c>
      <c r="E87" s="29" t="s">
        <v>32</v>
      </c>
      <c r="F87" s="29" t="s">
        <v>384</v>
      </c>
      <c r="G87" s="29" t="s">
        <v>46</v>
      </c>
      <c r="H87" s="73">
        <v>436186000</v>
      </c>
      <c r="I87" s="73">
        <f aca="true" t="shared" si="2" ref="I87:I159">+H87</f>
        <v>436186000</v>
      </c>
      <c r="J87" s="29" t="s">
        <v>29</v>
      </c>
      <c r="K87" s="29" t="s">
        <v>25</v>
      </c>
      <c r="L87" s="88" t="s">
        <v>217</v>
      </c>
    </row>
    <row r="88" spans="1:12" ht="30">
      <c r="A88" s="14"/>
      <c r="B88" s="99">
        <v>80111500</v>
      </c>
      <c r="C88" s="57" t="s">
        <v>355</v>
      </c>
      <c r="D88" s="54" t="s">
        <v>30</v>
      </c>
      <c r="E88" s="54" t="s">
        <v>34</v>
      </c>
      <c r="F88" s="54" t="s">
        <v>399</v>
      </c>
      <c r="G88" s="29" t="s">
        <v>46</v>
      </c>
      <c r="H88" s="64">
        <v>350000000</v>
      </c>
      <c r="I88" s="64">
        <v>350000000</v>
      </c>
      <c r="J88" s="54" t="s">
        <v>354</v>
      </c>
      <c r="K88" s="54" t="s">
        <v>25</v>
      </c>
      <c r="L88" s="88" t="s">
        <v>120</v>
      </c>
    </row>
    <row r="89" spans="1:12" ht="30">
      <c r="A89" s="14"/>
      <c r="B89" s="99">
        <v>80111500</v>
      </c>
      <c r="C89" s="57" t="s">
        <v>356</v>
      </c>
      <c r="D89" s="54" t="s">
        <v>50</v>
      </c>
      <c r="E89" s="54" t="s">
        <v>33</v>
      </c>
      <c r="F89" s="54" t="s">
        <v>399</v>
      </c>
      <c r="G89" s="54" t="s">
        <v>46</v>
      </c>
      <c r="H89" s="64">
        <v>366000000</v>
      </c>
      <c r="I89" s="64">
        <v>366000000</v>
      </c>
      <c r="J89" s="54" t="s">
        <v>29</v>
      </c>
      <c r="K89" s="54" t="s">
        <v>25</v>
      </c>
      <c r="L89" s="88" t="s">
        <v>364</v>
      </c>
    </row>
    <row r="90" spans="1:12" ht="30">
      <c r="A90" s="14"/>
      <c r="B90" s="99">
        <v>55101500</v>
      </c>
      <c r="C90" s="57" t="s">
        <v>322</v>
      </c>
      <c r="D90" s="54" t="s">
        <v>51</v>
      </c>
      <c r="E90" s="54" t="s">
        <v>33</v>
      </c>
      <c r="F90" s="54" t="s">
        <v>56</v>
      </c>
      <c r="G90" s="54" t="s">
        <v>46</v>
      </c>
      <c r="H90" s="64">
        <v>73307843</v>
      </c>
      <c r="I90" s="64">
        <v>73307843</v>
      </c>
      <c r="J90" s="54" t="s">
        <v>29</v>
      </c>
      <c r="K90" s="54" t="s">
        <v>25</v>
      </c>
      <c r="L90" s="88" t="s">
        <v>365</v>
      </c>
    </row>
    <row r="91" spans="1:12" ht="30">
      <c r="A91" s="14"/>
      <c r="B91" s="99">
        <v>86101700</v>
      </c>
      <c r="C91" s="57" t="s">
        <v>358</v>
      </c>
      <c r="D91" s="54" t="s">
        <v>31</v>
      </c>
      <c r="E91" s="54" t="s">
        <v>55</v>
      </c>
      <c r="F91" s="54" t="s">
        <v>399</v>
      </c>
      <c r="G91" s="54" t="s">
        <v>46</v>
      </c>
      <c r="H91" s="64">
        <v>25000000</v>
      </c>
      <c r="I91" s="64">
        <v>25000000</v>
      </c>
      <c r="J91" s="54" t="s">
        <v>29</v>
      </c>
      <c r="K91" s="54" t="s">
        <v>25</v>
      </c>
      <c r="L91" s="88" t="s">
        <v>367</v>
      </c>
    </row>
    <row r="92" spans="1:12" ht="30">
      <c r="A92" s="14"/>
      <c r="B92" s="99">
        <v>86141501</v>
      </c>
      <c r="C92" s="57" t="s">
        <v>359</v>
      </c>
      <c r="D92" s="54" t="s">
        <v>31</v>
      </c>
      <c r="E92" s="54" t="s">
        <v>48</v>
      </c>
      <c r="F92" s="54" t="s">
        <v>399</v>
      </c>
      <c r="G92" s="54" t="s">
        <v>46</v>
      </c>
      <c r="H92" s="64">
        <v>84000000</v>
      </c>
      <c r="I92" s="64">
        <v>84000000</v>
      </c>
      <c r="J92" s="54" t="s">
        <v>29</v>
      </c>
      <c r="K92" s="54" t="s">
        <v>25</v>
      </c>
      <c r="L92" s="88" t="s">
        <v>368</v>
      </c>
    </row>
    <row r="93" spans="1:12" ht="30">
      <c r="A93" s="14"/>
      <c r="B93" s="99">
        <v>80111500</v>
      </c>
      <c r="C93" s="57" t="s">
        <v>360</v>
      </c>
      <c r="D93" s="54" t="s">
        <v>361</v>
      </c>
      <c r="E93" s="54" t="s">
        <v>34</v>
      </c>
      <c r="F93" s="54" t="s">
        <v>399</v>
      </c>
      <c r="G93" s="54" t="s">
        <v>46</v>
      </c>
      <c r="H93" s="64">
        <v>70000000</v>
      </c>
      <c r="I93" s="64">
        <v>70000000</v>
      </c>
      <c r="J93" s="54" t="s">
        <v>354</v>
      </c>
      <c r="K93" s="54" t="s">
        <v>25</v>
      </c>
      <c r="L93" s="88" t="s">
        <v>369</v>
      </c>
    </row>
    <row r="94" spans="1:12" ht="30">
      <c r="A94" s="14"/>
      <c r="B94" s="99">
        <v>80111500</v>
      </c>
      <c r="C94" s="57" t="s">
        <v>362</v>
      </c>
      <c r="D94" s="54" t="s">
        <v>31</v>
      </c>
      <c r="E94" s="54" t="s">
        <v>34</v>
      </c>
      <c r="F94" s="54" t="s">
        <v>399</v>
      </c>
      <c r="G94" s="54" t="s">
        <v>46</v>
      </c>
      <c r="H94" s="64">
        <v>70000000</v>
      </c>
      <c r="I94" s="64">
        <v>70000000</v>
      </c>
      <c r="J94" s="54" t="s">
        <v>29</v>
      </c>
      <c r="K94" s="54" t="s">
        <v>25</v>
      </c>
      <c r="L94" s="88" t="s">
        <v>370</v>
      </c>
    </row>
    <row r="95" spans="1:12" ht="30">
      <c r="A95" s="14"/>
      <c r="B95" s="99">
        <v>80111500</v>
      </c>
      <c r="C95" s="57" t="s">
        <v>357</v>
      </c>
      <c r="D95" s="54" t="s">
        <v>31</v>
      </c>
      <c r="E95" s="54" t="s">
        <v>34</v>
      </c>
      <c r="F95" s="54" t="s">
        <v>399</v>
      </c>
      <c r="G95" s="54" t="s">
        <v>46</v>
      </c>
      <c r="H95" s="64">
        <v>70000000</v>
      </c>
      <c r="I95" s="64">
        <v>70000000</v>
      </c>
      <c r="J95" s="54" t="s">
        <v>29</v>
      </c>
      <c r="K95" s="54" t="s">
        <v>25</v>
      </c>
      <c r="L95" s="88" t="s">
        <v>366</v>
      </c>
    </row>
    <row r="96" spans="1:12" ht="30">
      <c r="A96" s="14"/>
      <c r="B96" s="99">
        <v>86101700</v>
      </c>
      <c r="C96" s="57" t="s">
        <v>363</v>
      </c>
      <c r="D96" s="54" t="s">
        <v>31</v>
      </c>
      <c r="E96" s="54" t="s">
        <v>48</v>
      </c>
      <c r="F96" s="54" t="s">
        <v>399</v>
      </c>
      <c r="G96" s="54" t="s">
        <v>46</v>
      </c>
      <c r="H96" s="64">
        <v>619114909</v>
      </c>
      <c r="I96" s="64">
        <v>619114909</v>
      </c>
      <c r="J96" s="54" t="s">
        <v>29</v>
      </c>
      <c r="K96" s="54" t="s">
        <v>25</v>
      </c>
      <c r="L96" s="88" t="s">
        <v>371</v>
      </c>
    </row>
    <row r="97" spans="1:12" ht="30">
      <c r="A97" s="14"/>
      <c r="B97" s="99">
        <v>86101700</v>
      </c>
      <c r="C97" s="57" t="s">
        <v>321</v>
      </c>
      <c r="D97" s="54" t="s">
        <v>353</v>
      </c>
      <c r="E97" s="54" t="s">
        <v>52</v>
      </c>
      <c r="F97" s="54" t="s">
        <v>399</v>
      </c>
      <c r="G97" s="54" t="s">
        <v>46</v>
      </c>
      <c r="H97" s="64">
        <v>262500000</v>
      </c>
      <c r="I97" s="64">
        <v>262500000</v>
      </c>
      <c r="J97" s="54" t="s">
        <v>29</v>
      </c>
      <c r="K97" s="54" t="s">
        <v>25</v>
      </c>
      <c r="L97" s="88" t="s">
        <v>372</v>
      </c>
    </row>
    <row r="98" spans="1:12" ht="52.5" customHeight="1">
      <c r="A98" s="14"/>
      <c r="B98" s="99">
        <v>80111500</v>
      </c>
      <c r="C98" s="57" t="s">
        <v>412</v>
      </c>
      <c r="D98" s="54" t="s">
        <v>353</v>
      </c>
      <c r="E98" s="54" t="s">
        <v>52</v>
      </c>
      <c r="F98" s="54" t="s">
        <v>399</v>
      </c>
      <c r="G98" s="54" t="s">
        <v>46</v>
      </c>
      <c r="H98" s="64">
        <v>510077248</v>
      </c>
      <c r="I98" s="64">
        <v>510077248</v>
      </c>
      <c r="J98" s="54" t="s">
        <v>29</v>
      </c>
      <c r="K98" s="54" t="s">
        <v>25</v>
      </c>
      <c r="L98" s="88" t="s">
        <v>373</v>
      </c>
    </row>
    <row r="99" spans="1:12" ht="105">
      <c r="A99" s="14"/>
      <c r="B99" s="99">
        <v>82131603</v>
      </c>
      <c r="C99" s="35" t="s">
        <v>409</v>
      </c>
      <c r="D99" s="54" t="s">
        <v>51</v>
      </c>
      <c r="E99" s="54" t="s">
        <v>34</v>
      </c>
      <c r="F99" s="54" t="s">
        <v>406</v>
      </c>
      <c r="G99" s="29" t="s">
        <v>46</v>
      </c>
      <c r="H99" s="64">
        <v>212132187</v>
      </c>
      <c r="I99" s="64">
        <v>212132187</v>
      </c>
      <c r="J99" s="54" t="s">
        <v>25</v>
      </c>
      <c r="K99" s="54" t="s">
        <v>25</v>
      </c>
      <c r="L99" s="88" t="s">
        <v>408</v>
      </c>
    </row>
    <row r="100" spans="1:12" ht="105">
      <c r="A100" s="14"/>
      <c r="B100" s="99">
        <v>82101901</v>
      </c>
      <c r="C100" s="35" t="s">
        <v>410</v>
      </c>
      <c r="D100" s="54" t="s">
        <v>51</v>
      </c>
      <c r="E100" s="54" t="s">
        <v>407</v>
      </c>
      <c r="F100" s="54" t="s">
        <v>56</v>
      </c>
      <c r="G100" s="29" t="s">
        <v>46</v>
      </c>
      <c r="H100" s="64">
        <v>187795287</v>
      </c>
      <c r="I100" s="64">
        <v>187795287</v>
      </c>
      <c r="J100" s="54" t="s">
        <v>25</v>
      </c>
      <c r="K100" s="54" t="s">
        <v>25</v>
      </c>
      <c r="L100" s="88" t="s">
        <v>408</v>
      </c>
    </row>
    <row r="101" spans="1:12" ht="45">
      <c r="A101" s="14"/>
      <c r="B101" s="89">
        <v>43233201</v>
      </c>
      <c r="C101" s="35" t="s">
        <v>117</v>
      </c>
      <c r="D101" s="54" t="s">
        <v>31</v>
      </c>
      <c r="E101" s="29" t="s">
        <v>383</v>
      </c>
      <c r="F101" s="29" t="s">
        <v>47</v>
      </c>
      <c r="G101" s="29" t="s">
        <v>46</v>
      </c>
      <c r="H101" s="73">
        <v>95778960</v>
      </c>
      <c r="I101" s="73">
        <v>95778960</v>
      </c>
      <c r="J101" s="29" t="s">
        <v>29</v>
      </c>
      <c r="K101" s="29" t="s">
        <v>25</v>
      </c>
      <c r="L101" s="88" t="s">
        <v>350</v>
      </c>
    </row>
    <row r="102" spans="1:12" ht="45">
      <c r="A102" s="14"/>
      <c r="B102" s="89" t="s">
        <v>352</v>
      </c>
      <c r="C102" s="35" t="s">
        <v>351</v>
      </c>
      <c r="D102" s="54" t="s">
        <v>31</v>
      </c>
      <c r="E102" s="29" t="s">
        <v>34</v>
      </c>
      <c r="F102" s="29" t="s">
        <v>165</v>
      </c>
      <c r="G102" s="29" t="s">
        <v>46</v>
      </c>
      <c r="H102" s="73">
        <v>1946167140</v>
      </c>
      <c r="I102" s="73">
        <v>1946167140</v>
      </c>
      <c r="J102" s="29" t="s">
        <v>29</v>
      </c>
      <c r="K102" s="29" t="s">
        <v>25</v>
      </c>
      <c r="L102" s="88" t="s">
        <v>350</v>
      </c>
    </row>
    <row r="103" spans="1:12" ht="60">
      <c r="A103" s="14"/>
      <c r="B103" s="89" t="s">
        <v>377</v>
      </c>
      <c r="C103" s="48" t="s">
        <v>376</v>
      </c>
      <c r="D103" s="54" t="s">
        <v>31</v>
      </c>
      <c r="E103" s="29" t="s">
        <v>32</v>
      </c>
      <c r="F103" s="29" t="s">
        <v>47</v>
      </c>
      <c r="G103" s="29" t="s">
        <v>46</v>
      </c>
      <c r="H103" s="47">
        <v>121867900</v>
      </c>
      <c r="I103" s="47">
        <v>121867900</v>
      </c>
      <c r="J103" s="29" t="s">
        <v>29</v>
      </c>
      <c r="K103" s="29" t="s">
        <v>25</v>
      </c>
      <c r="L103" s="88" t="s">
        <v>350</v>
      </c>
    </row>
    <row r="104" spans="1:12" ht="60">
      <c r="A104" s="14"/>
      <c r="B104" s="100">
        <v>72101511</v>
      </c>
      <c r="C104" s="33" t="s">
        <v>63</v>
      </c>
      <c r="D104" s="65" t="s">
        <v>30</v>
      </c>
      <c r="E104" s="66" t="s">
        <v>64</v>
      </c>
      <c r="F104" s="29" t="s">
        <v>134</v>
      </c>
      <c r="G104" s="29" t="s">
        <v>46</v>
      </c>
      <c r="H104" s="77">
        <v>2070000</v>
      </c>
      <c r="I104" s="73">
        <f t="shared" si="2"/>
        <v>2070000</v>
      </c>
      <c r="J104" s="29" t="s">
        <v>29</v>
      </c>
      <c r="K104" s="29" t="s">
        <v>25</v>
      </c>
      <c r="L104" s="101" t="s">
        <v>65</v>
      </c>
    </row>
    <row r="105" spans="1:12" ht="45">
      <c r="A105" s="14"/>
      <c r="B105" s="100">
        <v>82121901</v>
      </c>
      <c r="C105" s="33" t="s">
        <v>218</v>
      </c>
      <c r="D105" s="67" t="s">
        <v>31</v>
      </c>
      <c r="E105" s="66" t="s">
        <v>64</v>
      </c>
      <c r="F105" s="29" t="s">
        <v>134</v>
      </c>
      <c r="G105" s="29" t="s">
        <v>46</v>
      </c>
      <c r="H105" s="77">
        <v>2825664</v>
      </c>
      <c r="I105" s="73">
        <f t="shared" si="2"/>
        <v>2825664</v>
      </c>
      <c r="J105" s="29" t="s">
        <v>29</v>
      </c>
      <c r="K105" s="29" t="s">
        <v>25</v>
      </c>
      <c r="L105" s="101" t="s">
        <v>65</v>
      </c>
    </row>
    <row r="106" spans="1:12" ht="60">
      <c r="A106" s="14"/>
      <c r="B106" s="100">
        <v>72154066</v>
      </c>
      <c r="C106" s="33" t="s">
        <v>66</v>
      </c>
      <c r="D106" s="65" t="s">
        <v>31</v>
      </c>
      <c r="E106" s="66" t="s">
        <v>64</v>
      </c>
      <c r="F106" s="29" t="s">
        <v>134</v>
      </c>
      <c r="G106" s="29" t="s">
        <v>46</v>
      </c>
      <c r="H106" s="77">
        <v>2500000</v>
      </c>
      <c r="I106" s="73">
        <f t="shared" si="2"/>
        <v>2500000</v>
      </c>
      <c r="J106" s="29" t="s">
        <v>29</v>
      </c>
      <c r="K106" s="29" t="s">
        <v>25</v>
      </c>
      <c r="L106" s="101" t="s">
        <v>65</v>
      </c>
    </row>
    <row r="107" spans="1:12" ht="60">
      <c r="A107" s="14"/>
      <c r="B107" s="100">
        <v>72101516</v>
      </c>
      <c r="C107" s="33" t="s">
        <v>67</v>
      </c>
      <c r="D107" s="67" t="s">
        <v>30</v>
      </c>
      <c r="E107" s="66" t="s">
        <v>64</v>
      </c>
      <c r="F107" s="29" t="s">
        <v>134</v>
      </c>
      <c r="G107" s="29" t="s">
        <v>46</v>
      </c>
      <c r="H107" s="77">
        <v>844336</v>
      </c>
      <c r="I107" s="73">
        <f t="shared" si="2"/>
        <v>844336</v>
      </c>
      <c r="J107" s="29" t="s">
        <v>29</v>
      </c>
      <c r="K107" s="29" t="s">
        <v>25</v>
      </c>
      <c r="L107" s="101" t="s">
        <v>65</v>
      </c>
    </row>
    <row r="108" spans="1:12" ht="30">
      <c r="A108" s="14"/>
      <c r="B108" s="89">
        <v>72101500</v>
      </c>
      <c r="C108" s="30" t="s">
        <v>219</v>
      </c>
      <c r="D108" s="31" t="s">
        <v>31</v>
      </c>
      <c r="E108" s="29" t="s">
        <v>220</v>
      </c>
      <c r="F108" s="29" t="s">
        <v>134</v>
      </c>
      <c r="G108" s="29" t="s">
        <v>46</v>
      </c>
      <c r="H108" s="75">
        <v>4500000</v>
      </c>
      <c r="I108" s="73">
        <f t="shared" si="2"/>
        <v>4500000</v>
      </c>
      <c r="J108" s="29" t="s">
        <v>29</v>
      </c>
      <c r="K108" s="29" t="s">
        <v>25</v>
      </c>
      <c r="L108" s="88" t="s">
        <v>221</v>
      </c>
    </row>
    <row r="109" spans="1:12" ht="30">
      <c r="A109" s="14"/>
      <c r="B109" s="89">
        <v>72101500</v>
      </c>
      <c r="C109" s="30" t="s">
        <v>330</v>
      </c>
      <c r="D109" s="31" t="s">
        <v>50</v>
      </c>
      <c r="E109" s="29" t="s">
        <v>64</v>
      </c>
      <c r="F109" s="29" t="s">
        <v>134</v>
      </c>
      <c r="G109" s="29" t="s">
        <v>46</v>
      </c>
      <c r="H109" s="75">
        <v>1600000</v>
      </c>
      <c r="I109" s="73">
        <f t="shared" si="2"/>
        <v>1600000</v>
      </c>
      <c r="J109" s="29" t="s">
        <v>29</v>
      </c>
      <c r="K109" s="29" t="s">
        <v>25</v>
      </c>
      <c r="L109" s="88" t="s">
        <v>221</v>
      </c>
    </row>
    <row r="110" spans="1:12" ht="30">
      <c r="A110" s="14"/>
      <c r="B110" s="89">
        <v>56101700</v>
      </c>
      <c r="C110" s="30" t="s">
        <v>222</v>
      </c>
      <c r="D110" s="31" t="s">
        <v>30</v>
      </c>
      <c r="E110" s="29" t="s">
        <v>55</v>
      </c>
      <c r="F110" s="29" t="s">
        <v>134</v>
      </c>
      <c r="G110" s="29" t="s">
        <v>46</v>
      </c>
      <c r="H110" s="75">
        <v>16200000</v>
      </c>
      <c r="I110" s="73">
        <f t="shared" si="2"/>
        <v>16200000</v>
      </c>
      <c r="J110" s="29" t="s">
        <v>29</v>
      </c>
      <c r="K110" s="29" t="s">
        <v>25</v>
      </c>
      <c r="L110" s="88" t="s">
        <v>221</v>
      </c>
    </row>
    <row r="111" spans="1:12" ht="45">
      <c r="A111" s="14"/>
      <c r="B111" s="89">
        <v>55121700</v>
      </c>
      <c r="C111" s="32" t="s">
        <v>223</v>
      </c>
      <c r="D111" s="31" t="s">
        <v>30</v>
      </c>
      <c r="E111" s="29" t="s">
        <v>224</v>
      </c>
      <c r="F111" s="29" t="s">
        <v>134</v>
      </c>
      <c r="G111" s="29" t="s">
        <v>46</v>
      </c>
      <c r="H111" s="75">
        <v>4500000</v>
      </c>
      <c r="I111" s="73">
        <f t="shared" si="2"/>
        <v>4500000</v>
      </c>
      <c r="J111" s="29" t="s">
        <v>29</v>
      </c>
      <c r="K111" s="29" t="s">
        <v>25</v>
      </c>
      <c r="L111" s="88" t="s">
        <v>221</v>
      </c>
    </row>
    <row r="112" spans="1:12" ht="30">
      <c r="A112" s="14"/>
      <c r="B112" s="89">
        <v>78181700</v>
      </c>
      <c r="C112" s="32" t="s">
        <v>225</v>
      </c>
      <c r="D112" s="31" t="s">
        <v>27</v>
      </c>
      <c r="E112" s="29" t="s">
        <v>73</v>
      </c>
      <c r="F112" s="29" t="s">
        <v>134</v>
      </c>
      <c r="G112" s="29" t="s">
        <v>46</v>
      </c>
      <c r="H112" s="75">
        <v>4200000</v>
      </c>
      <c r="I112" s="73">
        <f t="shared" si="2"/>
        <v>4200000</v>
      </c>
      <c r="J112" s="29" t="s">
        <v>29</v>
      </c>
      <c r="K112" s="29" t="s">
        <v>25</v>
      </c>
      <c r="L112" s="88" t="s">
        <v>221</v>
      </c>
    </row>
    <row r="113" spans="1:12" ht="30">
      <c r="A113" s="14"/>
      <c r="B113" s="89">
        <v>78181500</v>
      </c>
      <c r="C113" s="32" t="s">
        <v>226</v>
      </c>
      <c r="D113" s="31" t="s">
        <v>30</v>
      </c>
      <c r="E113" s="29" t="s">
        <v>48</v>
      </c>
      <c r="F113" s="29" t="s">
        <v>134</v>
      </c>
      <c r="G113" s="29" t="s">
        <v>46</v>
      </c>
      <c r="H113" s="75">
        <v>2000000</v>
      </c>
      <c r="I113" s="73">
        <f t="shared" si="2"/>
        <v>2000000</v>
      </c>
      <c r="J113" s="29" t="s">
        <v>29</v>
      </c>
      <c r="K113" s="29" t="s">
        <v>25</v>
      </c>
      <c r="L113" s="88" t="s">
        <v>221</v>
      </c>
    </row>
    <row r="114" spans="1:12" ht="30">
      <c r="A114" s="14"/>
      <c r="B114" s="89">
        <v>72154000</v>
      </c>
      <c r="C114" s="32" t="s">
        <v>227</v>
      </c>
      <c r="D114" s="31" t="s">
        <v>50</v>
      </c>
      <c r="E114" s="29" t="s">
        <v>52</v>
      </c>
      <c r="F114" s="29" t="s">
        <v>134</v>
      </c>
      <c r="G114" s="29" t="s">
        <v>46</v>
      </c>
      <c r="H114" s="75">
        <v>3500000</v>
      </c>
      <c r="I114" s="73">
        <f t="shared" si="2"/>
        <v>3500000</v>
      </c>
      <c r="J114" s="29" t="s">
        <v>29</v>
      </c>
      <c r="K114" s="29" t="s">
        <v>25</v>
      </c>
      <c r="L114" s="88" t="s">
        <v>221</v>
      </c>
    </row>
    <row r="115" spans="1:12" ht="45">
      <c r="A115" s="14"/>
      <c r="B115" s="89">
        <v>82121702</v>
      </c>
      <c r="C115" s="32" t="s">
        <v>331</v>
      </c>
      <c r="D115" s="31" t="s">
        <v>50</v>
      </c>
      <c r="E115" s="29" t="s">
        <v>220</v>
      </c>
      <c r="F115" s="29" t="s">
        <v>134</v>
      </c>
      <c r="G115" s="29" t="s">
        <v>46</v>
      </c>
      <c r="H115" s="75">
        <v>4000000</v>
      </c>
      <c r="I115" s="73">
        <f t="shared" si="2"/>
        <v>4000000</v>
      </c>
      <c r="J115" s="29" t="s">
        <v>29</v>
      </c>
      <c r="K115" s="29" t="s">
        <v>25</v>
      </c>
      <c r="L115" s="88" t="s">
        <v>221</v>
      </c>
    </row>
    <row r="116" spans="1:12" ht="30">
      <c r="A116" s="14"/>
      <c r="B116" s="89">
        <v>72101500</v>
      </c>
      <c r="C116" s="32" t="s">
        <v>68</v>
      </c>
      <c r="D116" s="31" t="s">
        <v>50</v>
      </c>
      <c r="E116" s="29" t="s">
        <v>224</v>
      </c>
      <c r="F116" s="29" t="s">
        <v>134</v>
      </c>
      <c r="G116" s="29" t="s">
        <v>46</v>
      </c>
      <c r="H116" s="75">
        <v>2000000</v>
      </c>
      <c r="I116" s="73">
        <f t="shared" si="2"/>
        <v>2000000</v>
      </c>
      <c r="J116" s="29" t="s">
        <v>29</v>
      </c>
      <c r="K116" s="29" t="s">
        <v>25</v>
      </c>
      <c r="L116" s="88" t="s">
        <v>221</v>
      </c>
    </row>
    <row r="117" spans="1:12" ht="53.25" customHeight="1">
      <c r="A117" s="14"/>
      <c r="B117" s="89">
        <v>72101500</v>
      </c>
      <c r="C117" s="32" t="s">
        <v>69</v>
      </c>
      <c r="D117" s="31" t="s">
        <v>31</v>
      </c>
      <c r="E117" s="29" t="s">
        <v>33</v>
      </c>
      <c r="F117" s="29" t="s">
        <v>134</v>
      </c>
      <c r="G117" s="29" t="s">
        <v>46</v>
      </c>
      <c r="H117" s="75">
        <v>9000000</v>
      </c>
      <c r="I117" s="73">
        <f t="shared" si="2"/>
        <v>9000000</v>
      </c>
      <c r="J117" s="29" t="s">
        <v>29</v>
      </c>
      <c r="K117" s="29" t="s">
        <v>25</v>
      </c>
      <c r="L117" s="88" t="s">
        <v>221</v>
      </c>
    </row>
    <row r="118" spans="1:12" ht="53.25" customHeight="1">
      <c r="A118" s="14"/>
      <c r="B118" s="90">
        <v>72101507</v>
      </c>
      <c r="C118" s="80" t="s">
        <v>419</v>
      </c>
      <c r="D118" s="81" t="s">
        <v>405</v>
      </c>
      <c r="E118" s="82" t="s">
        <v>429</v>
      </c>
      <c r="F118" s="82" t="s">
        <v>134</v>
      </c>
      <c r="G118" s="52" t="s">
        <v>46</v>
      </c>
      <c r="H118" s="83">
        <v>5100000</v>
      </c>
      <c r="I118" s="84">
        <f>+H118</f>
        <v>5100000</v>
      </c>
      <c r="J118" s="85" t="s">
        <v>29</v>
      </c>
      <c r="K118" s="85" t="s">
        <v>25</v>
      </c>
      <c r="L118" s="102" t="s">
        <v>421</v>
      </c>
    </row>
    <row r="119" spans="1:12" ht="60">
      <c r="A119" s="14"/>
      <c r="B119" s="89">
        <v>44103125</v>
      </c>
      <c r="C119" s="57" t="s">
        <v>228</v>
      </c>
      <c r="D119" s="68" t="s">
        <v>30</v>
      </c>
      <c r="E119" s="29" t="s">
        <v>55</v>
      </c>
      <c r="F119" s="29" t="s">
        <v>134</v>
      </c>
      <c r="G119" s="29" t="s">
        <v>46</v>
      </c>
      <c r="H119" s="75">
        <v>1036469</v>
      </c>
      <c r="I119" s="73">
        <f t="shared" si="2"/>
        <v>1036469</v>
      </c>
      <c r="J119" s="29" t="s">
        <v>29</v>
      </c>
      <c r="K119" s="29" t="s">
        <v>81</v>
      </c>
      <c r="L119" s="103" t="s">
        <v>70</v>
      </c>
    </row>
    <row r="120" spans="1:12" ht="45">
      <c r="A120" s="14"/>
      <c r="B120" s="89">
        <v>72103301</v>
      </c>
      <c r="C120" s="57" t="s">
        <v>229</v>
      </c>
      <c r="D120" s="68" t="s">
        <v>50</v>
      </c>
      <c r="E120" s="29" t="s">
        <v>55</v>
      </c>
      <c r="F120" s="29" t="s">
        <v>134</v>
      </c>
      <c r="G120" s="29" t="s">
        <v>46</v>
      </c>
      <c r="H120" s="75">
        <v>1260531</v>
      </c>
      <c r="I120" s="73">
        <f t="shared" si="2"/>
        <v>1260531</v>
      </c>
      <c r="J120" s="29" t="s">
        <v>29</v>
      </c>
      <c r="K120" s="29" t="s">
        <v>81</v>
      </c>
      <c r="L120" s="103" t="s">
        <v>70</v>
      </c>
    </row>
    <row r="121" spans="1:12" ht="30">
      <c r="A121" s="14"/>
      <c r="B121" s="104">
        <v>72101509</v>
      </c>
      <c r="C121" s="57" t="s">
        <v>230</v>
      </c>
      <c r="D121" s="61" t="s">
        <v>50</v>
      </c>
      <c r="E121" s="61" t="s">
        <v>55</v>
      </c>
      <c r="F121" s="29" t="s">
        <v>134</v>
      </c>
      <c r="G121" s="29" t="s">
        <v>46</v>
      </c>
      <c r="H121" s="77">
        <v>1000000</v>
      </c>
      <c r="I121" s="73">
        <f t="shared" si="2"/>
        <v>1000000</v>
      </c>
      <c r="J121" s="61" t="s">
        <v>29</v>
      </c>
      <c r="K121" s="61" t="s">
        <v>81</v>
      </c>
      <c r="L121" s="103" t="s">
        <v>70</v>
      </c>
    </row>
    <row r="122" spans="1:12" ht="45">
      <c r="A122" s="14"/>
      <c r="B122" s="89">
        <v>72101511</v>
      </c>
      <c r="C122" s="57" t="s">
        <v>71</v>
      </c>
      <c r="D122" s="61" t="s">
        <v>31</v>
      </c>
      <c r="E122" s="61" t="s">
        <v>55</v>
      </c>
      <c r="F122" s="29" t="s">
        <v>134</v>
      </c>
      <c r="G122" s="29" t="s">
        <v>46</v>
      </c>
      <c r="H122" s="77">
        <v>3295000</v>
      </c>
      <c r="I122" s="73">
        <f t="shared" si="2"/>
        <v>3295000</v>
      </c>
      <c r="J122" s="61" t="s">
        <v>29</v>
      </c>
      <c r="K122" s="61" t="s">
        <v>81</v>
      </c>
      <c r="L122" s="103" t="s">
        <v>70</v>
      </c>
    </row>
    <row r="123" spans="1:12" ht="60">
      <c r="A123" s="14"/>
      <c r="B123" s="89">
        <v>72101511</v>
      </c>
      <c r="C123" s="49" t="s">
        <v>72</v>
      </c>
      <c r="D123" s="61" t="s">
        <v>30</v>
      </c>
      <c r="E123" s="61" t="s">
        <v>231</v>
      </c>
      <c r="F123" s="29" t="s">
        <v>134</v>
      </c>
      <c r="G123" s="29" t="s">
        <v>46</v>
      </c>
      <c r="H123" s="77">
        <v>3729600</v>
      </c>
      <c r="I123" s="73">
        <v>3729600</v>
      </c>
      <c r="J123" s="61" t="s">
        <v>29</v>
      </c>
      <c r="K123" s="61" t="s">
        <v>81</v>
      </c>
      <c r="L123" s="103" t="s">
        <v>74</v>
      </c>
    </row>
    <row r="124" spans="1:12" ht="45">
      <c r="A124" s="14"/>
      <c r="B124" s="89">
        <v>56111800</v>
      </c>
      <c r="C124" s="49" t="s">
        <v>379</v>
      </c>
      <c r="D124" s="61" t="s">
        <v>30</v>
      </c>
      <c r="E124" s="61" t="s">
        <v>55</v>
      </c>
      <c r="F124" s="29" t="s">
        <v>134</v>
      </c>
      <c r="G124" s="29" t="s">
        <v>46</v>
      </c>
      <c r="H124" s="77">
        <v>10703270</v>
      </c>
      <c r="I124" s="73">
        <v>10703270</v>
      </c>
      <c r="J124" s="61" t="s">
        <v>29</v>
      </c>
      <c r="K124" s="61" t="s">
        <v>81</v>
      </c>
      <c r="L124" s="103" t="s">
        <v>74</v>
      </c>
    </row>
    <row r="125" spans="1:12" ht="53.25" customHeight="1">
      <c r="A125" s="14"/>
      <c r="B125" s="89">
        <v>72102900</v>
      </c>
      <c r="C125" s="49" t="s">
        <v>380</v>
      </c>
      <c r="D125" s="61" t="s">
        <v>51</v>
      </c>
      <c r="E125" s="61" t="s">
        <v>55</v>
      </c>
      <c r="F125" s="29" t="s">
        <v>134</v>
      </c>
      <c r="G125" s="29" t="s">
        <v>46</v>
      </c>
      <c r="H125" s="77">
        <v>1270400</v>
      </c>
      <c r="I125" s="73">
        <v>1270400</v>
      </c>
      <c r="J125" s="61" t="s">
        <v>29</v>
      </c>
      <c r="K125" s="61" t="s">
        <v>81</v>
      </c>
      <c r="L125" s="103" t="s">
        <v>74</v>
      </c>
    </row>
    <row r="126" spans="1:12" ht="75">
      <c r="A126" s="14"/>
      <c r="B126" s="89" t="s">
        <v>75</v>
      </c>
      <c r="C126" s="57" t="s">
        <v>232</v>
      </c>
      <c r="D126" s="29" t="s">
        <v>30</v>
      </c>
      <c r="E126" s="61" t="s">
        <v>48</v>
      </c>
      <c r="F126" s="29" t="s">
        <v>134</v>
      </c>
      <c r="G126" s="29" t="s">
        <v>46</v>
      </c>
      <c r="H126" s="75">
        <v>10037775</v>
      </c>
      <c r="I126" s="73">
        <f t="shared" si="2"/>
        <v>10037775</v>
      </c>
      <c r="J126" s="29" t="s">
        <v>29</v>
      </c>
      <c r="K126" s="29" t="s">
        <v>25</v>
      </c>
      <c r="L126" s="88" t="s">
        <v>76</v>
      </c>
    </row>
    <row r="127" spans="1:12" ht="30">
      <c r="A127" s="14"/>
      <c r="B127" s="89">
        <v>82121900</v>
      </c>
      <c r="C127" s="57" t="s">
        <v>233</v>
      </c>
      <c r="D127" s="29" t="s">
        <v>50</v>
      </c>
      <c r="E127" s="29" t="s">
        <v>55</v>
      </c>
      <c r="F127" s="29" t="s">
        <v>134</v>
      </c>
      <c r="G127" s="29" t="s">
        <v>46</v>
      </c>
      <c r="H127" s="73">
        <v>4204955</v>
      </c>
      <c r="I127" s="73">
        <f t="shared" si="2"/>
        <v>4204955</v>
      </c>
      <c r="J127" s="29" t="s">
        <v>29</v>
      </c>
      <c r="K127" s="29" t="s">
        <v>25</v>
      </c>
      <c r="L127" s="88" t="s">
        <v>76</v>
      </c>
    </row>
    <row r="128" spans="1:12" ht="30">
      <c r="A128" s="14"/>
      <c r="B128" s="89">
        <v>82141504</v>
      </c>
      <c r="C128" s="57" t="s">
        <v>234</v>
      </c>
      <c r="D128" s="29" t="s">
        <v>50</v>
      </c>
      <c r="E128" s="29" t="s">
        <v>55</v>
      </c>
      <c r="F128" s="29" t="s">
        <v>134</v>
      </c>
      <c r="G128" s="29" t="s">
        <v>46</v>
      </c>
      <c r="H128" s="73">
        <v>1200000</v>
      </c>
      <c r="I128" s="73">
        <f t="shared" si="2"/>
        <v>1200000</v>
      </c>
      <c r="J128" s="29" t="s">
        <v>29</v>
      </c>
      <c r="K128" s="29" t="s">
        <v>25</v>
      </c>
      <c r="L128" s="88" t="s">
        <v>76</v>
      </c>
    </row>
    <row r="129" spans="1:12" ht="120">
      <c r="A129" s="14"/>
      <c r="B129" s="89" t="s">
        <v>77</v>
      </c>
      <c r="C129" s="69" t="s">
        <v>235</v>
      </c>
      <c r="D129" s="68" t="s">
        <v>31</v>
      </c>
      <c r="E129" s="29" t="s">
        <v>32</v>
      </c>
      <c r="F129" s="29" t="s">
        <v>134</v>
      </c>
      <c r="G129" s="29" t="s">
        <v>46</v>
      </c>
      <c r="H129" s="73">
        <v>20255642</v>
      </c>
      <c r="I129" s="73">
        <f t="shared" si="2"/>
        <v>20255642</v>
      </c>
      <c r="J129" s="29" t="s">
        <v>29</v>
      </c>
      <c r="K129" s="29" t="s">
        <v>25</v>
      </c>
      <c r="L129" s="103" t="s">
        <v>78</v>
      </c>
    </row>
    <row r="130" spans="1:12" ht="45">
      <c r="A130" s="14"/>
      <c r="B130" s="89">
        <v>72101516</v>
      </c>
      <c r="C130" s="69" t="s">
        <v>79</v>
      </c>
      <c r="D130" s="68" t="s">
        <v>50</v>
      </c>
      <c r="E130" s="29" t="s">
        <v>55</v>
      </c>
      <c r="F130" s="29" t="s">
        <v>134</v>
      </c>
      <c r="G130" s="29" t="s">
        <v>46</v>
      </c>
      <c r="H130" s="73">
        <v>1200000</v>
      </c>
      <c r="I130" s="73">
        <f t="shared" si="2"/>
        <v>1200000</v>
      </c>
      <c r="J130" s="29" t="s">
        <v>29</v>
      </c>
      <c r="K130" s="29" t="s">
        <v>25</v>
      </c>
      <c r="L130" s="103" t="s">
        <v>78</v>
      </c>
    </row>
    <row r="131" spans="1:12" ht="75">
      <c r="A131" s="14"/>
      <c r="B131" s="89">
        <v>56101708</v>
      </c>
      <c r="C131" s="51" t="s">
        <v>327</v>
      </c>
      <c r="D131" s="68" t="s">
        <v>31</v>
      </c>
      <c r="E131" s="29" t="s">
        <v>55</v>
      </c>
      <c r="F131" s="29" t="s">
        <v>134</v>
      </c>
      <c r="G131" s="29" t="s">
        <v>46</v>
      </c>
      <c r="H131" s="73">
        <v>20000000</v>
      </c>
      <c r="I131" s="73">
        <f t="shared" si="2"/>
        <v>20000000</v>
      </c>
      <c r="J131" s="29" t="s">
        <v>29</v>
      </c>
      <c r="K131" s="29" t="s">
        <v>25</v>
      </c>
      <c r="L131" s="103" t="s">
        <v>78</v>
      </c>
    </row>
    <row r="132" spans="1:12" ht="30">
      <c r="A132" s="14"/>
      <c r="B132" s="89">
        <v>72101507</v>
      </c>
      <c r="C132" s="51" t="s">
        <v>328</v>
      </c>
      <c r="D132" s="68" t="s">
        <v>31</v>
      </c>
      <c r="E132" s="29" t="s">
        <v>55</v>
      </c>
      <c r="F132" s="29" t="s">
        <v>134</v>
      </c>
      <c r="G132" s="29" t="s">
        <v>46</v>
      </c>
      <c r="H132" s="73">
        <v>4894358</v>
      </c>
      <c r="I132" s="73">
        <f t="shared" si="2"/>
        <v>4894358</v>
      </c>
      <c r="J132" s="29" t="s">
        <v>29</v>
      </c>
      <c r="K132" s="29" t="s">
        <v>25</v>
      </c>
      <c r="L132" s="103" t="s">
        <v>78</v>
      </c>
    </row>
    <row r="133" spans="1:12" ht="45">
      <c r="A133" s="14"/>
      <c r="B133" s="89">
        <v>72102900</v>
      </c>
      <c r="C133" s="32" t="s">
        <v>236</v>
      </c>
      <c r="D133" s="68" t="s">
        <v>30</v>
      </c>
      <c r="E133" s="29" t="s">
        <v>55</v>
      </c>
      <c r="F133" s="29" t="s">
        <v>134</v>
      </c>
      <c r="G133" s="29" t="s">
        <v>46</v>
      </c>
      <c r="H133" s="73">
        <v>2100000</v>
      </c>
      <c r="I133" s="73">
        <f t="shared" si="2"/>
        <v>2100000</v>
      </c>
      <c r="J133" s="29" t="s">
        <v>29</v>
      </c>
      <c r="K133" s="29" t="s">
        <v>81</v>
      </c>
      <c r="L133" s="103" t="s">
        <v>80</v>
      </c>
    </row>
    <row r="134" spans="1:12" ht="60">
      <c r="A134" s="14"/>
      <c r="B134" s="89">
        <v>72101506</v>
      </c>
      <c r="C134" s="32" t="s">
        <v>237</v>
      </c>
      <c r="D134" s="68" t="s">
        <v>30</v>
      </c>
      <c r="E134" s="29" t="s">
        <v>34</v>
      </c>
      <c r="F134" s="29" t="s">
        <v>134</v>
      </c>
      <c r="G134" s="29" t="s">
        <v>46</v>
      </c>
      <c r="H134" s="73">
        <v>4000000</v>
      </c>
      <c r="I134" s="73">
        <f t="shared" si="2"/>
        <v>4000000</v>
      </c>
      <c r="J134" s="29" t="s">
        <v>29</v>
      </c>
      <c r="K134" s="29" t="s">
        <v>81</v>
      </c>
      <c r="L134" s="103" t="s">
        <v>80</v>
      </c>
    </row>
    <row r="135" spans="1:12" ht="30">
      <c r="A135" s="14"/>
      <c r="B135" s="89">
        <v>72154028</v>
      </c>
      <c r="C135" s="32" t="s">
        <v>238</v>
      </c>
      <c r="D135" s="68" t="s">
        <v>30</v>
      </c>
      <c r="E135" s="29" t="s">
        <v>55</v>
      </c>
      <c r="F135" s="29" t="s">
        <v>134</v>
      </c>
      <c r="G135" s="29" t="s">
        <v>46</v>
      </c>
      <c r="H135" s="75">
        <v>2300000</v>
      </c>
      <c r="I135" s="73">
        <f t="shared" si="2"/>
        <v>2300000</v>
      </c>
      <c r="J135" s="29" t="s">
        <v>29</v>
      </c>
      <c r="K135" s="29" t="s">
        <v>81</v>
      </c>
      <c r="L135" s="103" t="s">
        <v>80</v>
      </c>
    </row>
    <row r="136" spans="1:12" ht="30">
      <c r="A136" s="14"/>
      <c r="B136" s="89">
        <v>55121714</v>
      </c>
      <c r="C136" s="32" t="s">
        <v>239</v>
      </c>
      <c r="D136" s="68" t="s">
        <v>30</v>
      </c>
      <c r="E136" s="29" t="s">
        <v>55</v>
      </c>
      <c r="F136" s="29" t="s">
        <v>134</v>
      </c>
      <c r="G136" s="29" t="s">
        <v>46</v>
      </c>
      <c r="H136" s="75">
        <v>612500</v>
      </c>
      <c r="I136" s="73">
        <f t="shared" si="2"/>
        <v>612500</v>
      </c>
      <c r="J136" s="29" t="s">
        <v>29</v>
      </c>
      <c r="K136" s="29" t="s">
        <v>25</v>
      </c>
      <c r="L136" s="103" t="s">
        <v>80</v>
      </c>
    </row>
    <row r="137" spans="1:12" ht="45">
      <c r="A137" s="14"/>
      <c r="B137" s="89">
        <v>72154028</v>
      </c>
      <c r="C137" s="32" t="s">
        <v>240</v>
      </c>
      <c r="D137" s="68" t="s">
        <v>27</v>
      </c>
      <c r="E137" s="29" t="s">
        <v>55</v>
      </c>
      <c r="F137" s="29" t="s">
        <v>385</v>
      </c>
      <c r="G137" s="29" t="s">
        <v>386</v>
      </c>
      <c r="H137" s="75">
        <v>2144712</v>
      </c>
      <c r="I137" s="73">
        <v>2144712</v>
      </c>
      <c r="J137" s="29" t="s">
        <v>29</v>
      </c>
      <c r="K137" s="29" t="s">
        <v>241</v>
      </c>
      <c r="L137" s="103" t="s">
        <v>242</v>
      </c>
    </row>
    <row r="138" spans="1:12" ht="45">
      <c r="A138" s="14"/>
      <c r="B138" s="89">
        <v>72101511</v>
      </c>
      <c r="C138" s="32" t="s">
        <v>243</v>
      </c>
      <c r="D138" s="68" t="s">
        <v>30</v>
      </c>
      <c r="E138" s="29" t="s">
        <v>55</v>
      </c>
      <c r="F138" s="29" t="s">
        <v>385</v>
      </c>
      <c r="G138" s="29" t="s">
        <v>386</v>
      </c>
      <c r="H138" s="75">
        <v>4700000</v>
      </c>
      <c r="I138" s="73">
        <v>4700000</v>
      </c>
      <c r="J138" s="29" t="s">
        <v>29</v>
      </c>
      <c r="K138" s="29" t="s">
        <v>241</v>
      </c>
      <c r="L138" s="103" t="s">
        <v>242</v>
      </c>
    </row>
    <row r="139" spans="1:12" ht="45">
      <c r="A139" s="14"/>
      <c r="B139" s="89">
        <v>26131501</v>
      </c>
      <c r="C139" s="32" t="s">
        <v>244</v>
      </c>
      <c r="D139" s="68" t="s">
        <v>50</v>
      </c>
      <c r="E139" s="29" t="s">
        <v>55</v>
      </c>
      <c r="F139" s="29" t="s">
        <v>385</v>
      </c>
      <c r="G139" s="29" t="s">
        <v>386</v>
      </c>
      <c r="H139" s="75">
        <v>1200000</v>
      </c>
      <c r="I139" s="73">
        <v>1200000</v>
      </c>
      <c r="J139" s="29" t="s">
        <v>29</v>
      </c>
      <c r="K139" s="29" t="s">
        <v>241</v>
      </c>
      <c r="L139" s="103" t="s">
        <v>242</v>
      </c>
    </row>
    <row r="140" spans="1:12" ht="45">
      <c r="A140" s="14"/>
      <c r="B140" s="89">
        <v>72101507</v>
      </c>
      <c r="C140" s="32" t="s">
        <v>287</v>
      </c>
      <c r="D140" s="68" t="s">
        <v>51</v>
      </c>
      <c r="E140" s="29" t="s">
        <v>55</v>
      </c>
      <c r="F140" s="29" t="s">
        <v>385</v>
      </c>
      <c r="G140" s="29" t="s">
        <v>386</v>
      </c>
      <c r="H140" s="75">
        <v>3285288</v>
      </c>
      <c r="I140" s="73">
        <v>3285288</v>
      </c>
      <c r="J140" s="29" t="s">
        <v>29</v>
      </c>
      <c r="K140" s="29" t="s">
        <v>241</v>
      </c>
      <c r="L140" s="103" t="s">
        <v>242</v>
      </c>
    </row>
    <row r="141" spans="1:12" ht="30">
      <c r="A141" s="14"/>
      <c r="B141" s="87">
        <v>72153613</v>
      </c>
      <c r="C141" s="36" t="s">
        <v>245</v>
      </c>
      <c r="D141" s="68" t="s">
        <v>50</v>
      </c>
      <c r="E141" s="29" t="s">
        <v>55</v>
      </c>
      <c r="F141" s="29" t="s">
        <v>134</v>
      </c>
      <c r="G141" s="29" t="s">
        <v>46</v>
      </c>
      <c r="H141" s="75">
        <v>4498000</v>
      </c>
      <c r="I141" s="73">
        <f t="shared" si="2"/>
        <v>4498000</v>
      </c>
      <c r="J141" s="29" t="s">
        <v>29</v>
      </c>
      <c r="K141" s="29" t="s">
        <v>241</v>
      </c>
      <c r="L141" s="103" t="s">
        <v>82</v>
      </c>
    </row>
    <row r="142" spans="1:12" ht="60">
      <c r="A142" s="14"/>
      <c r="B142" s="87" t="s">
        <v>349</v>
      </c>
      <c r="C142" s="36" t="s">
        <v>246</v>
      </c>
      <c r="D142" s="68" t="s">
        <v>50</v>
      </c>
      <c r="E142" s="29" t="s">
        <v>55</v>
      </c>
      <c r="F142" s="29" t="s">
        <v>134</v>
      </c>
      <c r="G142" s="29" t="s">
        <v>46</v>
      </c>
      <c r="H142" s="75">
        <v>4172000</v>
      </c>
      <c r="I142" s="73">
        <f t="shared" si="2"/>
        <v>4172000</v>
      </c>
      <c r="J142" s="29" t="s">
        <v>29</v>
      </c>
      <c r="K142" s="29" t="s">
        <v>241</v>
      </c>
      <c r="L142" s="103" t="s">
        <v>82</v>
      </c>
    </row>
    <row r="143" spans="1:12" ht="45">
      <c r="A143" s="14"/>
      <c r="B143" s="87">
        <v>82121900</v>
      </c>
      <c r="C143" s="36" t="s">
        <v>343</v>
      </c>
      <c r="D143" s="68" t="s">
        <v>31</v>
      </c>
      <c r="E143" s="29" t="s">
        <v>32</v>
      </c>
      <c r="F143" s="29" t="s">
        <v>134</v>
      </c>
      <c r="G143" s="29" t="s">
        <v>46</v>
      </c>
      <c r="H143" s="75">
        <v>2520000</v>
      </c>
      <c r="I143" s="73">
        <f t="shared" si="2"/>
        <v>2520000</v>
      </c>
      <c r="J143" s="29" t="s">
        <v>29</v>
      </c>
      <c r="K143" s="29" t="s">
        <v>241</v>
      </c>
      <c r="L143" s="103" t="s">
        <v>82</v>
      </c>
    </row>
    <row r="144" spans="1:12" ht="45">
      <c r="A144" s="14"/>
      <c r="B144" s="87">
        <v>72101509</v>
      </c>
      <c r="C144" s="36" t="s">
        <v>247</v>
      </c>
      <c r="D144" s="68" t="s">
        <v>50</v>
      </c>
      <c r="E144" s="29" t="s">
        <v>55</v>
      </c>
      <c r="F144" s="29" t="s">
        <v>134</v>
      </c>
      <c r="G144" s="29" t="s">
        <v>46</v>
      </c>
      <c r="H144" s="75">
        <v>2200000</v>
      </c>
      <c r="I144" s="73">
        <f t="shared" si="2"/>
        <v>2200000</v>
      </c>
      <c r="J144" s="29" t="s">
        <v>29</v>
      </c>
      <c r="K144" s="29" t="s">
        <v>241</v>
      </c>
      <c r="L144" s="103" t="s">
        <v>82</v>
      </c>
    </row>
    <row r="145" spans="1:12" ht="45">
      <c r="A145" s="14"/>
      <c r="B145" s="87">
        <v>56121005</v>
      </c>
      <c r="C145" s="49" t="s">
        <v>329</v>
      </c>
      <c r="D145" s="68" t="s">
        <v>50</v>
      </c>
      <c r="E145" s="29" t="s">
        <v>387</v>
      </c>
      <c r="F145" s="29" t="s">
        <v>134</v>
      </c>
      <c r="G145" s="29" t="s">
        <v>46</v>
      </c>
      <c r="H145" s="75">
        <v>4061891</v>
      </c>
      <c r="I145" s="73">
        <f>+H145</f>
        <v>4061891</v>
      </c>
      <c r="J145" s="29" t="s">
        <v>29</v>
      </c>
      <c r="K145" s="29" t="s">
        <v>25</v>
      </c>
      <c r="L145" s="103" t="s">
        <v>83</v>
      </c>
    </row>
    <row r="146" spans="1:12" ht="105">
      <c r="A146" s="14"/>
      <c r="B146" s="87">
        <v>72102900</v>
      </c>
      <c r="C146" s="49" t="s">
        <v>390</v>
      </c>
      <c r="D146" s="68" t="s">
        <v>30</v>
      </c>
      <c r="E146" s="29" t="s">
        <v>388</v>
      </c>
      <c r="F146" s="29" t="s">
        <v>134</v>
      </c>
      <c r="G146" s="29" t="s">
        <v>46</v>
      </c>
      <c r="H146" s="75">
        <v>20000000</v>
      </c>
      <c r="I146" s="73">
        <f>+H146</f>
        <v>20000000</v>
      </c>
      <c r="J146" s="29" t="s">
        <v>29</v>
      </c>
      <c r="K146" s="29" t="s">
        <v>25</v>
      </c>
      <c r="L146" s="103" t="s">
        <v>83</v>
      </c>
    </row>
    <row r="147" spans="1:12" ht="105">
      <c r="A147" s="14"/>
      <c r="B147" s="87">
        <v>72102103</v>
      </c>
      <c r="C147" s="49" t="s">
        <v>391</v>
      </c>
      <c r="D147" s="68" t="s">
        <v>51</v>
      </c>
      <c r="E147" s="29" t="s">
        <v>389</v>
      </c>
      <c r="F147" s="29" t="s">
        <v>134</v>
      </c>
      <c r="G147" s="29" t="s">
        <v>46</v>
      </c>
      <c r="H147" s="75">
        <v>5400000</v>
      </c>
      <c r="I147" s="73">
        <f>+H147</f>
        <v>5400000</v>
      </c>
      <c r="J147" s="29" t="s">
        <v>29</v>
      </c>
      <c r="K147" s="29" t="s">
        <v>25</v>
      </c>
      <c r="L147" s="103" t="s">
        <v>83</v>
      </c>
    </row>
    <row r="148" spans="1:12" ht="75">
      <c r="A148" s="14"/>
      <c r="B148" s="87">
        <v>72101510</v>
      </c>
      <c r="C148" s="49" t="s">
        <v>392</v>
      </c>
      <c r="D148" s="68" t="s">
        <v>51</v>
      </c>
      <c r="E148" s="29" t="s">
        <v>389</v>
      </c>
      <c r="F148" s="29" t="s">
        <v>134</v>
      </c>
      <c r="G148" s="29" t="s">
        <v>46</v>
      </c>
      <c r="H148" s="75">
        <v>2383109</v>
      </c>
      <c r="I148" s="73">
        <f>+H148</f>
        <v>2383109</v>
      </c>
      <c r="J148" s="29" t="s">
        <v>29</v>
      </c>
      <c r="K148" s="29" t="s">
        <v>25</v>
      </c>
      <c r="L148" s="103" t="s">
        <v>83</v>
      </c>
    </row>
    <row r="149" spans="1:12" ht="45">
      <c r="A149" s="14"/>
      <c r="B149" s="105">
        <v>82121903</v>
      </c>
      <c r="C149" s="36" t="s">
        <v>84</v>
      </c>
      <c r="D149" s="29" t="s">
        <v>50</v>
      </c>
      <c r="E149" s="29" t="s">
        <v>58</v>
      </c>
      <c r="F149" s="29" t="s">
        <v>134</v>
      </c>
      <c r="G149" s="29" t="s">
        <v>46</v>
      </c>
      <c r="H149" s="75">
        <v>6004535</v>
      </c>
      <c r="I149" s="73">
        <f t="shared" si="2"/>
        <v>6004535</v>
      </c>
      <c r="J149" s="29" t="s">
        <v>29</v>
      </c>
      <c r="K149" s="29" t="s">
        <v>81</v>
      </c>
      <c r="L149" s="103" t="s">
        <v>248</v>
      </c>
    </row>
    <row r="150" spans="1:12" ht="30">
      <c r="A150" s="14"/>
      <c r="B150" s="105">
        <v>72101507</v>
      </c>
      <c r="C150" s="36" t="s">
        <v>85</v>
      </c>
      <c r="D150" s="29" t="s">
        <v>50</v>
      </c>
      <c r="E150" s="29" t="s">
        <v>58</v>
      </c>
      <c r="F150" s="29" t="s">
        <v>134</v>
      </c>
      <c r="G150" s="29" t="s">
        <v>46</v>
      </c>
      <c r="H150" s="75">
        <v>11505465</v>
      </c>
      <c r="I150" s="73">
        <f t="shared" si="2"/>
        <v>11505465</v>
      </c>
      <c r="J150" s="29" t="s">
        <v>29</v>
      </c>
      <c r="K150" s="29" t="s">
        <v>81</v>
      </c>
      <c r="L150" s="103" t="s">
        <v>248</v>
      </c>
    </row>
    <row r="151" spans="1:12" ht="30">
      <c r="A151" s="14"/>
      <c r="B151" s="87">
        <v>73152105</v>
      </c>
      <c r="C151" s="32" t="s">
        <v>249</v>
      </c>
      <c r="D151" s="67" t="s">
        <v>27</v>
      </c>
      <c r="E151" s="29" t="s">
        <v>34</v>
      </c>
      <c r="F151" s="29" t="s">
        <v>134</v>
      </c>
      <c r="G151" s="29" t="s">
        <v>46</v>
      </c>
      <c r="H151" s="75">
        <v>1500000</v>
      </c>
      <c r="I151" s="73">
        <f t="shared" si="2"/>
        <v>1500000</v>
      </c>
      <c r="J151" s="29" t="s">
        <v>29</v>
      </c>
      <c r="K151" s="29" t="s">
        <v>81</v>
      </c>
      <c r="L151" s="88" t="s">
        <v>250</v>
      </c>
    </row>
    <row r="152" spans="1:12" ht="30">
      <c r="A152" s="14"/>
      <c r="B152" s="105">
        <v>82121903</v>
      </c>
      <c r="C152" s="32" t="s">
        <v>251</v>
      </c>
      <c r="D152" s="67" t="s">
        <v>30</v>
      </c>
      <c r="E152" s="29" t="s">
        <v>58</v>
      </c>
      <c r="F152" s="29" t="s">
        <v>134</v>
      </c>
      <c r="G152" s="29" t="s">
        <v>46</v>
      </c>
      <c r="H152" s="75">
        <v>3933800</v>
      </c>
      <c r="I152" s="73">
        <f t="shared" si="2"/>
        <v>3933800</v>
      </c>
      <c r="J152" s="29" t="s">
        <v>29</v>
      </c>
      <c r="K152" s="29" t="s">
        <v>81</v>
      </c>
      <c r="L152" s="88" t="s">
        <v>250</v>
      </c>
    </row>
    <row r="153" spans="1:12" ht="45">
      <c r="A153" s="14"/>
      <c r="B153" s="87">
        <v>55121700</v>
      </c>
      <c r="C153" s="36" t="s">
        <v>252</v>
      </c>
      <c r="D153" s="67" t="s">
        <v>30</v>
      </c>
      <c r="E153" s="29" t="s">
        <v>58</v>
      </c>
      <c r="F153" s="29" t="s">
        <v>134</v>
      </c>
      <c r="G153" s="29" t="s">
        <v>46</v>
      </c>
      <c r="H153" s="75">
        <v>2000000</v>
      </c>
      <c r="I153" s="73">
        <f t="shared" si="2"/>
        <v>2000000</v>
      </c>
      <c r="J153" s="29" t="s">
        <v>29</v>
      </c>
      <c r="K153" s="29" t="s">
        <v>81</v>
      </c>
      <c r="L153" s="88" t="s">
        <v>250</v>
      </c>
    </row>
    <row r="154" spans="1:12" ht="30">
      <c r="A154" s="14"/>
      <c r="B154" s="87">
        <v>72154066</v>
      </c>
      <c r="C154" s="36" t="s">
        <v>253</v>
      </c>
      <c r="D154" s="67" t="s">
        <v>30</v>
      </c>
      <c r="E154" s="29" t="s">
        <v>55</v>
      </c>
      <c r="F154" s="29" t="s">
        <v>134</v>
      </c>
      <c r="G154" s="29" t="s">
        <v>46</v>
      </c>
      <c r="H154" s="75">
        <v>400000</v>
      </c>
      <c r="I154" s="73">
        <f t="shared" si="2"/>
        <v>400000</v>
      </c>
      <c r="J154" s="29" t="s">
        <v>29</v>
      </c>
      <c r="K154" s="29" t="s">
        <v>81</v>
      </c>
      <c r="L154" s="88" t="s">
        <v>250</v>
      </c>
    </row>
    <row r="155" spans="1:12" ht="30">
      <c r="A155" s="14"/>
      <c r="B155" s="87">
        <v>46191506</v>
      </c>
      <c r="C155" s="36" t="s">
        <v>254</v>
      </c>
      <c r="D155" s="67" t="s">
        <v>30</v>
      </c>
      <c r="E155" s="29" t="s">
        <v>32</v>
      </c>
      <c r="F155" s="29" t="s">
        <v>134</v>
      </c>
      <c r="G155" s="29" t="s">
        <v>46</v>
      </c>
      <c r="H155" s="75">
        <v>1500000</v>
      </c>
      <c r="I155" s="73">
        <f t="shared" si="2"/>
        <v>1500000</v>
      </c>
      <c r="J155" s="29" t="s">
        <v>29</v>
      </c>
      <c r="K155" s="29" t="s">
        <v>81</v>
      </c>
      <c r="L155" s="88" t="s">
        <v>250</v>
      </c>
    </row>
    <row r="156" spans="1:12" ht="60">
      <c r="A156" s="14"/>
      <c r="B156" s="87">
        <v>40151510</v>
      </c>
      <c r="C156" s="36" t="s">
        <v>255</v>
      </c>
      <c r="D156" s="67" t="s">
        <v>30</v>
      </c>
      <c r="E156" s="29" t="s">
        <v>55</v>
      </c>
      <c r="F156" s="29" t="s">
        <v>134</v>
      </c>
      <c r="G156" s="29" t="s">
        <v>46</v>
      </c>
      <c r="H156" s="75">
        <v>300000</v>
      </c>
      <c r="I156" s="73">
        <f t="shared" si="2"/>
        <v>300000</v>
      </c>
      <c r="J156" s="29" t="s">
        <v>29</v>
      </c>
      <c r="K156" s="29" t="s">
        <v>81</v>
      </c>
      <c r="L156" s="88" t="s">
        <v>250</v>
      </c>
    </row>
    <row r="157" spans="1:12" ht="45">
      <c r="A157" s="14"/>
      <c r="B157" s="87">
        <v>46171610</v>
      </c>
      <c r="C157" s="36" t="s">
        <v>256</v>
      </c>
      <c r="D157" s="67" t="s">
        <v>30</v>
      </c>
      <c r="E157" s="29" t="s">
        <v>32</v>
      </c>
      <c r="F157" s="29" t="s">
        <v>134</v>
      </c>
      <c r="G157" s="29" t="s">
        <v>46</v>
      </c>
      <c r="H157" s="75">
        <v>3000000</v>
      </c>
      <c r="I157" s="73">
        <f t="shared" si="2"/>
        <v>3000000</v>
      </c>
      <c r="J157" s="29" t="s">
        <v>29</v>
      </c>
      <c r="K157" s="29" t="s">
        <v>81</v>
      </c>
      <c r="L157" s="88" t="s">
        <v>250</v>
      </c>
    </row>
    <row r="158" spans="1:12" ht="45">
      <c r="A158" s="14"/>
      <c r="B158" s="87">
        <v>72101511</v>
      </c>
      <c r="C158" s="36" t="s">
        <v>257</v>
      </c>
      <c r="D158" s="67" t="s">
        <v>30</v>
      </c>
      <c r="E158" s="29" t="s">
        <v>58</v>
      </c>
      <c r="F158" s="29" t="s">
        <v>134</v>
      </c>
      <c r="G158" s="29" t="s">
        <v>46</v>
      </c>
      <c r="H158" s="75">
        <v>400000</v>
      </c>
      <c r="I158" s="73">
        <f t="shared" si="2"/>
        <v>400000</v>
      </c>
      <c r="J158" s="29" t="s">
        <v>29</v>
      </c>
      <c r="K158" s="29" t="s">
        <v>81</v>
      </c>
      <c r="L158" s="88" t="s">
        <v>250</v>
      </c>
    </row>
    <row r="159" spans="1:12" ht="45">
      <c r="A159" s="14"/>
      <c r="B159" s="87">
        <v>55121700</v>
      </c>
      <c r="C159" s="32" t="s">
        <v>252</v>
      </c>
      <c r="D159" s="67" t="s">
        <v>30</v>
      </c>
      <c r="E159" s="29" t="s">
        <v>58</v>
      </c>
      <c r="F159" s="29" t="s">
        <v>134</v>
      </c>
      <c r="G159" s="29" t="s">
        <v>46</v>
      </c>
      <c r="H159" s="75">
        <v>2000000</v>
      </c>
      <c r="I159" s="73">
        <f t="shared" si="2"/>
        <v>2000000</v>
      </c>
      <c r="J159" s="29" t="s">
        <v>29</v>
      </c>
      <c r="K159" s="29" t="s">
        <v>81</v>
      </c>
      <c r="L159" s="88" t="s">
        <v>250</v>
      </c>
    </row>
    <row r="160" spans="1:12" ht="30">
      <c r="A160" s="14"/>
      <c r="B160" s="87">
        <v>72154066</v>
      </c>
      <c r="C160" s="32" t="s">
        <v>253</v>
      </c>
      <c r="D160" s="67" t="s">
        <v>30</v>
      </c>
      <c r="E160" s="29" t="s">
        <v>55</v>
      </c>
      <c r="F160" s="29" t="s">
        <v>134</v>
      </c>
      <c r="G160" s="29" t="s">
        <v>46</v>
      </c>
      <c r="H160" s="75">
        <v>4670106</v>
      </c>
      <c r="I160" s="73">
        <f aca="true" t="shared" si="3" ref="I160:I222">+H160</f>
        <v>4670106</v>
      </c>
      <c r="J160" s="29" t="s">
        <v>29</v>
      </c>
      <c r="K160" s="29" t="s">
        <v>81</v>
      </c>
      <c r="L160" s="88" t="s">
        <v>250</v>
      </c>
    </row>
    <row r="161" spans="1:12" ht="30">
      <c r="A161" s="14"/>
      <c r="B161" s="87">
        <v>46191506</v>
      </c>
      <c r="C161" s="32" t="s">
        <v>254</v>
      </c>
      <c r="D161" s="67" t="s">
        <v>30</v>
      </c>
      <c r="E161" s="29" t="s">
        <v>32</v>
      </c>
      <c r="F161" s="29" t="s">
        <v>134</v>
      </c>
      <c r="G161" s="29" t="s">
        <v>46</v>
      </c>
      <c r="H161" s="75">
        <v>1500000</v>
      </c>
      <c r="I161" s="73">
        <f t="shared" si="3"/>
        <v>1500000</v>
      </c>
      <c r="J161" s="29" t="s">
        <v>29</v>
      </c>
      <c r="K161" s="29" t="s">
        <v>81</v>
      </c>
      <c r="L161" s="88" t="s">
        <v>250</v>
      </c>
    </row>
    <row r="162" spans="1:12" ht="60">
      <c r="A162" s="14"/>
      <c r="B162" s="104">
        <v>72101511</v>
      </c>
      <c r="C162" s="57" t="s">
        <v>258</v>
      </c>
      <c r="D162" s="67" t="s">
        <v>27</v>
      </c>
      <c r="E162" s="29" t="s">
        <v>49</v>
      </c>
      <c r="F162" s="29" t="s">
        <v>134</v>
      </c>
      <c r="G162" s="29" t="s">
        <v>46</v>
      </c>
      <c r="H162" s="75">
        <v>7659475</v>
      </c>
      <c r="I162" s="73">
        <f t="shared" si="3"/>
        <v>7659475</v>
      </c>
      <c r="J162" s="29" t="s">
        <v>29</v>
      </c>
      <c r="K162" s="29" t="s">
        <v>81</v>
      </c>
      <c r="L162" s="88" t="s">
        <v>86</v>
      </c>
    </row>
    <row r="163" spans="1:12" ht="60">
      <c r="A163" s="14"/>
      <c r="B163" s="89">
        <v>72154065</v>
      </c>
      <c r="C163" s="57" t="s">
        <v>87</v>
      </c>
      <c r="D163" s="67" t="s">
        <v>27</v>
      </c>
      <c r="E163" s="29" t="s">
        <v>34</v>
      </c>
      <c r="F163" s="29" t="s">
        <v>134</v>
      </c>
      <c r="G163" s="29" t="s">
        <v>46</v>
      </c>
      <c r="H163" s="75">
        <v>3000000</v>
      </c>
      <c r="I163" s="73">
        <f t="shared" si="3"/>
        <v>3000000</v>
      </c>
      <c r="J163" s="29" t="s">
        <v>29</v>
      </c>
      <c r="K163" s="29" t="s">
        <v>81</v>
      </c>
      <c r="L163" s="88" t="s">
        <v>86</v>
      </c>
    </row>
    <row r="164" spans="1:12" ht="76.5" customHeight="1">
      <c r="A164" s="14"/>
      <c r="B164" s="104">
        <v>82121900</v>
      </c>
      <c r="C164" s="57" t="s">
        <v>323</v>
      </c>
      <c r="D164" s="67" t="s">
        <v>27</v>
      </c>
      <c r="E164" s="29" t="s">
        <v>32</v>
      </c>
      <c r="F164" s="29" t="s">
        <v>134</v>
      </c>
      <c r="G164" s="29" t="s">
        <v>46</v>
      </c>
      <c r="H164" s="75">
        <v>5563025</v>
      </c>
      <c r="I164" s="73">
        <f t="shared" si="3"/>
        <v>5563025</v>
      </c>
      <c r="J164" s="29" t="s">
        <v>29</v>
      </c>
      <c r="K164" s="29" t="s">
        <v>81</v>
      </c>
      <c r="L164" s="88" t="s">
        <v>86</v>
      </c>
    </row>
    <row r="165" spans="1:12" ht="84" customHeight="1">
      <c r="A165" s="14"/>
      <c r="B165" s="89">
        <v>40101700</v>
      </c>
      <c r="C165" s="32" t="s">
        <v>430</v>
      </c>
      <c r="D165" s="67" t="s">
        <v>30</v>
      </c>
      <c r="E165" s="29" t="s">
        <v>33</v>
      </c>
      <c r="F165" s="29" t="s">
        <v>134</v>
      </c>
      <c r="G165" s="29" t="s">
        <v>46</v>
      </c>
      <c r="H165" s="75">
        <v>7806400</v>
      </c>
      <c r="I165" s="73">
        <f t="shared" si="3"/>
        <v>7806400</v>
      </c>
      <c r="J165" s="29" t="s">
        <v>29</v>
      </c>
      <c r="K165" s="29" t="s">
        <v>81</v>
      </c>
      <c r="L165" s="88" t="s">
        <v>88</v>
      </c>
    </row>
    <row r="166" spans="1:12" ht="45">
      <c r="A166" s="14"/>
      <c r="B166" s="89">
        <v>72154065</v>
      </c>
      <c r="C166" s="32" t="s">
        <v>259</v>
      </c>
      <c r="D166" s="67" t="s">
        <v>30</v>
      </c>
      <c r="E166" s="29" t="s">
        <v>33</v>
      </c>
      <c r="F166" s="29" t="s">
        <v>134</v>
      </c>
      <c r="G166" s="29" t="s">
        <v>46</v>
      </c>
      <c r="H166" s="75">
        <v>5997600</v>
      </c>
      <c r="I166" s="73">
        <f t="shared" si="3"/>
        <v>5997600</v>
      </c>
      <c r="J166" s="29" t="s">
        <v>29</v>
      </c>
      <c r="K166" s="29" t="s">
        <v>81</v>
      </c>
      <c r="L166" s="88" t="s">
        <v>88</v>
      </c>
    </row>
    <row r="167" spans="1:12" ht="52.5" customHeight="1">
      <c r="A167" s="14"/>
      <c r="B167" s="89">
        <v>46191601</v>
      </c>
      <c r="C167" s="32" t="s">
        <v>260</v>
      </c>
      <c r="D167" s="67" t="s">
        <v>30</v>
      </c>
      <c r="E167" s="29" t="s">
        <v>58</v>
      </c>
      <c r="F167" s="29" t="s">
        <v>134</v>
      </c>
      <c r="G167" s="29" t="s">
        <v>46</v>
      </c>
      <c r="H167" s="75">
        <v>773500</v>
      </c>
      <c r="I167" s="73">
        <f t="shared" si="3"/>
        <v>773500</v>
      </c>
      <c r="J167" s="29" t="s">
        <v>29</v>
      </c>
      <c r="K167" s="29" t="s">
        <v>81</v>
      </c>
      <c r="L167" s="88" t="s">
        <v>88</v>
      </c>
    </row>
    <row r="168" spans="1:12" ht="45">
      <c r="A168" s="14"/>
      <c r="B168" s="89">
        <v>31331705</v>
      </c>
      <c r="C168" s="32" t="s">
        <v>261</v>
      </c>
      <c r="D168" s="67" t="s">
        <v>30</v>
      </c>
      <c r="E168" s="29" t="s">
        <v>58</v>
      </c>
      <c r="F168" s="29" t="s">
        <v>134</v>
      </c>
      <c r="G168" s="29" t="s">
        <v>46</v>
      </c>
      <c r="H168" s="75">
        <v>17326400</v>
      </c>
      <c r="I168" s="73">
        <f t="shared" si="3"/>
        <v>17326400</v>
      </c>
      <c r="J168" s="29" t="s">
        <v>29</v>
      </c>
      <c r="K168" s="29" t="s">
        <v>81</v>
      </c>
      <c r="L168" s="88" t="s">
        <v>88</v>
      </c>
    </row>
    <row r="169" spans="1:12" ht="45">
      <c r="A169" s="14"/>
      <c r="B169" s="89">
        <v>27111607</v>
      </c>
      <c r="C169" s="32" t="s">
        <v>262</v>
      </c>
      <c r="D169" s="67" t="s">
        <v>30</v>
      </c>
      <c r="E169" s="29" t="s">
        <v>58</v>
      </c>
      <c r="F169" s="29" t="s">
        <v>134</v>
      </c>
      <c r="G169" s="29" t="s">
        <v>46</v>
      </c>
      <c r="H169" s="75">
        <v>1309000</v>
      </c>
      <c r="I169" s="73">
        <f t="shared" si="3"/>
        <v>1309000</v>
      </c>
      <c r="J169" s="29" t="s">
        <v>29</v>
      </c>
      <c r="K169" s="29" t="s">
        <v>81</v>
      </c>
      <c r="L169" s="88" t="s">
        <v>88</v>
      </c>
    </row>
    <row r="170" spans="2:12" ht="42.75" customHeight="1">
      <c r="B170" s="89">
        <v>55121706</v>
      </c>
      <c r="C170" s="32" t="s">
        <v>91</v>
      </c>
      <c r="D170" s="29" t="s">
        <v>30</v>
      </c>
      <c r="E170" s="29" t="s">
        <v>55</v>
      </c>
      <c r="F170" s="29" t="s">
        <v>134</v>
      </c>
      <c r="G170" s="29" t="s">
        <v>46</v>
      </c>
      <c r="H170" s="75">
        <v>1874250</v>
      </c>
      <c r="I170" s="73">
        <f t="shared" si="3"/>
        <v>1874250</v>
      </c>
      <c r="J170" s="29" t="s">
        <v>29</v>
      </c>
      <c r="K170" s="29" t="s">
        <v>81</v>
      </c>
      <c r="L170" s="88" t="s">
        <v>89</v>
      </c>
    </row>
    <row r="171" spans="2:12" ht="30">
      <c r="B171" s="89">
        <v>56101522</v>
      </c>
      <c r="C171" s="32" t="s">
        <v>263</v>
      </c>
      <c r="D171" s="29" t="s">
        <v>50</v>
      </c>
      <c r="E171" s="29" t="s">
        <v>55</v>
      </c>
      <c r="F171" s="29" t="s">
        <v>134</v>
      </c>
      <c r="G171" s="29" t="s">
        <v>46</v>
      </c>
      <c r="H171" s="75">
        <v>15450000</v>
      </c>
      <c r="I171" s="73">
        <f t="shared" si="3"/>
        <v>15450000</v>
      </c>
      <c r="J171" s="29" t="s">
        <v>29</v>
      </c>
      <c r="K171" s="29" t="s">
        <v>81</v>
      </c>
      <c r="L171" s="88" t="s">
        <v>89</v>
      </c>
    </row>
    <row r="172" spans="2:12" ht="30">
      <c r="B172" s="89">
        <v>55121904</v>
      </c>
      <c r="C172" s="32" t="s">
        <v>264</v>
      </c>
      <c r="D172" s="29" t="s">
        <v>51</v>
      </c>
      <c r="E172" s="29" t="s">
        <v>55</v>
      </c>
      <c r="F172" s="29" t="s">
        <v>134</v>
      </c>
      <c r="G172" s="29" t="s">
        <v>46</v>
      </c>
      <c r="H172" s="75">
        <v>9771054</v>
      </c>
      <c r="I172" s="73">
        <f t="shared" si="3"/>
        <v>9771054</v>
      </c>
      <c r="J172" s="29" t="s">
        <v>29</v>
      </c>
      <c r="K172" s="29" t="s">
        <v>81</v>
      </c>
      <c r="L172" s="88" t="s">
        <v>89</v>
      </c>
    </row>
    <row r="173" spans="2:12" ht="30">
      <c r="B173" s="89">
        <v>47121603</v>
      </c>
      <c r="C173" s="32" t="s">
        <v>265</v>
      </c>
      <c r="D173" s="29" t="s">
        <v>51</v>
      </c>
      <c r="E173" s="29" t="s">
        <v>55</v>
      </c>
      <c r="F173" s="29" t="s">
        <v>134</v>
      </c>
      <c r="G173" s="29" t="s">
        <v>46</v>
      </c>
      <c r="H173" s="75">
        <v>4096575</v>
      </c>
      <c r="I173" s="73">
        <f t="shared" si="3"/>
        <v>4096575</v>
      </c>
      <c r="J173" s="29" t="s">
        <v>29</v>
      </c>
      <c r="K173" s="29" t="s">
        <v>81</v>
      </c>
      <c r="L173" s="88" t="s">
        <v>89</v>
      </c>
    </row>
    <row r="174" spans="2:12" ht="30">
      <c r="B174" s="89">
        <v>56111906</v>
      </c>
      <c r="C174" s="32" t="s">
        <v>266</v>
      </c>
      <c r="D174" s="29" t="s">
        <v>51</v>
      </c>
      <c r="E174" s="29" t="s">
        <v>55</v>
      </c>
      <c r="F174" s="29" t="s">
        <v>134</v>
      </c>
      <c r="G174" s="29" t="s">
        <v>46</v>
      </c>
      <c r="H174" s="75">
        <v>4331600</v>
      </c>
      <c r="I174" s="73">
        <f t="shared" si="3"/>
        <v>4331600</v>
      </c>
      <c r="J174" s="29" t="s">
        <v>29</v>
      </c>
      <c r="K174" s="29" t="s">
        <v>81</v>
      </c>
      <c r="L174" s="88" t="s">
        <v>89</v>
      </c>
    </row>
    <row r="175" spans="2:12" ht="30">
      <c r="B175" s="89">
        <v>72102103</v>
      </c>
      <c r="C175" s="32" t="s">
        <v>90</v>
      </c>
      <c r="D175" s="29" t="s">
        <v>30</v>
      </c>
      <c r="E175" s="29" t="s">
        <v>55</v>
      </c>
      <c r="F175" s="29" t="s">
        <v>134</v>
      </c>
      <c r="G175" s="29" t="s">
        <v>46</v>
      </c>
      <c r="H175" s="75">
        <v>3052357</v>
      </c>
      <c r="I175" s="73">
        <f t="shared" si="3"/>
        <v>3052357</v>
      </c>
      <c r="J175" s="29" t="s">
        <v>29</v>
      </c>
      <c r="K175" s="29" t="s">
        <v>81</v>
      </c>
      <c r="L175" s="88" t="s">
        <v>89</v>
      </c>
    </row>
    <row r="176" spans="2:12" ht="30">
      <c r="B176" s="89">
        <v>27113201</v>
      </c>
      <c r="C176" s="32" t="s">
        <v>92</v>
      </c>
      <c r="D176" s="29" t="s">
        <v>353</v>
      </c>
      <c r="E176" s="29" t="s">
        <v>55</v>
      </c>
      <c r="F176" s="29" t="s">
        <v>134</v>
      </c>
      <c r="G176" s="29" t="s">
        <v>46</v>
      </c>
      <c r="H176" s="75">
        <v>3424164</v>
      </c>
      <c r="I176" s="73">
        <f t="shared" si="3"/>
        <v>3424164</v>
      </c>
      <c r="J176" s="29" t="s">
        <v>29</v>
      </c>
      <c r="K176" s="29" t="s">
        <v>81</v>
      </c>
      <c r="L176" s="88" t="s">
        <v>89</v>
      </c>
    </row>
    <row r="177" spans="1:12" ht="36.75" customHeight="1">
      <c r="A177" s="14"/>
      <c r="B177" s="89">
        <v>72154066</v>
      </c>
      <c r="C177" s="32" t="s">
        <v>267</v>
      </c>
      <c r="D177" s="29" t="s">
        <v>27</v>
      </c>
      <c r="E177" s="29" t="s">
        <v>32</v>
      </c>
      <c r="F177" s="29" t="s">
        <v>134</v>
      </c>
      <c r="G177" s="29" t="s">
        <v>46</v>
      </c>
      <c r="H177" s="75">
        <v>8240000</v>
      </c>
      <c r="I177" s="73">
        <f t="shared" si="3"/>
        <v>8240000</v>
      </c>
      <c r="J177" s="29" t="s">
        <v>29</v>
      </c>
      <c r="K177" s="29" t="s">
        <v>81</v>
      </c>
      <c r="L177" s="88" t="s">
        <v>268</v>
      </c>
    </row>
    <row r="178" spans="1:12" ht="30">
      <c r="A178" s="14"/>
      <c r="B178" s="89">
        <v>72154066</v>
      </c>
      <c r="C178" s="32" t="s">
        <v>269</v>
      </c>
      <c r="D178" s="29" t="s">
        <v>27</v>
      </c>
      <c r="E178" s="29" t="s">
        <v>55</v>
      </c>
      <c r="F178" s="29" t="s">
        <v>134</v>
      </c>
      <c r="G178" s="29" t="s">
        <v>46</v>
      </c>
      <c r="H178" s="75">
        <v>2020000</v>
      </c>
      <c r="I178" s="73">
        <f t="shared" si="3"/>
        <v>2020000</v>
      </c>
      <c r="J178" s="29" t="s">
        <v>29</v>
      </c>
      <c r="K178" s="29" t="s">
        <v>81</v>
      </c>
      <c r="L178" s="88" t="s">
        <v>94</v>
      </c>
    </row>
    <row r="179" spans="1:12" ht="30">
      <c r="A179" s="14"/>
      <c r="B179" s="89">
        <v>72101511</v>
      </c>
      <c r="C179" s="32" t="s">
        <v>270</v>
      </c>
      <c r="D179" s="29" t="s">
        <v>30</v>
      </c>
      <c r="E179" s="29" t="s">
        <v>55</v>
      </c>
      <c r="F179" s="29" t="s">
        <v>134</v>
      </c>
      <c r="G179" s="29" t="s">
        <v>46</v>
      </c>
      <c r="H179" s="75">
        <v>2000000</v>
      </c>
      <c r="I179" s="73">
        <f t="shared" si="3"/>
        <v>2000000</v>
      </c>
      <c r="J179" s="29" t="s">
        <v>29</v>
      </c>
      <c r="K179" s="29" t="s">
        <v>81</v>
      </c>
      <c r="L179" s="88" t="s">
        <v>94</v>
      </c>
    </row>
    <row r="180" spans="1:12" ht="30">
      <c r="A180" s="14"/>
      <c r="B180" s="89">
        <v>72101507</v>
      </c>
      <c r="C180" s="32" t="s">
        <v>271</v>
      </c>
      <c r="D180" s="29" t="s">
        <v>50</v>
      </c>
      <c r="E180" s="29" t="s">
        <v>55</v>
      </c>
      <c r="F180" s="29" t="s">
        <v>134</v>
      </c>
      <c r="G180" s="29" t="s">
        <v>46</v>
      </c>
      <c r="H180" s="75">
        <v>3289354</v>
      </c>
      <c r="I180" s="73">
        <f t="shared" si="3"/>
        <v>3289354</v>
      </c>
      <c r="J180" s="29" t="s">
        <v>29</v>
      </c>
      <c r="K180" s="29" t="s">
        <v>81</v>
      </c>
      <c r="L180" s="88" t="s">
        <v>94</v>
      </c>
    </row>
    <row r="181" spans="1:12" ht="30">
      <c r="A181" s="14"/>
      <c r="B181" s="89">
        <v>82121903</v>
      </c>
      <c r="C181" s="32" t="s">
        <v>325</v>
      </c>
      <c r="D181" s="29" t="s">
        <v>50</v>
      </c>
      <c r="E181" s="29" t="s">
        <v>55</v>
      </c>
      <c r="F181" s="29" t="s">
        <v>134</v>
      </c>
      <c r="G181" s="29" t="s">
        <v>46</v>
      </c>
      <c r="H181" s="75">
        <v>3814646</v>
      </c>
      <c r="I181" s="73">
        <f t="shared" si="3"/>
        <v>3814646</v>
      </c>
      <c r="J181" s="29" t="s">
        <v>29</v>
      </c>
      <c r="K181" s="29" t="s">
        <v>81</v>
      </c>
      <c r="L181" s="88" t="s">
        <v>94</v>
      </c>
    </row>
    <row r="182" spans="1:12" ht="45">
      <c r="A182" s="14"/>
      <c r="B182" s="89">
        <v>81112303</v>
      </c>
      <c r="C182" s="57" t="s">
        <v>272</v>
      </c>
      <c r="D182" s="54" t="s">
        <v>31</v>
      </c>
      <c r="E182" s="29" t="s">
        <v>55</v>
      </c>
      <c r="F182" s="29" t="s">
        <v>134</v>
      </c>
      <c r="G182" s="29" t="s">
        <v>46</v>
      </c>
      <c r="H182" s="75">
        <v>4014336</v>
      </c>
      <c r="I182" s="73">
        <f t="shared" si="3"/>
        <v>4014336</v>
      </c>
      <c r="J182" s="29" t="s">
        <v>29</v>
      </c>
      <c r="K182" s="29" t="s">
        <v>81</v>
      </c>
      <c r="L182" s="88" t="s">
        <v>273</v>
      </c>
    </row>
    <row r="183" spans="1:12" ht="45">
      <c r="A183" s="14"/>
      <c r="B183" s="89">
        <v>46191613</v>
      </c>
      <c r="C183" s="57" t="s">
        <v>95</v>
      </c>
      <c r="D183" s="54" t="s">
        <v>31</v>
      </c>
      <c r="E183" s="29" t="s">
        <v>55</v>
      </c>
      <c r="F183" s="29" t="s">
        <v>134</v>
      </c>
      <c r="G183" s="29" t="s">
        <v>46</v>
      </c>
      <c r="H183" s="75">
        <v>1400000</v>
      </c>
      <c r="I183" s="73">
        <f t="shared" si="3"/>
        <v>1400000</v>
      </c>
      <c r="J183" s="29" t="s">
        <v>29</v>
      </c>
      <c r="K183" s="29" t="s">
        <v>81</v>
      </c>
      <c r="L183" s="88" t="s">
        <v>273</v>
      </c>
    </row>
    <row r="184" spans="1:12" ht="45">
      <c r="A184" s="14"/>
      <c r="B184" s="89">
        <v>72151511</v>
      </c>
      <c r="C184" s="57" t="s">
        <v>274</v>
      </c>
      <c r="D184" s="54" t="s">
        <v>27</v>
      </c>
      <c r="E184" s="29" t="s">
        <v>55</v>
      </c>
      <c r="F184" s="29" t="s">
        <v>134</v>
      </c>
      <c r="G184" s="29" t="s">
        <v>46</v>
      </c>
      <c r="H184" s="75">
        <v>2825664</v>
      </c>
      <c r="I184" s="73">
        <f t="shared" si="3"/>
        <v>2825664</v>
      </c>
      <c r="J184" s="29" t="s">
        <v>29</v>
      </c>
      <c r="K184" s="29" t="s">
        <v>81</v>
      </c>
      <c r="L184" s="88" t="s">
        <v>273</v>
      </c>
    </row>
    <row r="185" spans="1:12" ht="45">
      <c r="A185" s="14"/>
      <c r="B185" s="89">
        <v>72101516</v>
      </c>
      <c r="C185" s="57" t="s">
        <v>275</v>
      </c>
      <c r="D185" s="54" t="s">
        <v>27</v>
      </c>
      <c r="E185" s="29" t="s">
        <v>55</v>
      </c>
      <c r="F185" s="29" t="s">
        <v>134</v>
      </c>
      <c r="G185" s="29" t="s">
        <v>46</v>
      </c>
      <c r="H185" s="75">
        <v>1000000</v>
      </c>
      <c r="I185" s="73">
        <f t="shared" si="3"/>
        <v>1000000</v>
      </c>
      <c r="J185" s="29" t="s">
        <v>29</v>
      </c>
      <c r="K185" s="29" t="s">
        <v>81</v>
      </c>
      <c r="L185" s="88" t="s">
        <v>276</v>
      </c>
    </row>
    <row r="186" spans="1:12" ht="30">
      <c r="A186" s="14"/>
      <c r="B186" s="89">
        <v>46191613</v>
      </c>
      <c r="C186" s="57" t="s">
        <v>277</v>
      </c>
      <c r="D186" s="54" t="s">
        <v>27</v>
      </c>
      <c r="E186" s="29" t="s">
        <v>55</v>
      </c>
      <c r="F186" s="29" t="s">
        <v>134</v>
      </c>
      <c r="G186" s="29" t="s">
        <v>46</v>
      </c>
      <c r="H186" s="75">
        <v>4500000</v>
      </c>
      <c r="I186" s="73">
        <f t="shared" si="3"/>
        <v>4500000</v>
      </c>
      <c r="J186" s="29" t="s">
        <v>29</v>
      </c>
      <c r="K186" s="29" t="s">
        <v>81</v>
      </c>
      <c r="L186" s="88" t="s">
        <v>276</v>
      </c>
    </row>
    <row r="187" spans="1:12" ht="30">
      <c r="A187" s="14"/>
      <c r="B187" s="89">
        <v>72102900</v>
      </c>
      <c r="C187" s="57" t="s">
        <v>324</v>
      </c>
      <c r="D187" s="54" t="s">
        <v>30</v>
      </c>
      <c r="E187" s="29" t="s">
        <v>55</v>
      </c>
      <c r="F187" s="29" t="s">
        <v>134</v>
      </c>
      <c r="G187" s="29" t="s">
        <v>46</v>
      </c>
      <c r="H187" s="75">
        <v>8000000</v>
      </c>
      <c r="I187" s="73">
        <f t="shared" si="3"/>
        <v>8000000</v>
      </c>
      <c r="J187" s="29" t="s">
        <v>29</v>
      </c>
      <c r="K187" s="29" t="s">
        <v>81</v>
      </c>
      <c r="L187" s="88" t="s">
        <v>276</v>
      </c>
    </row>
    <row r="188" spans="1:12" ht="30">
      <c r="A188" s="14"/>
      <c r="B188" s="89">
        <v>42172001</v>
      </c>
      <c r="C188" s="57" t="s">
        <v>278</v>
      </c>
      <c r="D188" s="54" t="s">
        <v>30</v>
      </c>
      <c r="E188" s="29" t="s">
        <v>55</v>
      </c>
      <c r="F188" s="29" t="s">
        <v>134</v>
      </c>
      <c r="G188" s="29" t="s">
        <v>46</v>
      </c>
      <c r="H188" s="75">
        <v>5012633</v>
      </c>
      <c r="I188" s="73">
        <f t="shared" si="3"/>
        <v>5012633</v>
      </c>
      <c r="J188" s="29" t="s">
        <v>29</v>
      </c>
      <c r="K188" s="29" t="s">
        <v>81</v>
      </c>
      <c r="L188" s="88" t="s">
        <v>276</v>
      </c>
    </row>
    <row r="189" spans="1:12" ht="30">
      <c r="A189" s="14"/>
      <c r="B189" s="89">
        <v>56101701</v>
      </c>
      <c r="C189" s="57" t="s">
        <v>279</v>
      </c>
      <c r="D189" s="54" t="s">
        <v>50</v>
      </c>
      <c r="E189" s="29" t="s">
        <v>55</v>
      </c>
      <c r="F189" s="29" t="s">
        <v>134</v>
      </c>
      <c r="G189" s="29" t="s">
        <v>46</v>
      </c>
      <c r="H189" s="75">
        <v>1700000</v>
      </c>
      <c r="I189" s="73">
        <f t="shared" si="3"/>
        <v>1700000</v>
      </c>
      <c r="J189" s="29" t="s">
        <v>29</v>
      </c>
      <c r="K189" s="29" t="s">
        <v>81</v>
      </c>
      <c r="L189" s="88" t="s">
        <v>276</v>
      </c>
    </row>
    <row r="190" spans="1:12" ht="30">
      <c r="A190" s="14"/>
      <c r="B190" s="89">
        <v>72154028</v>
      </c>
      <c r="C190" s="57" t="s">
        <v>280</v>
      </c>
      <c r="D190" s="54" t="s">
        <v>31</v>
      </c>
      <c r="E190" s="29" t="s">
        <v>55</v>
      </c>
      <c r="F190" s="29" t="s">
        <v>134</v>
      </c>
      <c r="G190" s="29" t="s">
        <v>46</v>
      </c>
      <c r="H190" s="75">
        <v>1417367</v>
      </c>
      <c r="I190" s="73">
        <f t="shared" si="3"/>
        <v>1417367</v>
      </c>
      <c r="J190" s="29" t="s">
        <v>29</v>
      </c>
      <c r="K190" s="29" t="s">
        <v>81</v>
      </c>
      <c r="L190" s="88" t="s">
        <v>276</v>
      </c>
    </row>
    <row r="191" spans="1:12" ht="75">
      <c r="A191" s="14"/>
      <c r="B191" s="89">
        <v>72101511</v>
      </c>
      <c r="C191" s="70" t="s">
        <v>281</v>
      </c>
      <c r="D191" s="29" t="s">
        <v>27</v>
      </c>
      <c r="E191" s="29" t="s">
        <v>60</v>
      </c>
      <c r="F191" s="29" t="s">
        <v>134</v>
      </c>
      <c r="G191" s="29" t="s">
        <v>46</v>
      </c>
      <c r="H191" s="47">
        <v>6633750</v>
      </c>
      <c r="I191" s="73">
        <f t="shared" si="3"/>
        <v>6633750</v>
      </c>
      <c r="J191" s="29" t="s">
        <v>29</v>
      </c>
      <c r="K191" s="29" t="s">
        <v>25</v>
      </c>
      <c r="L191" s="88" t="s">
        <v>282</v>
      </c>
    </row>
    <row r="192" spans="1:12" ht="45">
      <c r="A192" s="14"/>
      <c r="B192" s="89">
        <v>72101516</v>
      </c>
      <c r="C192" s="70" t="s">
        <v>96</v>
      </c>
      <c r="D192" s="29" t="s">
        <v>31</v>
      </c>
      <c r="E192" s="29" t="s">
        <v>58</v>
      </c>
      <c r="F192" s="29" t="s">
        <v>134</v>
      </c>
      <c r="G192" s="29" t="s">
        <v>46</v>
      </c>
      <c r="H192" s="47">
        <v>5657500</v>
      </c>
      <c r="I192" s="73">
        <f t="shared" si="3"/>
        <v>5657500</v>
      </c>
      <c r="J192" s="29" t="s">
        <v>29</v>
      </c>
      <c r="K192" s="29" t="s">
        <v>25</v>
      </c>
      <c r="L192" s="88" t="s">
        <v>282</v>
      </c>
    </row>
    <row r="193" spans="1:12" ht="45">
      <c r="A193" s="14"/>
      <c r="B193" s="87">
        <v>82121903</v>
      </c>
      <c r="C193" s="33" t="s">
        <v>283</v>
      </c>
      <c r="D193" s="29" t="s">
        <v>50</v>
      </c>
      <c r="E193" s="29" t="s">
        <v>32</v>
      </c>
      <c r="F193" s="29" t="s">
        <v>134</v>
      </c>
      <c r="G193" s="29" t="s">
        <v>46</v>
      </c>
      <c r="H193" s="75">
        <v>6152520</v>
      </c>
      <c r="I193" s="73">
        <f t="shared" si="3"/>
        <v>6152520</v>
      </c>
      <c r="J193" s="29" t="s">
        <v>29</v>
      </c>
      <c r="K193" s="29" t="s">
        <v>25</v>
      </c>
      <c r="L193" s="88" t="s">
        <v>282</v>
      </c>
    </row>
    <row r="194" spans="1:12" ht="77.25" customHeight="1">
      <c r="A194" s="14"/>
      <c r="B194" s="89">
        <v>72154066</v>
      </c>
      <c r="C194" s="35" t="s">
        <v>341</v>
      </c>
      <c r="D194" s="68" t="s">
        <v>336</v>
      </c>
      <c r="E194" s="29" t="s">
        <v>32</v>
      </c>
      <c r="F194" s="29" t="s">
        <v>134</v>
      </c>
      <c r="G194" s="29" t="s">
        <v>46</v>
      </c>
      <c r="H194" s="75">
        <v>13510000</v>
      </c>
      <c r="I194" s="73">
        <f t="shared" si="3"/>
        <v>13510000</v>
      </c>
      <c r="J194" s="29" t="s">
        <v>29</v>
      </c>
      <c r="K194" s="29" t="s">
        <v>25</v>
      </c>
      <c r="L194" s="88" t="s">
        <v>284</v>
      </c>
    </row>
    <row r="195" spans="1:12" ht="83.25" customHeight="1">
      <c r="A195" s="14"/>
      <c r="B195" s="89">
        <v>72101516</v>
      </c>
      <c r="C195" s="35" t="s">
        <v>285</v>
      </c>
      <c r="D195" s="29" t="s">
        <v>31</v>
      </c>
      <c r="E195" s="29" t="s">
        <v>55</v>
      </c>
      <c r="F195" s="29" t="s">
        <v>134</v>
      </c>
      <c r="G195" s="29" t="s">
        <v>46</v>
      </c>
      <c r="H195" s="75">
        <v>3000000</v>
      </c>
      <c r="I195" s="73">
        <f t="shared" si="3"/>
        <v>3000000</v>
      </c>
      <c r="J195" s="29" t="s">
        <v>29</v>
      </c>
      <c r="K195" s="29" t="s">
        <v>25</v>
      </c>
      <c r="L195" s="88" t="s">
        <v>284</v>
      </c>
    </row>
    <row r="196" spans="1:12" ht="112.5" customHeight="1">
      <c r="A196" s="14"/>
      <c r="B196" s="89">
        <v>46171506</v>
      </c>
      <c r="C196" s="35" t="s">
        <v>342</v>
      </c>
      <c r="D196" s="29" t="s">
        <v>51</v>
      </c>
      <c r="E196" s="29" t="s">
        <v>55</v>
      </c>
      <c r="F196" s="29" t="s">
        <v>134</v>
      </c>
      <c r="G196" s="29" t="s">
        <v>46</v>
      </c>
      <c r="H196" s="75">
        <v>1000000</v>
      </c>
      <c r="I196" s="73">
        <f t="shared" si="3"/>
        <v>1000000</v>
      </c>
      <c r="J196" s="29" t="s">
        <v>29</v>
      </c>
      <c r="K196" s="29" t="s">
        <v>25</v>
      </c>
      <c r="L196" s="88" t="s">
        <v>284</v>
      </c>
    </row>
    <row r="197" spans="1:12" ht="60">
      <c r="A197" s="14"/>
      <c r="B197" s="89">
        <v>55121718</v>
      </c>
      <c r="C197" s="57" t="s">
        <v>286</v>
      </c>
      <c r="D197" s="29" t="s">
        <v>31</v>
      </c>
      <c r="E197" s="29" t="s">
        <v>55</v>
      </c>
      <c r="F197" s="29" t="s">
        <v>134</v>
      </c>
      <c r="G197" s="29" t="s">
        <v>46</v>
      </c>
      <c r="H197" s="75">
        <v>1000000</v>
      </c>
      <c r="I197" s="73">
        <f t="shared" si="3"/>
        <v>1000000</v>
      </c>
      <c r="J197" s="29" t="s">
        <v>29</v>
      </c>
      <c r="K197" s="29" t="s">
        <v>25</v>
      </c>
      <c r="L197" s="88" t="s">
        <v>284</v>
      </c>
    </row>
    <row r="198" spans="1:12" ht="45">
      <c r="A198" s="14"/>
      <c r="B198" s="89">
        <v>72101507</v>
      </c>
      <c r="C198" s="32" t="s">
        <v>287</v>
      </c>
      <c r="D198" s="29" t="s">
        <v>27</v>
      </c>
      <c r="E198" s="29" t="s">
        <v>55</v>
      </c>
      <c r="F198" s="29" t="s">
        <v>134</v>
      </c>
      <c r="G198" s="29" t="s">
        <v>46</v>
      </c>
      <c r="H198" s="75">
        <v>6332000</v>
      </c>
      <c r="I198" s="73">
        <f t="shared" si="3"/>
        <v>6332000</v>
      </c>
      <c r="J198" s="29" t="s">
        <v>29</v>
      </c>
      <c r="K198" s="29" t="s">
        <v>29</v>
      </c>
      <c r="L198" s="88" t="s">
        <v>288</v>
      </c>
    </row>
    <row r="199" spans="1:12" ht="45">
      <c r="A199" s="14"/>
      <c r="B199" s="89">
        <v>72152302</v>
      </c>
      <c r="C199" s="32" t="s">
        <v>289</v>
      </c>
      <c r="D199" s="29" t="s">
        <v>27</v>
      </c>
      <c r="E199" s="29" t="s">
        <v>55</v>
      </c>
      <c r="F199" s="29" t="s">
        <v>134</v>
      </c>
      <c r="G199" s="29" t="s">
        <v>46</v>
      </c>
      <c r="H199" s="75">
        <v>2871089</v>
      </c>
      <c r="I199" s="73">
        <f t="shared" si="3"/>
        <v>2871089</v>
      </c>
      <c r="J199" s="29" t="s">
        <v>29</v>
      </c>
      <c r="K199" s="29" t="s">
        <v>29</v>
      </c>
      <c r="L199" s="88" t="s">
        <v>288</v>
      </c>
    </row>
    <row r="200" spans="1:12" ht="45">
      <c r="A200" s="14"/>
      <c r="B200" s="89">
        <v>72101516</v>
      </c>
      <c r="C200" s="32" t="s">
        <v>93</v>
      </c>
      <c r="D200" s="29" t="s">
        <v>31</v>
      </c>
      <c r="E200" s="29" t="s">
        <v>55</v>
      </c>
      <c r="F200" s="29" t="s">
        <v>134</v>
      </c>
      <c r="G200" s="29" t="s">
        <v>46</v>
      </c>
      <c r="H200" s="75">
        <v>272000</v>
      </c>
      <c r="I200" s="73">
        <f t="shared" si="3"/>
        <v>272000</v>
      </c>
      <c r="J200" s="29" t="s">
        <v>29</v>
      </c>
      <c r="K200" s="29" t="s">
        <v>29</v>
      </c>
      <c r="L200" s="88" t="s">
        <v>288</v>
      </c>
    </row>
    <row r="201" spans="1:12" ht="45">
      <c r="A201" s="14"/>
      <c r="B201" s="89">
        <v>55121706</v>
      </c>
      <c r="C201" s="32" t="s">
        <v>97</v>
      </c>
      <c r="D201" s="29" t="s">
        <v>27</v>
      </c>
      <c r="E201" s="29" t="s">
        <v>55</v>
      </c>
      <c r="F201" s="29" t="s">
        <v>134</v>
      </c>
      <c r="G201" s="29" t="s">
        <v>46</v>
      </c>
      <c r="H201" s="75">
        <v>4944911</v>
      </c>
      <c r="I201" s="73">
        <f t="shared" si="3"/>
        <v>4944911</v>
      </c>
      <c r="J201" s="29" t="s">
        <v>29</v>
      </c>
      <c r="K201" s="29" t="s">
        <v>29</v>
      </c>
      <c r="L201" s="88" t="s">
        <v>288</v>
      </c>
    </row>
    <row r="202" spans="1:12" ht="90">
      <c r="A202" s="14"/>
      <c r="B202" s="87">
        <v>72101511</v>
      </c>
      <c r="C202" s="36" t="s">
        <v>290</v>
      </c>
      <c r="D202" s="29" t="s">
        <v>30</v>
      </c>
      <c r="E202" s="29" t="s">
        <v>60</v>
      </c>
      <c r="F202" s="29" t="s">
        <v>134</v>
      </c>
      <c r="G202" s="29" t="s">
        <v>46</v>
      </c>
      <c r="H202" s="75">
        <v>4500000</v>
      </c>
      <c r="I202" s="73">
        <f t="shared" si="3"/>
        <v>4500000</v>
      </c>
      <c r="J202" s="29" t="s">
        <v>29</v>
      </c>
      <c r="K202" s="29" t="s">
        <v>25</v>
      </c>
      <c r="L202" s="88" t="s">
        <v>291</v>
      </c>
    </row>
    <row r="203" spans="1:12" ht="60">
      <c r="A203" s="14"/>
      <c r="B203" s="87">
        <v>46191601</v>
      </c>
      <c r="C203" s="36" t="s">
        <v>292</v>
      </c>
      <c r="D203" s="29" t="s">
        <v>30</v>
      </c>
      <c r="E203" s="29" t="s">
        <v>55</v>
      </c>
      <c r="F203" s="29" t="s">
        <v>134</v>
      </c>
      <c r="G203" s="29" t="s">
        <v>46</v>
      </c>
      <c r="H203" s="75">
        <v>3000000</v>
      </c>
      <c r="I203" s="73">
        <f t="shared" si="3"/>
        <v>3000000</v>
      </c>
      <c r="J203" s="29" t="s">
        <v>29</v>
      </c>
      <c r="K203" s="29" t="s">
        <v>25</v>
      </c>
      <c r="L203" s="88" t="s">
        <v>291</v>
      </c>
    </row>
    <row r="204" spans="1:12" ht="45">
      <c r="A204" s="14"/>
      <c r="B204" s="87">
        <v>56112002</v>
      </c>
      <c r="C204" s="36" t="s">
        <v>293</v>
      </c>
      <c r="D204" s="29" t="s">
        <v>31</v>
      </c>
      <c r="E204" s="29" t="s">
        <v>32</v>
      </c>
      <c r="F204" s="29" t="s">
        <v>134</v>
      </c>
      <c r="G204" s="29" t="s">
        <v>46</v>
      </c>
      <c r="H204" s="75">
        <v>9804000</v>
      </c>
      <c r="I204" s="73">
        <f t="shared" si="3"/>
        <v>9804000</v>
      </c>
      <c r="J204" s="29" t="s">
        <v>29</v>
      </c>
      <c r="K204" s="29" t="s">
        <v>25</v>
      </c>
      <c r="L204" s="88" t="s">
        <v>291</v>
      </c>
    </row>
    <row r="205" spans="1:12" ht="90">
      <c r="A205" s="14"/>
      <c r="B205" s="87">
        <v>39121302</v>
      </c>
      <c r="C205" s="36" t="s">
        <v>294</v>
      </c>
      <c r="D205" s="29" t="s">
        <v>30</v>
      </c>
      <c r="E205" s="29" t="s">
        <v>55</v>
      </c>
      <c r="F205" s="29" t="s">
        <v>134</v>
      </c>
      <c r="G205" s="29" t="s">
        <v>46</v>
      </c>
      <c r="H205" s="75">
        <v>10330000</v>
      </c>
      <c r="I205" s="73">
        <f t="shared" si="3"/>
        <v>10330000</v>
      </c>
      <c r="J205" s="29" t="s">
        <v>29</v>
      </c>
      <c r="K205" s="29" t="s">
        <v>25</v>
      </c>
      <c r="L205" s="88" t="s">
        <v>295</v>
      </c>
    </row>
    <row r="206" spans="1:12" ht="45">
      <c r="A206" s="14"/>
      <c r="B206" s="87">
        <v>82121900</v>
      </c>
      <c r="C206" s="36" t="s">
        <v>296</v>
      </c>
      <c r="D206" s="29" t="s">
        <v>31</v>
      </c>
      <c r="E206" s="29" t="s">
        <v>55</v>
      </c>
      <c r="F206" s="29" t="s">
        <v>134</v>
      </c>
      <c r="G206" s="29" t="s">
        <v>46</v>
      </c>
      <c r="H206" s="75">
        <v>1000000</v>
      </c>
      <c r="I206" s="73">
        <f t="shared" si="3"/>
        <v>1000000</v>
      </c>
      <c r="J206" s="29" t="s">
        <v>29</v>
      </c>
      <c r="K206" s="29" t="s">
        <v>25</v>
      </c>
      <c r="L206" s="88" t="s">
        <v>295</v>
      </c>
    </row>
    <row r="207" spans="1:12" ht="45">
      <c r="A207" s="14"/>
      <c r="B207" s="87">
        <v>72154010</v>
      </c>
      <c r="C207" s="36" t="s">
        <v>98</v>
      </c>
      <c r="D207" s="29" t="s">
        <v>30</v>
      </c>
      <c r="E207" s="29" t="s">
        <v>60</v>
      </c>
      <c r="F207" s="29" t="s">
        <v>134</v>
      </c>
      <c r="G207" s="29" t="s">
        <v>46</v>
      </c>
      <c r="H207" s="75">
        <v>1750785</v>
      </c>
      <c r="I207" s="73">
        <f t="shared" si="3"/>
        <v>1750785</v>
      </c>
      <c r="J207" s="29" t="s">
        <v>29</v>
      </c>
      <c r="K207" s="29" t="s">
        <v>81</v>
      </c>
      <c r="L207" s="88" t="s">
        <v>297</v>
      </c>
    </row>
    <row r="208" spans="1:12" ht="45">
      <c r="A208" s="14"/>
      <c r="B208" s="87">
        <v>72101507</v>
      </c>
      <c r="C208" s="36" t="s">
        <v>298</v>
      </c>
      <c r="D208" s="29" t="s">
        <v>30</v>
      </c>
      <c r="E208" s="29" t="s">
        <v>55</v>
      </c>
      <c r="F208" s="29" t="s">
        <v>134</v>
      </c>
      <c r="G208" s="29" t="s">
        <v>46</v>
      </c>
      <c r="H208" s="75">
        <v>3663551</v>
      </c>
      <c r="I208" s="73">
        <f t="shared" si="3"/>
        <v>3663551</v>
      </c>
      <c r="J208" s="29" t="s">
        <v>29</v>
      </c>
      <c r="K208" s="29" t="s">
        <v>81</v>
      </c>
      <c r="L208" s="88" t="s">
        <v>297</v>
      </c>
    </row>
    <row r="209" spans="1:12" ht="45">
      <c r="A209" s="14"/>
      <c r="B209" s="87">
        <v>55121700</v>
      </c>
      <c r="C209" s="36" t="s">
        <v>299</v>
      </c>
      <c r="D209" s="29" t="s">
        <v>30</v>
      </c>
      <c r="E209" s="29" t="s">
        <v>32</v>
      </c>
      <c r="F209" s="29" t="s">
        <v>134</v>
      </c>
      <c r="G209" s="29" t="s">
        <v>46</v>
      </c>
      <c r="H209" s="75">
        <v>2825664</v>
      </c>
      <c r="I209" s="73">
        <f t="shared" si="3"/>
        <v>2825664</v>
      </c>
      <c r="J209" s="29" t="s">
        <v>29</v>
      </c>
      <c r="K209" s="29" t="s">
        <v>81</v>
      </c>
      <c r="L209" s="88" t="s">
        <v>297</v>
      </c>
    </row>
    <row r="210" spans="1:12" ht="75">
      <c r="A210" s="14"/>
      <c r="B210" s="89">
        <v>78181507</v>
      </c>
      <c r="C210" s="32" t="s">
        <v>99</v>
      </c>
      <c r="D210" s="29" t="s">
        <v>27</v>
      </c>
      <c r="E210" s="29" t="s">
        <v>55</v>
      </c>
      <c r="F210" s="29" t="s">
        <v>134</v>
      </c>
      <c r="G210" s="29" t="s">
        <v>46</v>
      </c>
      <c r="H210" s="75">
        <v>800000</v>
      </c>
      <c r="I210" s="73">
        <f t="shared" si="3"/>
        <v>800000</v>
      </c>
      <c r="J210" s="29" t="s">
        <v>29</v>
      </c>
      <c r="K210" s="29" t="s">
        <v>25</v>
      </c>
      <c r="L210" s="88" t="s">
        <v>300</v>
      </c>
    </row>
    <row r="211" spans="1:12" ht="60">
      <c r="A211" s="14"/>
      <c r="B211" s="89">
        <v>72101516</v>
      </c>
      <c r="C211" s="32" t="s">
        <v>100</v>
      </c>
      <c r="D211" s="29" t="s">
        <v>31</v>
      </c>
      <c r="E211" s="29" t="s">
        <v>55</v>
      </c>
      <c r="F211" s="29" t="s">
        <v>134</v>
      </c>
      <c r="G211" s="29" t="s">
        <v>46</v>
      </c>
      <c r="H211" s="75">
        <v>600000</v>
      </c>
      <c r="I211" s="73">
        <f t="shared" si="3"/>
        <v>600000</v>
      </c>
      <c r="J211" s="29" t="s">
        <v>29</v>
      </c>
      <c r="K211" s="29" t="s">
        <v>25</v>
      </c>
      <c r="L211" s="88" t="s">
        <v>300</v>
      </c>
    </row>
    <row r="212" spans="1:12" ht="60">
      <c r="A212" s="14"/>
      <c r="B212" s="89">
        <v>72101511</v>
      </c>
      <c r="C212" s="32" t="s">
        <v>101</v>
      </c>
      <c r="D212" s="29" t="s">
        <v>31</v>
      </c>
      <c r="E212" s="29" t="s">
        <v>55</v>
      </c>
      <c r="F212" s="29" t="s">
        <v>134</v>
      </c>
      <c r="G212" s="29" t="s">
        <v>46</v>
      </c>
      <c r="H212" s="75">
        <v>2250000</v>
      </c>
      <c r="I212" s="73">
        <f t="shared" si="3"/>
        <v>2250000</v>
      </c>
      <c r="J212" s="29" t="s">
        <v>29</v>
      </c>
      <c r="K212" s="29" t="s">
        <v>25</v>
      </c>
      <c r="L212" s="88" t="s">
        <v>300</v>
      </c>
    </row>
    <row r="213" spans="1:12" ht="45">
      <c r="A213" s="14"/>
      <c r="B213" s="89">
        <v>72154066</v>
      </c>
      <c r="C213" s="32" t="s">
        <v>301</v>
      </c>
      <c r="D213" s="29" t="s">
        <v>27</v>
      </c>
      <c r="E213" s="29" t="s">
        <v>55</v>
      </c>
      <c r="F213" s="29" t="s">
        <v>134</v>
      </c>
      <c r="G213" s="29" t="s">
        <v>46</v>
      </c>
      <c r="H213" s="75">
        <v>6547000</v>
      </c>
      <c r="I213" s="73">
        <f t="shared" si="3"/>
        <v>6547000</v>
      </c>
      <c r="J213" s="29" t="s">
        <v>29</v>
      </c>
      <c r="K213" s="29" t="s">
        <v>25</v>
      </c>
      <c r="L213" s="88" t="s">
        <v>300</v>
      </c>
    </row>
    <row r="214" spans="1:12" ht="45">
      <c r="A214" s="14"/>
      <c r="B214" s="87">
        <v>72154066</v>
      </c>
      <c r="C214" s="36" t="s">
        <v>102</v>
      </c>
      <c r="D214" s="29" t="s">
        <v>50</v>
      </c>
      <c r="E214" s="29" t="s">
        <v>55</v>
      </c>
      <c r="F214" s="29" t="s">
        <v>134</v>
      </c>
      <c r="G214" s="29" t="s">
        <v>46</v>
      </c>
      <c r="H214" s="75">
        <v>5414336</v>
      </c>
      <c r="I214" s="73">
        <f t="shared" si="3"/>
        <v>5414336</v>
      </c>
      <c r="J214" s="29" t="s">
        <v>29</v>
      </c>
      <c r="K214" s="29" t="s">
        <v>25</v>
      </c>
      <c r="L214" s="88" t="s">
        <v>302</v>
      </c>
    </row>
    <row r="215" spans="1:12" ht="45">
      <c r="A215" s="14"/>
      <c r="B215" s="87">
        <v>50202301</v>
      </c>
      <c r="C215" s="36" t="s">
        <v>103</v>
      </c>
      <c r="D215" s="29" t="s">
        <v>50</v>
      </c>
      <c r="E215" s="29" t="s">
        <v>55</v>
      </c>
      <c r="F215" s="29" t="s">
        <v>134</v>
      </c>
      <c r="G215" s="29" t="s">
        <v>46</v>
      </c>
      <c r="H215" s="75">
        <v>650000</v>
      </c>
      <c r="I215" s="73">
        <f t="shared" si="3"/>
        <v>650000</v>
      </c>
      <c r="J215" s="29" t="s">
        <v>29</v>
      </c>
      <c r="K215" s="29" t="s">
        <v>25</v>
      </c>
      <c r="L215" s="88" t="s">
        <v>302</v>
      </c>
    </row>
    <row r="216" spans="1:12" ht="45">
      <c r="A216" s="14"/>
      <c r="B216" s="87">
        <v>82121700</v>
      </c>
      <c r="C216" s="36" t="s">
        <v>104</v>
      </c>
      <c r="D216" s="29" t="s">
        <v>50</v>
      </c>
      <c r="E216" s="29" t="s">
        <v>55</v>
      </c>
      <c r="F216" s="29" t="s">
        <v>134</v>
      </c>
      <c r="G216" s="29" t="s">
        <v>46</v>
      </c>
      <c r="H216" s="75">
        <v>850000</v>
      </c>
      <c r="I216" s="73">
        <f t="shared" si="3"/>
        <v>850000</v>
      </c>
      <c r="J216" s="29" t="s">
        <v>29</v>
      </c>
      <c r="K216" s="29" t="s">
        <v>25</v>
      </c>
      <c r="L216" s="88" t="s">
        <v>302</v>
      </c>
    </row>
    <row r="217" spans="1:12" ht="45">
      <c r="A217" s="14"/>
      <c r="B217" s="87">
        <v>82121903</v>
      </c>
      <c r="C217" s="36" t="s">
        <v>105</v>
      </c>
      <c r="D217" s="29" t="s">
        <v>31</v>
      </c>
      <c r="E217" s="29" t="s">
        <v>55</v>
      </c>
      <c r="F217" s="29" t="s">
        <v>134</v>
      </c>
      <c r="G217" s="29" t="s">
        <v>46</v>
      </c>
      <c r="H217" s="75">
        <v>650000</v>
      </c>
      <c r="I217" s="73">
        <f t="shared" si="3"/>
        <v>650000</v>
      </c>
      <c r="J217" s="29" t="s">
        <v>29</v>
      </c>
      <c r="K217" s="29" t="s">
        <v>25</v>
      </c>
      <c r="L217" s="88" t="s">
        <v>302</v>
      </c>
    </row>
    <row r="218" spans="1:12" ht="45">
      <c r="A218" s="14"/>
      <c r="B218" s="87">
        <v>82121506</v>
      </c>
      <c r="C218" s="36" t="s">
        <v>106</v>
      </c>
      <c r="D218" s="29" t="s">
        <v>31</v>
      </c>
      <c r="E218" s="29" t="s">
        <v>55</v>
      </c>
      <c r="F218" s="29" t="s">
        <v>134</v>
      </c>
      <c r="G218" s="29" t="s">
        <v>46</v>
      </c>
      <c r="H218" s="75">
        <v>675664</v>
      </c>
      <c r="I218" s="73">
        <f t="shared" si="3"/>
        <v>675664</v>
      </c>
      <c r="J218" s="29" t="s">
        <v>29</v>
      </c>
      <c r="K218" s="29" t="s">
        <v>25</v>
      </c>
      <c r="L218" s="88" t="s">
        <v>302</v>
      </c>
    </row>
    <row r="219" spans="1:12" ht="45">
      <c r="A219" s="14"/>
      <c r="B219" s="89">
        <v>82121701</v>
      </c>
      <c r="C219" s="32" t="s">
        <v>107</v>
      </c>
      <c r="D219" s="29" t="s">
        <v>30</v>
      </c>
      <c r="E219" s="29" t="s">
        <v>231</v>
      </c>
      <c r="F219" s="29" t="s">
        <v>134</v>
      </c>
      <c r="G219" s="29" t="s">
        <v>46</v>
      </c>
      <c r="H219" s="75">
        <v>6000000</v>
      </c>
      <c r="I219" s="73">
        <f t="shared" si="3"/>
        <v>6000000</v>
      </c>
      <c r="J219" s="29" t="s">
        <v>29</v>
      </c>
      <c r="K219" s="29" t="s">
        <v>25</v>
      </c>
      <c r="L219" s="88" t="s">
        <v>303</v>
      </c>
    </row>
    <row r="220" spans="1:12" ht="45">
      <c r="A220" s="14"/>
      <c r="B220" s="89">
        <v>72101506</v>
      </c>
      <c r="C220" s="32" t="s">
        <v>304</v>
      </c>
      <c r="D220" s="29" t="s">
        <v>30</v>
      </c>
      <c r="E220" s="29" t="s">
        <v>231</v>
      </c>
      <c r="F220" s="29" t="s">
        <v>134</v>
      </c>
      <c r="G220" s="29" t="s">
        <v>46</v>
      </c>
      <c r="H220" s="75">
        <v>1300000</v>
      </c>
      <c r="I220" s="73">
        <f t="shared" si="3"/>
        <v>1300000</v>
      </c>
      <c r="J220" s="29" t="s">
        <v>29</v>
      </c>
      <c r="K220" s="29" t="s">
        <v>25</v>
      </c>
      <c r="L220" s="88" t="s">
        <v>303</v>
      </c>
    </row>
    <row r="221" spans="1:12" ht="45">
      <c r="A221" s="14"/>
      <c r="B221" s="89">
        <v>81112303</v>
      </c>
      <c r="C221" s="32" t="s">
        <v>109</v>
      </c>
      <c r="D221" s="29" t="s">
        <v>50</v>
      </c>
      <c r="E221" s="29" t="s">
        <v>32</v>
      </c>
      <c r="F221" s="29" t="s">
        <v>134</v>
      </c>
      <c r="G221" s="29" t="s">
        <v>46</v>
      </c>
      <c r="H221" s="75">
        <v>2500000</v>
      </c>
      <c r="I221" s="73">
        <f t="shared" si="3"/>
        <v>2500000</v>
      </c>
      <c r="J221" s="29" t="s">
        <v>29</v>
      </c>
      <c r="K221" s="29" t="s">
        <v>25</v>
      </c>
      <c r="L221" s="88" t="s">
        <v>303</v>
      </c>
    </row>
    <row r="222" spans="1:12" ht="45">
      <c r="A222" s="14"/>
      <c r="B222" s="89">
        <v>40101701</v>
      </c>
      <c r="C222" s="32" t="s">
        <v>110</v>
      </c>
      <c r="D222" s="29" t="s">
        <v>50</v>
      </c>
      <c r="E222" s="29" t="s">
        <v>231</v>
      </c>
      <c r="F222" s="29" t="s">
        <v>134</v>
      </c>
      <c r="G222" s="29" t="s">
        <v>46</v>
      </c>
      <c r="H222" s="75">
        <v>3000000</v>
      </c>
      <c r="I222" s="73">
        <f t="shared" si="3"/>
        <v>3000000</v>
      </c>
      <c r="J222" s="29" t="s">
        <v>29</v>
      </c>
      <c r="K222" s="29" t="s">
        <v>25</v>
      </c>
      <c r="L222" s="88" t="s">
        <v>303</v>
      </c>
    </row>
    <row r="223" spans="1:12" ht="45">
      <c r="A223" s="14"/>
      <c r="B223" s="89">
        <v>46171506</v>
      </c>
      <c r="C223" s="32" t="s">
        <v>340</v>
      </c>
      <c r="D223" s="29" t="s">
        <v>31</v>
      </c>
      <c r="E223" s="29" t="s">
        <v>55</v>
      </c>
      <c r="F223" s="29" t="s">
        <v>134</v>
      </c>
      <c r="G223" s="29" t="s">
        <v>46</v>
      </c>
      <c r="H223" s="75">
        <v>5100000</v>
      </c>
      <c r="I223" s="73">
        <f aca="true" t="shared" si="4" ref="I223:I249">+H223</f>
        <v>5100000</v>
      </c>
      <c r="J223" s="29" t="s">
        <v>29</v>
      </c>
      <c r="K223" s="29" t="s">
        <v>25</v>
      </c>
      <c r="L223" s="88" t="s">
        <v>303</v>
      </c>
    </row>
    <row r="224" spans="1:12" ht="45">
      <c r="A224" s="14"/>
      <c r="B224" s="89">
        <v>78181500</v>
      </c>
      <c r="C224" s="32" t="s">
        <v>108</v>
      </c>
      <c r="D224" s="29" t="s">
        <v>31</v>
      </c>
      <c r="E224" s="29" t="s">
        <v>55</v>
      </c>
      <c r="F224" s="29" t="s">
        <v>134</v>
      </c>
      <c r="G224" s="29" t="s">
        <v>46</v>
      </c>
      <c r="H224" s="75">
        <v>2500000</v>
      </c>
      <c r="I224" s="73">
        <f t="shared" si="4"/>
        <v>2500000</v>
      </c>
      <c r="J224" s="29" t="s">
        <v>29</v>
      </c>
      <c r="K224" s="29" t="s">
        <v>25</v>
      </c>
      <c r="L224" s="88" t="s">
        <v>303</v>
      </c>
    </row>
    <row r="225" spans="1:12" ht="45">
      <c r="A225" s="14"/>
      <c r="B225" s="89">
        <v>72101509</v>
      </c>
      <c r="C225" s="32" t="s">
        <v>111</v>
      </c>
      <c r="D225" s="29" t="s">
        <v>31</v>
      </c>
      <c r="E225" s="29" t="s">
        <v>58</v>
      </c>
      <c r="F225" s="29" t="s">
        <v>134</v>
      </c>
      <c r="G225" s="29" t="s">
        <v>46</v>
      </c>
      <c r="H225" s="75">
        <v>1600000</v>
      </c>
      <c r="I225" s="73">
        <f t="shared" si="4"/>
        <v>1600000</v>
      </c>
      <c r="J225" s="29" t="s">
        <v>29</v>
      </c>
      <c r="K225" s="29" t="s">
        <v>25</v>
      </c>
      <c r="L225" s="88" t="s">
        <v>303</v>
      </c>
    </row>
    <row r="226" spans="1:12" ht="45">
      <c r="A226" s="14"/>
      <c r="B226" s="89">
        <v>72151302</v>
      </c>
      <c r="C226" s="32" t="s">
        <v>112</v>
      </c>
      <c r="D226" s="29" t="s">
        <v>31</v>
      </c>
      <c r="E226" s="29" t="s">
        <v>55</v>
      </c>
      <c r="F226" s="29" t="s">
        <v>134</v>
      </c>
      <c r="G226" s="29" t="s">
        <v>46</v>
      </c>
      <c r="H226" s="75">
        <v>11990000</v>
      </c>
      <c r="I226" s="73">
        <f t="shared" si="4"/>
        <v>11990000</v>
      </c>
      <c r="J226" s="29" t="s">
        <v>29</v>
      </c>
      <c r="K226" s="29" t="s">
        <v>25</v>
      </c>
      <c r="L226" s="88" t="s">
        <v>303</v>
      </c>
    </row>
    <row r="227" spans="1:12" ht="30">
      <c r="A227" s="14"/>
      <c r="B227" s="89">
        <v>80161801</v>
      </c>
      <c r="C227" s="32" t="s">
        <v>305</v>
      </c>
      <c r="D227" s="29" t="s">
        <v>50</v>
      </c>
      <c r="E227" s="29" t="s">
        <v>220</v>
      </c>
      <c r="F227" s="29" t="s">
        <v>134</v>
      </c>
      <c r="G227" s="29" t="s">
        <v>46</v>
      </c>
      <c r="H227" s="75">
        <v>3240000</v>
      </c>
      <c r="I227" s="73">
        <f t="shared" si="4"/>
        <v>3240000</v>
      </c>
      <c r="J227" s="29" t="s">
        <v>29</v>
      </c>
      <c r="K227" s="29" t="s">
        <v>25</v>
      </c>
      <c r="L227" s="88" t="s">
        <v>113</v>
      </c>
    </row>
    <row r="228" spans="1:12" ht="30">
      <c r="A228" s="14"/>
      <c r="B228" s="89">
        <v>46171506</v>
      </c>
      <c r="C228" s="32" t="s">
        <v>346</v>
      </c>
      <c r="D228" s="29" t="s">
        <v>50</v>
      </c>
      <c r="E228" s="29" t="s">
        <v>32</v>
      </c>
      <c r="F228" s="29" t="s">
        <v>134</v>
      </c>
      <c r="G228" s="29" t="s">
        <v>46</v>
      </c>
      <c r="H228" s="75">
        <v>5000000</v>
      </c>
      <c r="I228" s="73">
        <f t="shared" si="4"/>
        <v>5000000</v>
      </c>
      <c r="J228" s="29" t="s">
        <v>29</v>
      </c>
      <c r="K228" s="29" t="s">
        <v>25</v>
      </c>
      <c r="L228" s="88" t="s">
        <v>113</v>
      </c>
    </row>
    <row r="229" spans="1:12" ht="30">
      <c r="A229" s="14"/>
      <c r="B229" s="89">
        <v>40101701</v>
      </c>
      <c r="C229" s="32" t="s">
        <v>347</v>
      </c>
      <c r="D229" s="29" t="s">
        <v>50</v>
      </c>
      <c r="E229" s="29" t="s">
        <v>32</v>
      </c>
      <c r="F229" s="29" t="s">
        <v>134</v>
      </c>
      <c r="G229" s="29" t="s">
        <v>46</v>
      </c>
      <c r="H229" s="75">
        <v>4875000</v>
      </c>
      <c r="I229" s="73">
        <f t="shared" si="4"/>
        <v>4875000</v>
      </c>
      <c r="J229" s="29" t="s">
        <v>29</v>
      </c>
      <c r="K229" s="29" t="s">
        <v>25</v>
      </c>
      <c r="L229" s="88" t="s">
        <v>113</v>
      </c>
    </row>
    <row r="230" spans="1:12" ht="60">
      <c r="A230" s="14"/>
      <c r="B230" s="89">
        <v>30181605</v>
      </c>
      <c r="C230" s="32" t="s">
        <v>348</v>
      </c>
      <c r="D230" s="29" t="s">
        <v>50</v>
      </c>
      <c r="E230" s="29" t="s">
        <v>32</v>
      </c>
      <c r="F230" s="29" t="s">
        <v>134</v>
      </c>
      <c r="G230" s="29" t="s">
        <v>46</v>
      </c>
      <c r="H230" s="75">
        <v>8000000</v>
      </c>
      <c r="I230" s="73">
        <f t="shared" si="4"/>
        <v>8000000</v>
      </c>
      <c r="J230" s="29" t="s">
        <v>29</v>
      </c>
      <c r="K230" s="29" t="s">
        <v>25</v>
      </c>
      <c r="L230" s="88" t="s">
        <v>113</v>
      </c>
    </row>
    <row r="231" spans="1:12" ht="45">
      <c r="A231" s="14"/>
      <c r="B231" s="89">
        <v>80161801</v>
      </c>
      <c r="C231" s="32" t="s">
        <v>114</v>
      </c>
      <c r="D231" s="29" t="s">
        <v>27</v>
      </c>
      <c r="E231" s="29" t="s">
        <v>49</v>
      </c>
      <c r="F231" s="29" t="s">
        <v>134</v>
      </c>
      <c r="G231" s="29" t="s">
        <v>46</v>
      </c>
      <c r="H231" s="75">
        <v>3500000</v>
      </c>
      <c r="I231" s="73">
        <f t="shared" si="4"/>
        <v>3500000</v>
      </c>
      <c r="J231" s="29" t="s">
        <v>29</v>
      </c>
      <c r="K231" s="29" t="s">
        <v>25</v>
      </c>
      <c r="L231" s="88" t="s">
        <v>306</v>
      </c>
    </row>
    <row r="232" spans="1:12" ht="45">
      <c r="A232" s="14"/>
      <c r="B232" s="89">
        <v>72101507</v>
      </c>
      <c r="C232" s="32" t="s">
        <v>307</v>
      </c>
      <c r="D232" s="29" t="s">
        <v>30</v>
      </c>
      <c r="E232" s="29" t="s">
        <v>55</v>
      </c>
      <c r="F232" s="29" t="s">
        <v>134</v>
      </c>
      <c r="G232" s="29" t="s">
        <v>46</v>
      </c>
      <c r="H232" s="75">
        <v>3000000</v>
      </c>
      <c r="I232" s="73">
        <f t="shared" si="4"/>
        <v>3000000</v>
      </c>
      <c r="J232" s="29" t="s">
        <v>29</v>
      </c>
      <c r="K232" s="29" t="s">
        <v>25</v>
      </c>
      <c r="L232" s="88" t="s">
        <v>306</v>
      </c>
    </row>
    <row r="233" spans="1:12" ht="45">
      <c r="A233" s="14"/>
      <c r="B233" s="89">
        <v>72101507</v>
      </c>
      <c r="C233" s="32" t="s">
        <v>308</v>
      </c>
      <c r="D233" s="29" t="s">
        <v>50</v>
      </c>
      <c r="E233" s="29" t="s">
        <v>55</v>
      </c>
      <c r="F233" s="29" t="s">
        <v>134</v>
      </c>
      <c r="G233" s="29" t="s">
        <v>46</v>
      </c>
      <c r="H233" s="75">
        <v>11396593</v>
      </c>
      <c r="I233" s="73">
        <f t="shared" si="4"/>
        <v>11396593</v>
      </c>
      <c r="J233" s="29" t="s">
        <v>29</v>
      </c>
      <c r="K233" s="29" t="s">
        <v>25</v>
      </c>
      <c r="L233" s="88" t="s">
        <v>306</v>
      </c>
    </row>
    <row r="234" spans="1:12" ht="45">
      <c r="A234" s="14"/>
      <c r="B234" s="89">
        <v>72101511</v>
      </c>
      <c r="C234" s="32" t="s">
        <v>344</v>
      </c>
      <c r="D234" s="29" t="s">
        <v>31</v>
      </c>
      <c r="E234" s="29" t="s">
        <v>55</v>
      </c>
      <c r="F234" s="29" t="s">
        <v>134</v>
      </c>
      <c r="G234" s="29" t="s">
        <v>46</v>
      </c>
      <c r="H234" s="75">
        <v>2000000</v>
      </c>
      <c r="I234" s="73">
        <f t="shared" si="4"/>
        <v>2000000</v>
      </c>
      <c r="J234" s="29" t="s">
        <v>29</v>
      </c>
      <c r="K234" s="29" t="s">
        <v>25</v>
      </c>
      <c r="L234" s="88" t="s">
        <v>306</v>
      </c>
    </row>
    <row r="235" spans="1:12" ht="45">
      <c r="A235" s="14"/>
      <c r="B235" s="89">
        <v>55121907</v>
      </c>
      <c r="C235" s="32" t="s">
        <v>310</v>
      </c>
      <c r="D235" s="29" t="s">
        <v>31</v>
      </c>
      <c r="E235" s="29" t="s">
        <v>55</v>
      </c>
      <c r="F235" s="29" t="s">
        <v>134</v>
      </c>
      <c r="G235" s="29" t="s">
        <v>46</v>
      </c>
      <c r="H235" s="75">
        <v>600000</v>
      </c>
      <c r="I235" s="73">
        <f t="shared" si="4"/>
        <v>600000</v>
      </c>
      <c r="J235" s="29" t="s">
        <v>29</v>
      </c>
      <c r="K235" s="29" t="s">
        <v>25</v>
      </c>
      <c r="L235" s="88" t="s">
        <v>306</v>
      </c>
    </row>
    <row r="236" spans="1:12" ht="45">
      <c r="A236" s="14"/>
      <c r="B236" s="89">
        <v>56101703</v>
      </c>
      <c r="C236" s="32" t="s">
        <v>345</v>
      </c>
      <c r="D236" s="29" t="s">
        <v>31</v>
      </c>
      <c r="E236" s="29" t="s">
        <v>55</v>
      </c>
      <c r="F236" s="29" t="s">
        <v>134</v>
      </c>
      <c r="G236" s="29" t="s">
        <v>46</v>
      </c>
      <c r="H236" s="75">
        <v>3083407</v>
      </c>
      <c r="I236" s="73">
        <f t="shared" si="4"/>
        <v>3083407</v>
      </c>
      <c r="J236" s="29" t="s">
        <v>29</v>
      </c>
      <c r="K236" s="29" t="s">
        <v>25</v>
      </c>
      <c r="L236" s="88" t="s">
        <v>306</v>
      </c>
    </row>
    <row r="237" spans="1:12" ht="45">
      <c r="A237" s="14"/>
      <c r="B237" s="89">
        <v>46191601</v>
      </c>
      <c r="C237" s="32" t="s">
        <v>115</v>
      </c>
      <c r="D237" s="29" t="s">
        <v>51</v>
      </c>
      <c r="E237" s="29" t="s">
        <v>55</v>
      </c>
      <c r="F237" s="29" t="s">
        <v>134</v>
      </c>
      <c r="G237" s="29" t="s">
        <v>46</v>
      </c>
      <c r="H237" s="75">
        <v>700000</v>
      </c>
      <c r="I237" s="73">
        <f t="shared" si="4"/>
        <v>700000</v>
      </c>
      <c r="J237" s="29" t="s">
        <v>29</v>
      </c>
      <c r="K237" s="29" t="s">
        <v>25</v>
      </c>
      <c r="L237" s="88" t="s">
        <v>306</v>
      </c>
    </row>
    <row r="238" spans="1:12" ht="45">
      <c r="A238" s="14"/>
      <c r="B238" s="89">
        <v>72154066</v>
      </c>
      <c r="C238" s="32" t="s">
        <v>309</v>
      </c>
      <c r="D238" s="29" t="s">
        <v>51</v>
      </c>
      <c r="E238" s="29" t="s">
        <v>55</v>
      </c>
      <c r="F238" s="29" t="s">
        <v>134</v>
      </c>
      <c r="G238" s="29" t="s">
        <v>46</v>
      </c>
      <c r="H238" s="75">
        <v>2500000</v>
      </c>
      <c r="I238" s="73">
        <f t="shared" si="4"/>
        <v>2500000</v>
      </c>
      <c r="J238" s="29" t="s">
        <v>29</v>
      </c>
      <c r="K238" s="29" t="s">
        <v>25</v>
      </c>
      <c r="L238" s="88" t="s">
        <v>306</v>
      </c>
    </row>
    <row r="239" spans="1:12" ht="30">
      <c r="A239" s="14"/>
      <c r="B239" s="87">
        <v>72101511</v>
      </c>
      <c r="C239" s="36" t="s">
        <v>311</v>
      </c>
      <c r="D239" s="29" t="s">
        <v>50</v>
      </c>
      <c r="E239" s="29" t="s">
        <v>34</v>
      </c>
      <c r="F239" s="29" t="s">
        <v>134</v>
      </c>
      <c r="G239" s="29" t="s">
        <v>46</v>
      </c>
      <c r="H239" s="75">
        <v>5000000</v>
      </c>
      <c r="I239" s="73">
        <f t="shared" si="4"/>
        <v>5000000</v>
      </c>
      <c r="J239" s="29" t="s">
        <v>29</v>
      </c>
      <c r="K239" s="29" t="s">
        <v>25</v>
      </c>
      <c r="L239" s="88" t="s">
        <v>312</v>
      </c>
    </row>
    <row r="240" spans="1:12" ht="30">
      <c r="A240" s="14"/>
      <c r="B240" s="87">
        <v>46191600</v>
      </c>
      <c r="C240" s="36" t="s">
        <v>333</v>
      </c>
      <c r="D240" s="37" t="s">
        <v>31</v>
      </c>
      <c r="E240" s="29" t="s">
        <v>34</v>
      </c>
      <c r="F240" s="29" t="s">
        <v>134</v>
      </c>
      <c r="G240" s="29" t="s">
        <v>46</v>
      </c>
      <c r="H240" s="75">
        <v>4000000</v>
      </c>
      <c r="I240" s="73">
        <f t="shared" si="4"/>
        <v>4000000</v>
      </c>
      <c r="J240" s="29" t="s">
        <v>29</v>
      </c>
      <c r="K240" s="29" t="s">
        <v>25</v>
      </c>
      <c r="L240" s="88" t="s">
        <v>312</v>
      </c>
    </row>
    <row r="241" spans="1:12" ht="30">
      <c r="A241" s="14"/>
      <c r="B241" s="87">
        <v>81111812</v>
      </c>
      <c r="C241" s="36" t="s">
        <v>313</v>
      </c>
      <c r="D241" s="29" t="s">
        <v>50</v>
      </c>
      <c r="E241" s="29" t="s">
        <v>34</v>
      </c>
      <c r="F241" s="29" t="s">
        <v>134</v>
      </c>
      <c r="G241" s="29" t="s">
        <v>46</v>
      </c>
      <c r="H241" s="75">
        <v>3000000</v>
      </c>
      <c r="I241" s="73">
        <f t="shared" si="4"/>
        <v>3000000</v>
      </c>
      <c r="J241" s="29" t="s">
        <v>29</v>
      </c>
      <c r="K241" s="29" t="s">
        <v>25</v>
      </c>
      <c r="L241" s="88" t="s">
        <v>312</v>
      </c>
    </row>
    <row r="242" spans="1:12" ht="30">
      <c r="A242" s="14"/>
      <c r="B242" s="87">
        <v>40101701</v>
      </c>
      <c r="C242" s="36" t="s">
        <v>314</v>
      </c>
      <c r="D242" s="29" t="s">
        <v>27</v>
      </c>
      <c r="E242" s="29" t="s">
        <v>34</v>
      </c>
      <c r="F242" s="29" t="s">
        <v>134</v>
      </c>
      <c r="G242" s="29" t="s">
        <v>46</v>
      </c>
      <c r="H242" s="75">
        <v>5353434</v>
      </c>
      <c r="I242" s="73">
        <f t="shared" si="4"/>
        <v>5353434</v>
      </c>
      <c r="J242" s="29" t="s">
        <v>29</v>
      </c>
      <c r="K242" s="29" t="s">
        <v>25</v>
      </c>
      <c r="L242" s="88" t="s">
        <v>312</v>
      </c>
    </row>
    <row r="243" spans="1:12" ht="30">
      <c r="A243" s="14"/>
      <c r="B243" s="106">
        <v>72101507</v>
      </c>
      <c r="C243" s="33" t="s">
        <v>287</v>
      </c>
      <c r="D243" s="29" t="s">
        <v>27</v>
      </c>
      <c r="E243" s="29" t="s">
        <v>34</v>
      </c>
      <c r="F243" s="29" t="s">
        <v>134</v>
      </c>
      <c r="G243" s="29" t="s">
        <v>46</v>
      </c>
      <c r="H243" s="75">
        <v>13445000</v>
      </c>
      <c r="I243" s="73">
        <f t="shared" si="4"/>
        <v>13445000</v>
      </c>
      <c r="J243" s="29" t="s">
        <v>29</v>
      </c>
      <c r="K243" s="29" t="s">
        <v>25</v>
      </c>
      <c r="L243" s="88" t="s">
        <v>312</v>
      </c>
    </row>
    <row r="244" spans="1:12" ht="30">
      <c r="A244" s="14"/>
      <c r="B244" s="87">
        <v>56101700</v>
      </c>
      <c r="C244" s="33" t="s">
        <v>334</v>
      </c>
      <c r="D244" s="29" t="s">
        <v>31</v>
      </c>
      <c r="E244" s="29" t="s">
        <v>34</v>
      </c>
      <c r="F244" s="29" t="s">
        <v>134</v>
      </c>
      <c r="G244" s="29" t="s">
        <v>46</v>
      </c>
      <c r="H244" s="75">
        <v>1646566</v>
      </c>
      <c r="I244" s="73">
        <f t="shared" si="4"/>
        <v>1646566</v>
      </c>
      <c r="J244" s="29" t="s">
        <v>29</v>
      </c>
      <c r="K244" s="29" t="s">
        <v>25</v>
      </c>
      <c r="L244" s="88" t="s">
        <v>312</v>
      </c>
    </row>
    <row r="245" spans="1:12" ht="30">
      <c r="A245" s="14"/>
      <c r="B245" s="87">
        <v>78181507</v>
      </c>
      <c r="C245" s="33" t="s">
        <v>315</v>
      </c>
      <c r="D245" s="45" t="s">
        <v>50</v>
      </c>
      <c r="E245" s="61" t="s">
        <v>55</v>
      </c>
      <c r="F245" s="29" t="s">
        <v>134</v>
      </c>
      <c r="G245" s="29" t="s">
        <v>46</v>
      </c>
      <c r="H245" s="47">
        <v>1700000</v>
      </c>
      <c r="I245" s="73">
        <f t="shared" si="4"/>
        <v>1700000</v>
      </c>
      <c r="J245" s="29" t="s">
        <v>29</v>
      </c>
      <c r="K245" s="29" t="s">
        <v>25</v>
      </c>
      <c r="L245" s="103" t="s">
        <v>316</v>
      </c>
    </row>
    <row r="246" spans="1:12" ht="30">
      <c r="A246" s="14"/>
      <c r="B246" s="87">
        <v>44101501</v>
      </c>
      <c r="C246" s="33" t="s">
        <v>317</v>
      </c>
      <c r="D246" s="29" t="s">
        <v>31</v>
      </c>
      <c r="E246" s="61" t="s">
        <v>55</v>
      </c>
      <c r="F246" s="29" t="s">
        <v>134</v>
      </c>
      <c r="G246" s="29" t="s">
        <v>46</v>
      </c>
      <c r="H246" s="47">
        <v>5000000</v>
      </c>
      <c r="I246" s="73">
        <f t="shared" si="4"/>
        <v>5000000</v>
      </c>
      <c r="J246" s="29" t="s">
        <v>29</v>
      </c>
      <c r="K246" s="29" t="s">
        <v>25</v>
      </c>
      <c r="L246" s="103" t="s">
        <v>316</v>
      </c>
    </row>
    <row r="247" spans="1:12" ht="30">
      <c r="A247" s="14"/>
      <c r="B247" s="87">
        <v>72101516</v>
      </c>
      <c r="C247" s="33" t="s">
        <v>318</v>
      </c>
      <c r="D247" s="71" t="s">
        <v>31</v>
      </c>
      <c r="E247" s="61" t="s">
        <v>55</v>
      </c>
      <c r="F247" s="29" t="s">
        <v>134</v>
      </c>
      <c r="G247" s="29" t="s">
        <v>46</v>
      </c>
      <c r="H247" s="47">
        <v>1540000</v>
      </c>
      <c r="I247" s="73">
        <f t="shared" si="4"/>
        <v>1540000</v>
      </c>
      <c r="J247" s="29" t="s">
        <v>29</v>
      </c>
      <c r="K247" s="29" t="s">
        <v>25</v>
      </c>
      <c r="L247" s="103" t="s">
        <v>316</v>
      </c>
    </row>
    <row r="248" spans="1:12" ht="60">
      <c r="A248" s="14"/>
      <c r="B248" s="87">
        <v>72151207</v>
      </c>
      <c r="C248" s="36" t="s">
        <v>116</v>
      </c>
      <c r="D248" s="29" t="s">
        <v>31</v>
      </c>
      <c r="E248" s="61" t="s">
        <v>55</v>
      </c>
      <c r="F248" s="29" t="s">
        <v>134</v>
      </c>
      <c r="G248" s="29" t="s">
        <v>46</v>
      </c>
      <c r="H248" s="75">
        <v>4331469</v>
      </c>
      <c r="I248" s="73">
        <f t="shared" si="4"/>
        <v>4331469</v>
      </c>
      <c r="J248" s="29" t="s">
        <v>29</v>
      </c>
      <c r="K248" s="29" t="s">
        <v>25</v>
      </c>
      <c r="L248" s="88" t="s">
        <v>319</v>
      </c>
    </row>
    <row r="249" spans="1:12" ht="45">
      <c r="A249" s="14"/>
      <c r="B249" s="87">
        <v>53101500</v>
      </c>
      <c r="C249" s="36" t="s">
        <v>320</v>
      </c>
      <c r="D249" s="29" t="s">
        <v>31</v>
      </c>
      <c r="E249" s="61" t="s">
        <v>55</v>
      </c>
      <c r="F249" s="29" t="s">
        <v>134</v>
      </c>
      <c r="G249" s="29" t="s">
        <v>46</v>
      </c>
      <c r="H249" s="75">
        <v>2260531</v>
      </c>
      <c r="I249" s="73">
        <f t="shared" si="4"/>
        <v>2260531</v>
      </c>
      <c r="J249" s="29" t="s">
        <v>29</v>
      </c>
      <c r="K249" s="29" t="s">
        <v>25</v>
      </c>
      <c r="L249" s="88" t="s">
        <v>319</v>
      </c>
    </row>
    <row r="250" spans="1:12" ht="60.75" customHeight="1">
      <c r="A250" s="14"/>
      <c r="B250" s="107">
        <v>83111602</v>
      </c>
      <c r="C250" s="36" t="s">
        <v>444</v>
      </c>
      <c r="D250" s="109" t="s">
        <v>441</v>
      </c>
      <c r="E250" s="109" t="s">
        <v>442</v>
      </c>
      <c r="F250" s="109" t="s">
        <v>423</v>
      </c>
      <c r="G250" s="110" t="s">
        <v>46</v>
      </c>
      <c r="H250" s="117">
        <v>528961500</v>
      </c>
      <c r="I250" s="117">
        <f>+H250</f>
        <v>528961500</v>
      </c>
      <c r="J250" s="109" t="s">
        <v>29</v>
      </c>
      <c r="K250" s="109" t="s">
        <v>29</v>
      </c>
      <c r="L250" s="112" t="s">
        <v>440</v>
      </c>
    </row>
    <row r="251" spans="2:12" ht="87" customHeight="1">
      <c r="B251" s="125" t="s">
        <v>445</v>
      </c>
      <c r="C251" s="119" t="s">
        <v>446</v>
      </c>
      <c r="D251" s="118" t="s">
        <v>447</v>
      </c>
      <c r="E251" s="118" t="s">
        <v>429</v>
      </c>
      <c r="F251" s="119" t="s">
        <v>385</v>
      </c>
      <c r="G251" s="119" t="s">
        <v>46</v>
      </c>
      <c r="H251" s="120">
        <v>9712461</v>
      </c>
      <c r="I251" s="120">
        <f>+H251</f>
        <v>9712461</v>
      </c>
      <c r="J251" s="109" t="s">
        <v>29</v>
      </c>
      <c r="K251" s="109" t="s">
        <v>29</v>
      </c>
      <c r="L251" s="126" t="s">
        <v>284</v>
      </c>
    </row>
    <row r="252" spans="2:12" ht="60">
      <c r="B252" s="94" t="s">
        <v>203</v>
      </c>
      <c r="C252" s="35" t="s">
        <v>448</v>
      </c>
      <c r="D252" s="29" t="s">
        <v>449</v>
      </c>
      <c r="E252" s="61" t="s">
        <v>48</v>
      </c>
      <c r="F252" s="29" t="s">
        <v>28</v>
      </c>
      <c r="G252" s="29" t="s">
        <v>46</v>
      </c>
      <c r="H252" s="60">
        <v>5549967815</v>
      </c>
      <c r="I252" s="127">
        <v>49967815</v>
      </c>
      <c r="J252" s="61" t="s">
        <v>53</v>
      </c>
      <c r="K252" s="29" t="s">
        <v>450</v>
      </c>
      <c r="L252" s="88" t="s">
        <v>205</v>
      </c>
    </row>
    <row r="253" spans="2:12" ht="133.5" customHeight="1" thickBot="1">
      <c r="B253" s="152">
        <v>80111500</v>
      </c>
      <c r="C253" s="153" t="s">
        <v>451</v>
      </c>
      <c r="D253" s="154" t="s">
        <v>449</v>
      </c>
      <c r="E253" s="155" t="s">
        <v>429</v>
      </c>
      <c r="F253" s="155" t="s">
        <v>399</v>
      </c>
      <c r="G253" s="155" t="s">
        <v>46</v>
      </c>
      <c r="H253" s="156">
        <v>297500000</v>
      </c>
      <c r="I253" s="156">
        <v>297500000</v>
      </c>
      <c r="J253" s="154" t="s">
        <v>29</v>
      </c>
      <c r="K253" s="154" t="s">
        <v>25</v>
      </c>
      <c r="L253" s="157" t="s">
        <v>452</v>
      </c>
    </row>
    <row r="254" spans="2:9" ht="15">
      <c r="B254" s="22"/>
      <c r="C254"/>
      <c r="D254" s="43"/>
      <c r="I254" s="113"/>
    </row>
    <row r="255" spans="2:9" ht="30">
      <c r="B255" s="22" t="s">
        <v>61</v>
      </c>
      <c r="C255"/>
      <c r="D255" s="43"/>
      <c r="I255" s="114"/>
    </row>
    <row r="256" spans="2:4" ht="15">
      <c r="B256" s="22"/>
      <c r="C256"/>
      <c r="D256" s="43"/>
    </row>
    <row r="257" spans="2:4" ht="30">
      <c r="B257" s="24" t="s">
        <v>6</v>
      </c>
      <c r="C257" s="23" t="s">
        <v>62</v>
      </c>
      <c r="D257" s="39" t="s">
        <v>14</v>
      </c>
    </row>
    <row r="258" spans="2:4" ht="15">
      <c r="B258" s="26"/>
      <c r="C258" s="25"/>
      <c r="D258" s="44"/>
    </row>
    <row r="259" spans="2:4" ht="15">
      <c r="B259" s="26"/>
      <c r="C259" s="25"/>
      <c r="D259" s="44"/>
    </row>
    <row r="260" spans="2:4" ht="15">
      <c r="B260" s="26"/>
      <c r="C260" s="25"/>
      <c r="D260" s="44"/>
    </row>
    <row r="261" spans="2:4" ht="15">
      <c r="B261" s="26"/>
      <c r="C261" s="25"/>
      <c r="D261" s="44"/>
    </row>
    <row r="262" spans="2:4" ht="15">
      <c r="B262" s="26"/>
      <c r="C262" s="25"/>
      <c r="D262" s="44"/>
    </row>
  </sheetData>
  <sheetProtection/>
  <autoFilter ref="A19:M249"/>
  <mergeCells count="16">
    <mergeCell ref="C10:I10"/>
    <mergeCell ref="K10:L16"/>
    <mergeCell ref="C11:I11"/>
    <mergeCell ref="C12:I12"/>
    <mergeCell ref="C13:I13"/>
    <mergeCell ref="C14:I14"/>
    <mergeCell ref="C15:I15"/>
    <mergeCell ref="C16:I16"/>
    <mergeCell ref="B2:C2"/>
    <mergeCell ref="B4:C4"/>
    <mergeCell ref="C5:I5"/>
    <mergeCell ref="K5:L9"/>
    <mergeCell ref="C6:I6"/>
    <mergeCell ref="C7:I7"/>
    <mergeCell ref="C8:I8"/>
    <mergeCell ref="C9:I9"/>
  </mergeCells>
  <hyperlinks>
    <hyperlink ref="C8" r:id="rId1" display="www.registraduria.gov.co"/>
    <hyperlink ref="K122" r:id="rId2" display="svalfonso@ registraduria.gov.co"/>
    <hyperlink ref="L119" r:id="rId3" display="svalfonso@ registraduria.gov.co"/>
    <hyperlink ref="L120:L122" r:id="rId4" display="svalfonso@ registraduria.gov.co"/>
    <hyperlink ref="L129" r:id="rId5" display="mlcely@ registraduria.gov.co"/>
    <hyperlink ref="L130:L131" r:id="rId6" display="mlcely@ registraduria.gov.co"/>
    <hyperlink ref="L141" r:id="rId7" display="svalfonso@ registraduria.gov.co"/>
    <hyperlink ref="L142:L144" r:id="rId8" display="svalfonso@ registraduria.gov.co"/>
    <hyperlink ref="L177" r:id="rId9" display="vhnieto@registraduría.gov.co"/>
    <hyperlink ref="L239" r:id="rId10" display="heguiran@registraduria.gov.co"/>
    <hyperlink ref="L240:L244" r:id="rId11" display="heguiran@registraduria.gov.co"/>
    <hyperlink ref="L245" r:id="rId12" display="ajburgos@registraduria.gov.co"/>
    <hyperlink ref="L246:L247" r:id="rId13" display="ajburgos@registraduria.gov.co"/>
    <hyperlink ref="L132" r:id="rId14" display="mlcely@ registraduria.gov.co"/>
    <hyperlink ref="K123" r:id="rId15" display="svalfonso@ registraduria.gov.co"/>
    <hyperlink ref="K124" r:id="rId16" display="svalfonso@ registraduria.gov.co"/>
    <hyperlink ref="K125" r:id="rId17" display="svalfonso@ registraduria.gov.co"/>
  </hyperlinks>
  <printOptions horizontalCentered="1"/>
  <pageMargins left="1.2598425196850394" right="0.31496062992125984" top="0.1968503937007874" bottom="0.5905511811023623" header="0.31496062992125984" footer="0.31496062992125984"/>
  <pageSetup horizontalDpi="600" verticalDpi="600" orientation="landscape" paperSize="5" scale="57" r:id="rId18"/>
  <headerFooter>
    <oddFooter>&amp;LReviso: Javier Dario Sastoque Gomez.
Elaboro: Ricardo Andres Garcia Huertas&amp;R&amp;P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2017-07-11T16:31:39Z</cp:lastPrinted>
  <dcterms:created xsi:type="dcterms:W3CDTF">2012-12-10T15:58:41Z</dcterms:created>
  <dcterms:modified xsi:type="dcterms:W3CDTF">2017-11-17T16:32:17Z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