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8630" windowHeight="3465" activeTab="0"/>
  </bookViews>
  <sheets>
    <sheet name="Hoja1" sheetId="1" r:id="rId1"/>
    <sheet name="Hoja2" sheetId="2" r:id="rId2"/>
    <sheet name="Hoja3" sheetId="3" r:id="rId3"/>
  </sheets>
  <definedNames>
    <definedName name="_xlnm._FilterDatabase" localSheetId="0" hidden="1">'Hoja1'!$B$18:$L$221</definedName>
    <definedName name="_xlnm.Print_Area" localSheetId="0">'Hoja1'!$A$1:$L$247</definedName>
  </definedNames>
  <calcPr fullCalcOnLoad="1"/>
</workbook>
</file>

<file path=xl/sharedStrings.xml><?xml version="1.0" encoding="utf-8"?>
<sst xmlns="http://schemas.openxmlformats.org/spreadsheetml/2006/main" count="1810" uniqueCount="442">
  <si>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</si>
  <si>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</si>
  <si>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</si>
  <si>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</si>
  <si>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</si>
  <si>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</si>
  <si>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</si>
  <si>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</si>
  <si>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</si>
  <si>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</si>
  <si>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</si>
  <si>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</si>
  <si>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</si>
  <si>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</si>
  <si>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</si>
  <si>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</si>
  <si>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</si>
  <si>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</si>
  <si>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</si>
  <si>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</si>
  <si>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</si>
  <si>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</si>
  <si>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</si>
  <si>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</si>
  <si>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</si>
  <si>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</si>
  <si>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</si>
  <si>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</si>
  <si>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</si>
  <si>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CONTRATAR EL SUMINISTRO Y DISTRIBUCIÓN DE PAPELERÍA, ÚTILES DE ESCRITORIO Y DE OFICINA, INSUMOS PARA EQUIPOS DE CÓMPUTO Y FOTOCOPIADORA  (REPUESTOS, ACCESORIOS Y SIMILARES), PRODUCTOS DE ASEO Y LIMPIEZA, PRODUCTOS DE CAFETERÍA Y RESTAURANTE E IMPRESIÓN DE ADHESIVOS PARA LA REGISTRADURÍA NACIONAL DEL ESTADO CIVIL TANTO A NIVEL CENTRAL Y NACIONAL, MEDIANTE EL SISTEMA DE PROVEEDURÍA INTEGRAL (OUTSOURCING).</t>
  </si>
  <si>
    <t>MAYO</t>
  </si>
  <si>
    <t>LICITACIÓN PÚBLICA</t>
  </si>
  <si>
    <t>RECURSOS PROPIOS</t>
  </si>
  <si>
    <t>SI</t>
  </si>
  <si>
    <t>POR TRAMITAR $12.737.416.214</t>
  </si>
  <si>
    <t>COORDINADOR DE ALMACEN E INVENTARIOS
EXT. 1040 - 1017</t>
  </si>
  <si>
    <t>CONTRATAR PRESTAR EL SERVICIO DE VIGILANCIA Y SEGURIDAD PRIVADA PARA LA REGISTRADURÍA NACIONAL DEL ESTADO CIVIL EN BOGOTÁ, D.C., Y EN DIFERENTES SEDES Y DEPENDENCIAS DEL TERRITORIO NACIONAL</t>
  </si>
  <si>
    <t>POR TRAMITAR $17.701.145.960</t>
  </si>
  <si>
    <t>ASESORIA
DE SEGURIDAD
EXT. 1060-1061</t>
  </si>
  <si>
    <t>JULIO</t>
  </si>
  <si>
    <t>5 MESES</t>
  </si>
  <si>
    <t>CONTRATACIÓN DIRECTA</t>
  </si>
  <si>
    <t>N/A</t>
  </si>
  <si>
    <t>COORDINACION CEDAE - TEL: 2202880 EXT 1376</t>
  </si>
  <si>
    <t>ENERO</t>
  </si>
  <si>
    <t>10 MESES</t>
  </si>
  <si>
    <t>70 AÑOS DE LA REGISTRADURÍA NACIONAL DEL ESTADO CIVIL</t>
  </si>
  <si>
    <t>REVOCATORIAS DE MANDATO Y CONSULTAS POPULARES. ENTRE LA REPRESENTACIÓN Y LA ESTABILIDAD POLÍTICA</t>
  </si>
  <si>
    <t>TRANSFORMACIONES DEL PROCESO ELECTORAL COLOMBIANO EN EL MARCO DE LA GOBERNANZA. UN ESTUDIO RETROSPECTIVO Y PROSPECTIVO</t>
  </si>
  <si>
    <t>PARTICIPACIÓN DE LA MUJER EN EL ESCENARIO POLÍTICO COLOMBIANO</t>
  </si>
  <si>
    <t>REVISTA DEMOCRACIA ACTUAL</t>
  </si>
  <si>
    <t>HERRAMIENTAS VIRTUALES</t>
  </si>
  <si>
    <t>APOYO A LOS PROCESOS DE FORMACIÓN</t>
  </si>
  <si>
    <t>CONTRATAR LA PRESTACIÓN DE SERVICIOS PROFESIONALES PARA ASESORAR AL CENTRO DE ESTUDIOS EN DEMOCRACIA Y ASUNTOS ELECTORALES – CEDAE DE LA REGISTRADURÍA NACIONAL DEL ESTADO CIVIL, EN EL DESARROLLO DEL PROGRAMA TODOS SOMOS DEMOCRACIA, Y EL DISEÑO DE ACCIONES QUE FOMENTEN PROCESOS DE FORMACIÓN E INVESTIGACIÓN, Y PROPONER ACCIONES DE CARÁCTER ESTRATÉGICO, ESPECIALMENTE PARA LA FORMACIÓN Y PROMOCIÓN DE VALORES CÍVICOS Y DEMOCRÁTICOS</t>
  </si>
  <si>
    <t>7 MESES</t>
  </si>
  <si>
    <t>APOYO LOGISTICO TODOS SOMOS DEMOCRACIA</t>
  </si>
  <si>
    <t>11 MESES</t>
  </si>
  <si>
    <t>CONTRATAR LA PRESTACIÓN DE SERVICIOS PROFESIONALES ENCAMINADOS AL DESARROLLO DEL PROYECTO “MEJORAMIENTO Y MANTENIMIENTO DE LA INFRAESTRUCTURA ADMINISTRATIVA A NIVEL NACIONAL”</t>
  </si>
  <si>
    <t>11 MESES Y 15 DIAS</t>
  </si>
  <si>
    <t>COORDINACIÓN MANTENIMIENTO Y CONSTRUCCIONES - TEL: 2202880 EXT 1307</t>
  </si>
  <si>
    <t>CONTRATAR LA PRESTACIÓN DE SERVICIOS PROFESIONALES ENCAMINADOS AL DESARROLLO DEL PROYECTO “MEJORAMIENTO Y MANTENIMIENTO DE LA INFRAESTRUCTURA ADMINISTRATIVA A NIVEL NACIONAL”.</t>
  </si>
  <si>
    <t>MEJORAMIENTO Y REPARACIONES LOCATIVAS DE LA REGISTRADURÍA MUNICIPAL DE APARTADO</t>
  </si>
  <si>
    <t>ABRIL</t>
  </si>
  <si>
    <t>3 MESES</t>
  </si>
  <si>
    <t>SELECCIÓN ABREVIADA</t>
  </si>
  <si>
    <t>INTERVENTORÍA REGISTRADURÍA MUNICIPAL DE APARTADO - ANTIOQUIA</t>
  </si>
  <si>
    <t>3 MESES Y 15 DIAS</t>
  </si>
  <si>
    <t>INVITACIÓN PÚBLICA</t>
  </si>
  <si>
    <t>MEJORAMIENTO Y REPARACIONES LOCATIVAS DE LA REGISTRADURÍA MUNICIPAL DE SARAVENA</t>
  </si>
  <si>
    <t>INTERVENTORÍA REGISTRADURÍA MUNICIPAL DE SARAVENA - ARAUCA</t>
  </si>
  <si>
    <t>MEJORAMIENTO Y REPARACIONES LOCATIVAS DE LA REGISTRADURÍA MUNICIPAL DE PESCA</t>
  </si>
  <si>
    <t>MARZO</t>
  </si>
  <si>
    <t>INTERVENTORÍA REGISTRADURÍA MUNICIPAL DE PESCA - BOYACÁ</t>
  </si>
  <si>
    <t>MEJORAMIENTO Y REPARACIONES LOCATIVAS DE LA REGISTRADURÍA MUNICIPAL DE UMBITA</t>
  </si>
  <si>
    <t>INTERVENTORÍA REGISTRADURÍA MUNICIPAL DE UMBITA - BOYACÁ</t>
  </si>
  <si>
    <t>MEJORAMIENTO Y REPARACIONES LOCATIVAS DE LA REGISTRADURÍA MUNICIPAL DE PAZ DE ARIPORO</t>
  </si>
  <si>
    <t>INTERVENTORÍA REGISTRADURÍA MUNICIPAL DE PAZ DE ARIPORO - CASANARE</t>
  </si>
  <si>
    <t>MEJORAMIENTO Y REPARACIONES LOCATIVAS DE LA REGISTRADURÍA MUNICIPAL DE PLANETA RICA</t>
  </si>
  <si>
    <t>INTERVENTORÍA REGISTRADURÍA MUNICIPAL DE PLANETA RICA - CORDOBA</t>
  </si>
  <si>
    <t>MEJORAMIENTO Y ADECUACIÓN DE LA DELEGACIÓN DE NORTE DE SANTANDER</t>
  </si>
  <si>
    <t>INTERVENTORÍA DELEGACIÓN DE NORTE DE SANTANDER</t>
  </si>
  <si>
    <t>MEJORAMIENTO Y ADECUACIÓN DE LA DELEGACIÓN DE VALLE Y REGISTRADURIA ESPECIAL DE CALI</t>
  </si>
  <si>
    <t>INTERVENTORÍA DELEGACIÓN DE VALLE Y REGISTRADURIA ESPECIAL DE CALI</t>
  </si>
  <si>
    <t>4 MESES</t>
  </si>
  <si>
    <t>MANTENIMIENTO Y REPARACIONES LOCATIVAS DE LA REGISTRADURÍA MUNICIPAL BUGA</t>
  </si>
  <si>
    <t>INTERVENTORÍA REGISTRADURÍA MUNICIPAL DE BUGA - VALLE</t>
  </si>
  <si>
    <t>MANTENIMIENTO Y REPARACIONES LOCATIVAS EN EL EDIFICIO DE LA REGISTRADURÍA NACIONAL SEDE CAN</t>
  </si>
  <si>
    <t>INTERVENTORÍA REPARACIONES LOCATIVAS RNEC SEDE CAN - BOGOTÁ</t>
  </si>
  <si>
    <t>INSTALACIÓN DE OFICINA ABIERTA EN DIFERENTES ÁREAS DE LA REGISTRADURÍA NACIONAL SEDE CAN</t>
  </si>
  <si>
    <t>SUMINISTRO DE TIQUETES AEREOS</t>
  </si>
  <si>
    <t xml:space="preserve"> 11 MESES</t>
  </si>
  <si>
    <t>CHALECOS SALVAVIDAS</t>
  </si>
  <si>
    <t>1 MES</t>
  </si>
  <si>
    <t xml:space="preserve"> COORDINACION UDAPV - TEL: 2202880 EXT 1259</t>
  </si>
  <si>
    <t>CONTENEDORES PORTABLES</t>
  </si>
  <si>
    <t>FEBRERO</t>
  </si>
  <si>
    <t>SUBASTA INVERSA</t>
  </si>
  <si>
    <t>14121812
14111818
44103112</t>
  </si>
  <si>
    <t xml:space="preserve">KIT FOTOGRÁFICO </t>
  </si>
  <si>
    <t>COMUNICACIÓN SATELITAL</t>
  </si>
  <si>
    <t>HASTA EL 31 DE DICIEMBRE DE 2018</t>
  </si>
  <si>
    <t>IMPLEMENTAR CERTIFICADOS DE FIRMA DIGITAL</t>
  </si>
  <si>
    <t>2 MESES</t>
  </si>
  <si>
    <t>DIRECTOR NACIONAL DE REGISTRO CIVIL Y EL GERENTE DE INFORMATICA - TEL: 2202880 EXT 1201</t>
  </si>
  <si>
    <t>30 DIAS</t>
  </si>
  <si>
    <t>JUNIO</t>
  </si>
  <si>
    <t xml:space="preserve">43211507
43211507
43211711
43212105
43212110
43212105
43201803
43211913
39121004
39131711
39131711
43222643
</t>
  </si>
  <si>
    <t xml:space="preserve">ADQUISICION DE EQUIPOS DE COMPUTO PARA LA REGISTRADURIA NACIONAL DEL ESTADO CIVIL
</t>
  </si>
  <si>
    <t>GERENTE DE INFORMATICA - TEL: 2202880 EXT 1525</t>
  </si>
  <si>
    <t>FORTALECIMIENTO DEL SERVICIO DEL ARCHIVO NACIONAL DE IDENTIFICACIÓN ANI</t>
  </si>
  <si>
    <t xml:space="preserve">81112100
81112101
81112107
81112200
81112202
81112203
81112204
81112205
81112208
81112220
81112301
81112302
81161700
81161708
81161712
83111500
83111501
</t>
  </si>
  <si>
    <t>PROVEER UNA SOLUCIÓN INTEGRAL QUE COMPRENDA LA PRESTACIÓN DE LOS SERVICIOS DE LOS COMPONENTES: DATA CENTER Y LAS REDES WAN Y LAN PARA EL FUNCIONAMIENTO DE LA REGISTRADURÍA NACIONAL DEL ESTADO CIVIL</t>
  </si>
  <si>
    <t>NO</t>
  </si>
  <si>
    <t>AGOSTO</t>
  </si>
  <si>
    <t>SEPTIEMBRE</t>
  </si>
  <si>
    <t>MANTENIMIENTO EQUIPO FOTOGRÁFICO Y DE VIDEO</t>
  </si>
  <si>
    <t>JEFE DE COMUNICACIONES Y PRENSA - TEL: 2202880 EXT 1000</t>
  </si>
  <si>
    <t>SUSCRIPCIÓN A PERIÓDICOS Y REVISTAS</t>
  </si>
  <si>
    <t>CONTRATAR EL ARRENDAMIENTO DE LOS INMUEBLES EN DONDE FUNCIONAN LAS SEDES DE LA RNEC POR REGISTRADURÍA.</t>
  </si>
  <si>
    <t>12 MESES</t>
  </si>
  <si>
    <t>GESTIÓN DE RECURSOS FÍSICOS
RICARDO RINCON
EXT. 1198 - 1728</t>
  </si>
  <si>
    <t>MANTENIMIENTO PREVENTIVO Y CORRECTIVO DEL PARQUE AUTOMOTOR</t>
  </si>
  <si>
    <t>COORDINADOR GRUPO DE TRANSPORTE
ALEXANDER GAVIRIA
EXT. 1026-1030</t>
  </si>
  <si>
    <t>ADICIÓN CONTRATO</t>
  </si>
  <si>
    <t>GERENCIA DE INFORMATICA</t>
  </si>
  <si>
    <t>13102000
14111500
14111800
55121800</t>
  </si>
  <si>
    <t>6 MESES</t>
  </si>
  <si>
    <t>selección abreviada</t>
  </si>
  <si>
    <t>REGISTRADURIA DELEGADA PARA EL REGSITRO CIVIL Y LA IDENTIFICACION</t>
  </si>
  <si>
    <t>COORDINADOR DE ALMACEN E INVENTARIOS
ROQUE MOLINA APONTE
EXT. 1040 - 1017</t>
  </si>
  <si>
    <t>ASESORIA
DE SEGURIDAD
RUBEN DARIO CASTILLO
EXT. 1060-1061</t>
  </si>
  <si>
    <t>COORDINADOR ARCHIVO Y CORRESPONDENCIA
MONUCA MUÑOZ CASALLAS EXT. 1048-1044</t>
  </si>
  <si>
    <t>MANTENIMIENTO GENERAL DE BIENES MUEBLES E INMUBLES DE LA DELEGACIÓN DEPARTAMENTAL DE AMAZONAS, REGISTRADURÍA ESPECIAL DE LETICIA Y REGISTRADURÍA MUNCIPAL DE PUERTO NARIÑO</t>
  </si>
  <si>
    <t xml:space="preserve">1 MES </t>
  </si>
  <si>
    <t>INVITACIÓN PUBLICA</t>
  </si>
  <si>
    <t>INSTALACIÓN, MANTENIMIENTO Y REPARACIÓN DE EQUIPOS DE AIRE ACONDICIONADO</t>
  </si>
  <si>
    <t>9 MESES</t>
  </si>
  <si>
    <t>MANTENIMIENTO Y REPARACIÓN DE DE VEHÍCULOS</t>
  </si>
  <si>
    <t>SUMINISTRO DE COMBUSTIBLE</t>
  </si>
  <si>
    <t>MANTENIMIENTO Y REPARACIÓN DE EQUIPOS DE OFICINA</t>
  </si>
  <si>
    <t>MANTENIMIENTO Y RECARGA DE EXTINTORES DE FUEGO</t>
  </si>
  <si>
    <t xml:space="preserve">ELABORACIÓN, SUMINISTRO E INSTALACIÓN DE AVISOS, SEÑALIZACIÓN, ADHESIVOS, IMPRESOS Y PUBLICACIONES </t>
  </si>
  <si>
    <t xml:space="preserve">INSTALACIÓN A TODO COSTO DE SISTEMA DE CÁMARAS  DE SEGURIDAD </t>
  </si>
  <si>
    <t>MANTENIMIENTO, ADECUACIÓN Y REPARACIONES MENORES DE BIENES INMUEBLES</t>
  </si>
  <si>
    <t>8 DIAS</t>
  </si>
  <si>
    <t>15 DIAS</t>
  </si>
  <si>
    <t>CONTRATAR EL SERVICIO DE MANTENIMIENTO PREVENTIVO Y CORRECTIVO (INCLUIDOS REPUESTOS), DE LOS EQUIPOS DE OFICINA DE PROPIEDAD DE LA DELEGACIÓN  DEPARTAMENTAL DE BOYACÁ.</t>
  </si>
  <si>
    <t>SERVICIO DE MANTENIMIENTO PREVENTIVO INCLUIDO REPUESTOS, DE UNA (1) FOTOCOPIADORA RICOH AFICIO 2027, UBICADA EN LA REGISTRADURIA ESPECIAL DE MANIZALES – CALDAS.</t>
  </si>
  <si>
    <t>SERVICIO DE MANTENIMIENTO  Y REPARACION DE AIRES ACONDICIONADOS INCLUIDO REPUESTOS, DOS VECES AL AÑO</t>
  </si>
  <si>
    <t>COMPRA DE 5 EXTINTORES DE SOLKAFLAN DE 3,700 GR.</t>
  </si>
  <si>
    <t>DELEGACIÓN DEPARTAMENTAL DE CASANARE</t>
  </si>
  <si>
    <t>ADQUISCION DE MOBILIARIO PARA LAS REGISTRADURIAS MUNICIPALES DEL DEPARTAMENTO DE CASANRE</t>
  </si>
  <si>
    <t>MANTENIMIENTO Y ADECUACIÓN DE OFICINA DE LA SEDE DE LA DELEGACIÓN DEPARTAMENTAL DEL CESAR Y REGISTRADURIA ESPECIAL DE VALLEDUPAR.</t>
  </si>
  <si>
    <t>MANTENIMIENTO PARA VEINTICINCO (25) EQUIPOS DE AIRE ACONDICIONADO TIPO MINI SPLIT, CORRESPONDIENTE A LA DELEGACIÓN DEPARTAMENTAL DEL CESAR Y REGISTRADURIA ESPECIAL DE VALLEDUPAR.</t>
  </si>
  <si>
    <t>MANTENIMIENTO PREVENTIVO Y CORRECTIVO DE LA PLANTA ELECTRICA Y SISTEMA DE BOMBEO DE LAS INSTALACIONES HIDROSANITARIAS   DE LA DELEGACIÓN DEPARTAMENTAL DEL CHOCÓ Y REGISTRADURÍA ESPECIAL DE QUIBDÓ</t>
  </si>
  <si>
    <t>RECARGA Y ADQUISICION  DE EXTINTORES DE LLAMAS PARA LA CIRCUNSCRIPCION ELECTORAL DEL CHOCO</t>
  </si>
  <si>
    <t>ADQUISICION DE REGLAS CON EL LOGO DE LA ENTIDAD  PARA LAS REGISTRADURIAS MUNICIPALES</t>
  </si>
  <si>
    <t>ADQUISICION DE PERSIANAS</t>
  </si>
  <si>
    <t>MANTEMINIENTO PREVENTIVO Y CORRECTIVO A TODO COSTO PARA LAS FOTOCOPIADORAS DE LA DELEGACIÓN DEPARTAMENTAL</t>
  </si>
  <si>
    <t>MANTENIMIENTO PREVENTIVO Y CORRECTIVO A TODO COSTO PARA LAS PUERAS DE ACCESO EN VIDRIO TEMPLADO PARA LA DELEGACIÓN DEPARTAMENTAL DE CUNDINAMARCA</t>
  </si>
  <si>
    <t>ADQUISICIÓN E INSTALACIÓN DE DOS AIRES ACONDICIONADOS PARA LA DELEGACIÓN DEPARTAMENTAL DE CUNDINAMARCA</t>
  </si>
  <si>
    <t>MANTENIMIENTO Y RECARGA A TODO COSTO DE EXTINTORES SOLKAFLAM Y MULTIPROÓSITO PARA LA DELEGACIÓN DEPARTAMENTAL DE CUNCINAMARCA</t>
  </si>
  <si>
    <t>ADQUISICIÓN DE ARCHIVADORES 7 GAVETAS PARA ALFABÉTICAS, REGISTRADURÍAS MUNICIPALES DE CUNDINAMARCA</t>
  </si>
  <si>
    <t>RECARGA Y MANTENIMIENTO EXTINTORES</t>
  </si>
  <si>
    <t>ARCHIVADOR METALICO DE 4 GAVETAS</t>
  </si>
  <si>
    <t>SILLAS ERGONÓMICAS</t>
  </si>
  <si>
    <t>FUMIGACIÓN SEDES REGISTRADURÍA DISTRITAL</t>
  </si>
  <si>
    <t>ADQUISICIÓN E INSTALACIÓN DE AIRE ACONDICIONADO Y EQUIPOS DE VENTILACIÓN PARA LA DELEGACIÓN DEPARTAMENTAL Y REGISTRADURÍA ESPECIAL</t>
  </si>
  <si>
    <t xml:space="preserve">2 MESES </t>
  </si>
  <si>
    <t>DELEGACIÓN DEPARTAMENTAL DEL GUAINIA</t>
  </si>
  <si>
    <t>MANTENIMIENTO Y ADECUACIÓN DEL INMUEBLE DE LA REGISTRADURIA ESPECIAL</t>
  </si>
  <si>
    <t xml:space="preserve">MANTENIMIENTO DE BIENES MUEBLES Y EQUIPOS DE LA DELEGACIÓN DEPARTAMENTAL </t>
  </si>
  <si>
    <t>MANTENIMIENTO DE AIRES ACONDICIONADO</t>
  </si>
  <si>
    <t>MANTENIMIENTO E IMPERMEABILIZACION SEDE DELEGACIÓN</t>
  </si>
  <si>
    <t>FUMIGACIÓN SEDES DELEGACIÓN DEPARTAMENTAL Y REGISTRADURIAS DEL DPTO</t>
  </si>
  <si>
    <t>SUMINISTRO E INSTALACION DE DIVISION MODULAR OFICINA JURIDICA Y DIVISIONES DE ENTREPAÑOS PARA LA OFICINA DE TALENTO HUMANO</t>
  </si>
  <si>
    <t>1 mes</t>
  </si>
  <si>
    <t>DELEGACIÓN DEPARTAMENTAL DEL GUAVIARE</t>
  </si>
  <si>
    <t>SERVICIO DE RECARGA DE EXTINTORES</t>
  </si>
  <si>
    <t>MANTENIMIENTO, COMPRA E INSTALACION DE AIRES ACONDICIONADOS MINI SPLT 36.000 BTU CON DESTINO A LA DELEGACIÓN DEPARTAMENTAL DEL HUILA.</t>
  </si>
  <si>
    <t>ADQUISICIÓN DE MOBILIARIO Y ESTANTERIA PARA LA DELEGACIÓN DEPARTAMENTAL DEL HUILA.</t>
  </si>
  <si>
    <t>ADQUISICIÓN DE AVISOS INSTITUCIONALES PARA LAS DIFERENTES REGISTRADURIAS MUNICIPALES Y ESPECIAL DE NEIVA.</t>
  </si>
  <si>
    <t>8 MESES</t>
  </si>
  <si>
    <t>MANTENIMIENTO GENERAL DE EQUIPOS DE OFICINA</t>
  </si>
  <si>
    <t>CONTRATAR LA ADQUISICIÓN DE MOBILIARIO PARA LA DELEGACIÓN DEPARTAMENTAL DE NORTE DE SANTANDER.</t>
  </si>
  <si>
    <t>ADQUISICIÓN DE EXTINTOR MULTIPROPÓSITO PARA LOS MUNICIPIOS DE VILLAGARZON, PUERTO GUZMAN, PUERTO CAICEDO, SAN MIGUEL, PUERTO LEGUIZAMO, SANTIAGO, COLON, SIBUNDOY, SAN FRANCISCO Y CONTRATAR LA RECARGA DE EXTINTORES, PERTENECIENTES A LA DELEGACIÓN DEPARTAMENTAL DE PUTUMAYO, REGISTRADURIA ESPECIAL DE MOCOA, PUERTO ASÌS, ORITO Y VALLE DEL GUAMUEZ.</t>
  </si>
  <si>
    <t>CONTRATAR LA ADQUISICIÓN DE AVISOS EXTERNOS PARA LA REGISTRADURÍAS MUNICIPALES DEL ESTADO CIVIL DE SANTIAGO, COLON, SIBUNDOY, SAN FRANCISCO, PUERTO GUZMAN, VALLE DEL GUAMUEZ, SAN MIGUEL Y PUERTO LEGUIZAMO.</t>
  </si>
  <si>
    <t>20 DIAS</t>
  </si>
  <si>
    <t>DELEGACIÓN DEPARTAMENTAL DE SAN ANDRES</t>
  </si>
  <si>
    <t>CONTRATAR EL SERVICIO DE FOTOCOPIADO DE DOCUMENTOS</t>
  </si>
  <si>
    <t>25 DIAS</t>
  </si>
  <si>
    <t>REVISION, PESAJE, RECARGAS Y MANTENIMIENTO DE EXTINTORES DE SEGURIDAD</t>
  </si>
  <si>
    <t>10 DIAS</t>
  </si>
  <si>
    <t>SERVICIO DE MANTENIMIENTO DE ASCENSOR REGISTRADURIA ESPECIAL DE BARRANCABERMEJA</t>
  </si>
  <si>
    <t>MANTENIMIENTO EQUIPOS DE COMPUTO</t>
  </si>
  <si>
    <t xml:space="preserve"> MUEBLES Y MOBILIARIO  Y DECORACION</t>
  </si>
  <si>
    <t>SERVICIO DE REPARACION Y MANTENIMIENTO DE VEHICULO</t>
  </si>
  <si>
    <t>RECARGA Y MANTENIMIENTO DE EXTINTORES</t>
  </si>
  <si>
    <t>PINTURA Y REPARACIONES MENORES REGISTRADURIAS</t>
  </si>
  <si>
    <t>DELEGACIÓN DEPARTAMENTAL DE SUCRE</t>
  </si>
  <si>
    <t xml:space="preserve">MANTENIMIENTO PREVENTIVO Y CORRECTIVO, INCLUIDO REPUESTOS  DE LOS AIRES ACONDICIONADOS </t>
  </si>
  <si>
    <t xml:space="preserve">MANTENIMIENTO PREVENTIVO Y CORRECTIVO, INCLUIDO REPUESTOS  DE EQUIPOS DE OFICINA </t>
  </si>
  <si>
    <t xml:space="preserve">20 DIAS </t>
  </si>
  <si>
    <t>SEÑALIZACIÓN DE AVISOS PARA LA NUEVA SEDE DE LA  REGISTRADURIA Y DELEGACIÓN DEL VAUPÉS</t>
  </si>
  <si>
    <t>MANTENIMIENTO PREVENTIVO Y CORRECTIVO (INCLUYENDO REPUESTOS), DE LOS AIRES ACONDICIONADOS Y EXTINTORES,  DE LA DELEGACION DEPARTAMENTAL DEL VICHADA Y LA REGISTRADURIA ESPECIAL DE PUERTO CARREÑO.</t>
  </si>
  <si>
    <t>20 DÍAS CALENDARIO</t>
  </si>
  <si>
    <t>MANTENIMIENTO PREVENTIVO Y CORRECTIVO DE LA CUBIERTA DE LAS INSTALACIONES DE LE DELEGACION DEPARTAMENTAL DE VICHADA Y REGISTRADURIA ESPECIAL</t>
  </si>
  <si>
    <t>JAVIER DARIO SASTOQUE GOMEZ</t>
  </si>
  <si>
    <t>FONDO ROTATORIO DE LA REGISTRADURIA NACIONAL DEL ESTADO CIVIL</t>
  </si>
  <si>
    <t xml:space="preserve">AV CALLE 26 N° 51 - 50 </t>
  </si>
  <si>
    <t>22202880 EXT 1409-1400</t>
  </si>
  <si>
    <t>www.registraduria.gov.co</t>
  </si>
  <si>
    <t>FORTALECIMIENTO A LOS ASUSTOS MISIONALES COMO IDENTIFICACION - FORTALECIMIENTO EN ELECTORAL. - MEJORAMIENTO INSTITUCIONAL. - FORMACION A LA CIUDADANIA EN VALORES PARA LA DEMOCRACIA</t>
  </si>
  <si>
    <t>MISION: GARANTIZAR LA ORGANIZACIÓN Y TRANSPARENCIA DEL PROCESO ELECTORAL, LA OPORTUNIDAD Y CONFIABILIDAD DE LOS ESCRUTINIOS Y RESULTADOS ELECTORALES, CONTRIBUIR AL FORTALECIMIENTO DE LA DEMOCRACIA MEDIANTE SU NEUTRALIDAD Y OBJETIVIDAD, PROMOVER LA PARTICIPACIÓN SOCIAL EN LA CUAL SE REQUIERA LA EXPRESIÓN DE LA VOLUNTAD POPULAR MEDIANTE SISTEMAS DE TIPO ELECTORAL EN CUALQUIERA DE SUS MODALIDADES, ASÍ COMO PROMOVER Y GARANTIZAR EN CADA EVENTO LEGAL EN QUE DEBA REGISTRARSE LA SITUACIÓN CIVIL DE LAS PERSONAS, QUE SE REGISTREN TALES EVENTOS, SE DISPONGA DE SU INFORMACIÓN A QUIEN DEBA LEGALMENTE SOLICITARLA, SE CERTIFIQUE MEDIANTE LOS INSTRUMENTOS IDÓNEOS ESTABLECIDOS POR LAS DISPOSICIONES LEGALES Y SE GARANTICE SU CONFIABILIDAD Y SEGURIDAD PLENAS. -  VISION: LA REGISTRADURÍA NACIONAL DEL ESTADO CIVIL, HACIENDO USO DE LA MÁS ALTA COMPETENCIA DE SU TALENTO HUMANO, SERÁ EN EL 2019 UNA ENTIDAD RECONOCIDA A NIVEL NACIONAL E INTERNACIONAL POR LA INNOVACIÓN, EFICIENCIA Y TRANSPARENCIA EN LA IDENTIFICACIÓN DE LOS COLOMBIANOS, DE LOS PROCESOS ELECTORALES, DE LOS MECANISMOS DE PARTICIPACIÓN CIUDADANA Y POR EL FOMENTO DE LOS VALORES CÍVICOS Y DEMOCRÁTICOS ESPECIALMENTE EN NIÑOS Y JÓVENES</t>
  </si>
  <si>
    <t>56101700
56112104</t>
  </si>
  <si>
    <t>CONTRATAR LA ADQUISICION DE EXTINTORES EN LA DELEGACIÓN DEPARTAMENTAL DEL MAGDALENA Y REGISTRADURIA ESPECIAL DE SANTA MARTA.</t>
  </si>
  <si>
    <t>6 meses.</t>
  </si>
  <si>
    <t>15 dias.</t>
  </si>
  <si>
    <t>MEJORAMIENTO Y REPARACIONES LOCATIVAS DE LA REGISTRADURÍA MUNICIPAL DE BRICEÑO</t>
  </si>
  <si>
    <t>INTERVENTORÍA REGISTRADURÍA MUNICIPAL DE BRICEÑO</t>
  </si>
  <si>
    <t>INVITACION PUBLICA</t>
  </si>
  <si>
    <t>MANTENIMIENTO PREVENTIVO DE LOS AIRES ACONDICIONADOS DE LA DELEGACIÓN DEPARTAMENTAL DE AMAZONAS, REGISTRADURIA ESPECIAL DE LETICIA Y REGISTRADURIA MUNICIPAL DE PUERTO NARIÑO.</t>
  </si>
  <si>
    <t xml:space="preserve">ABRIL </t>
  </si>
  <si>
    <t xml:space="preserve">INVITACION PUBLICA </t>
  </si>
  <si>
    <t>18 MESES</t>
  </si>
  <si>
    <t>ADICION AL CONTRATO N° 056 DE 2018 CUYO OBJETO ES: CONTRATAR PRESTAR EL SERVICIO DE VIGILANCIA Y SEGURIDAD PRIVADA PARA LA REGISTRADURÍA NACIONAL DEL ESTADO CIVIL EN BOGOTÁ, D.C., Y EN DIFERENTES SEDES Y DEPENDENCIAS DEL TERRITORIO NACIONAL</t>
  </si>
  <si>
    <t>90111501    90101501</t>
  </si>
  <si>
    <t>CONTRATAR LA PRESTACIÓN DE SERVICIOS DE APOYO A LA GESTIÓN PARA EL DESARROLLO DE SEMINARIOS DE “FORTALECIMIENTO INSTITUCIONAL EN TEMAS MISIONALES  2018".</t>
  </si>
  <si>
    <t>FRR</t>
  </si>
  <si>
    <t xml:space="preserve">
GERENCIA DEL TALENTO HUMANO EXT. 1467
COORDINADORA GRUPO DE TRABAJO CEDAE EXT. 1378
</t>
  </si>
  <si>
    <t>86101802  86101808</t>
  </si>
  <si>
    <t>PRESTAR SERVICIOS DE CAPACITACIÓN PARA LOS SERVIDORES PÚBLICOS DE LA REGISTRADURÍA NACIONAL DEL ESTADO CIVIL DEL NIVEL CENTRAL Y DESCENTRALIZADO.</t>
  </si>
  <si>
    <t xml:space="preserve">GERENCIA DEL TALENTO HUMANO EXT. 1467
COORDINADORA DE DESARROLLO INTEGRAL DEL TALENTO HUMANO EXT. 1469
</t>
  </si>
  <si>
    <t>90111501  90101501</t>
  </si>
  <si>
    <t>CONTRATAR LA ASISTENCIA TÉCNICA CON APOYO LOGÍSTICO, ASISTENCIAL Y OPERACIONAL PARA LA REALIZACIÓN DE CAPACITACIONES DIRIGIDAS A LOS SERVIDORES DEL NIVEL CENTRAL Y DESCENTRALIZADO DE LA REGISTRADURÍA NACIONAL DEL ESTADO CIVIL.</t>
  </si>
  <si>
    <t>ADICION AL CONTRATO O45 DE 2016 CON OBJETO "CONTRATAR  EL SUMINISTRO Y DISTRIBUCIÓN DE PAPELERÍA Y ÚTILES DE ESCRITORIO Y DE OFICINA, INSUMOS PARA EQUIPOS DE CÓMPUTO Y FOTOCOPIADORA (REPUESTOS, ACCESORIOS Y SIMILARES), PRODUCTOS DE ASEO Y LIMPIEZA, PRODUCTOS DE CAFETERÍA Y RESTAURANTE E IMPRESIÓN DE ADHESIVOS PARA LA REGISTRADURIA NACIONAL DEL ESTADO CIVIL MEDIANTE EL SISTEMA DE PROVEEDURIA INTEGRAL (OUTSOURCING) LO ANTERIOR PARA CONTINUAR CON EL DESARROLLO MISIONAL DE LA ENTIDAD."</t>
  </si>
  <si>
    <t>118 DIAS</t>
  </si>
  <si>
    <t>COORDINACION DE ALMACEN E INVENTARIOS - ROQUE MOLINA APONTE - TEL: 2202880 EXT 1040</t>
  </si>
  <si>
    <t>17 MESES</t>
  </si>
  <si>
    <t>MANTENIMIENTO O REPARACIÓN DE EXTINGUIDORES DE FUEGO, DE LA DELEGACIÓN DEPARTAMENTAL DE AMAZONAS, REGISTRADURÍA ESPECIAL DE LETICIA Y REGISTRADURÍA MUNICIPAL DE PUERTO NARIÑO</t>
  </si>
  <si>
    <t>9 meses</t>
  </si>
  <si>
    <t xml:space="preserve">2 meses </t>
  </si>
  <si>
    <t xml:space="preserve">Mantenimiento y reparacion de equipos de aires acondicionados (incluidos repuestos) pertenecientes a la Circusncripcion Electoral de Arauca </t>
  </si>
  <si>
    <t>Contratar el mantenimiento y reparación de equipos de cómputo, impresoras y fotocopiadoras (incluido repuestos) pertenecientes a la Circunscripción Electoral de Arauca.</t>
  </si>
  <si>
    <t>Mantenimiento y recarga de extintores de la Circunscripcion Electoral de Arauca</t>
  </si>
  <si>
    <t xml:space="preserve">7 MESES </t>
  </si>
  <si>
    <t>Contratar la Adquisición de Muebles y enseres de oficina para la delegación Departamental del Atlántico</t>
  </si>
  <si>
    <t>15 DIAs Habiles</t>
  </si>
  <si>
    <t xml:space="preserve">Servicio de mantenimiento preventivo, correctivo incluido repuestos de los equipos de aires acondicionados,  de la Circunscripcion de Bolívar.   </t>
  </si>
  <si>
    <t>Abril de 2018</t>
  </si>
  <si>
    <t xml:space="preserve">Adquisicion  e instalacion de aire acondicionado Circunscripción de Bolívar. </t>
  </si>
  <si>
    <t>Adquisicion e Instalacion de  Avisos Institucionales.</t>
  </si>
  <si>
    <t>Junio de 2018</t>
  </si>
  <si>
    <t>Adquisición de Extintores</t>
  </si>
  <si>
    <t>MARZO-ABRIL-2018</t>
  </si>
  <si>
    <t>NOVENTA (90) DIAS CALENDARIO</t>
  </si>
  <si>
    <t xml:space="preserve">
RECARGA Y MANTENIMIENTO  DE LOS EXTINTORES PERTENECIENTES A LA DELEGACIÓN DEPARTAMENTAL   Y REGISTRADURIAS ZONIFICADAS DE BOYACÁ.
</t>
  </si>
  <si>
    <t>ABRIL 2018</t>
  </si>
  <si>
    <t>TREINTA (30) DIAS CALENDARIO</t>
  </si>
  <si>
    <t>ADQUISICIÓN MOBILIARIO CON  DESTINO A LA REGISTRADURIA ESPECIAL DE TUNJA Y REGISTRADURIAS MUNICIPALES DE LA CIRCUNSCRIPCIÓN ELECTORAL DE BOYACÁ.</t>
  </si>
  <si>
    <t>MARZO-2018</t>
  </si>
  <si>
    <t xml:space="preserve">
MANTENIMIENTO PLANTA TELEFÓNICA, LÍNEAS FIJAS (RED DE VOZ)  Y RACK DE COMUNICACIONES (RED DE DATOS).
</t>
  </si>
  <si>
    <t>FEB-MARZ-2018</t>
  </si>
  <si>
    <t>SESENTA (60) DIAS CALENDARIO</t>
  </si>
  <si>
    <t>DIEZ (10) MESES</t>
  </si>
  <si>
    <t xml:space="preserve">DELEGADOS DEPARTAMENTALES DE CALDAS
</t>
  </si>
  <si>
    <t>UN (1) MES</t>
  </si>
  <si>
    <t>CONTRATAR EL SUMINISTRO, INSTALACIÓN Y MANTENIMIENTO DE AVISOS, PARA LAS SEDES DE LAS REGISTRADURÍAS MUNICIPALES DE CALDAS</t>
  </si>
  <si>
    <t>JUNIO DE 2018</t>
  </si>
  <si>
    <t>QUINCE (15) DIAS HABILES</t>
  </si>
  <si>
    <t>DELEGADOS DEPARTAMENTALES DE CAQUETA</t>
  </si>
  <si>
    <t>Adquisición de muebles, mobiliario y decoración  para la Delegación Departamental del Cauca</t>
  </si>
  <si>
    <t xml:space="preserve">JUNIO </t>
  </si>
  <si>
    <t>REGISTRADORES DISTRITALES</t>
  </si>
  <si>
    <t>CONTRATAR LOS ERVICIOS DE MANTENIMIENTO PREVENTIVO Y CORRECTIVO (INCLUIDO REPUESTOS) DE LOS EQUIPOS DE AIRES  ACONDICIONADOS DE LA DELEGACIÓN DEPARTAMENTAL DEL MAGDALENA Y LA REGISTRADURIA ESPECIAL DE SANTA MARTA.</t>
  </si>
  <si>
    <t>DEL 01 AL 30 DE OCTUBE DE 2018</t>
  </si>
  <si>
    <t xml:space="preserve">20 DIAS A PARTIR DEL PERFECCIONAMIENTO DEL MISMO </t>
  </si>
  <si>
    <t>ABRIL DE 2018</t>
  </si>
  <si>
    <t>TREINTA 30 DIAS CALENDARIO</t>
  </si>
  <si>
    <t>ADQUISICION DE FOTOCOPIADORAS.</t>
  </si>
  <si>
    <t>MAYO DE 2018</t>
  </si>
  <si>
    <t>QUINCE (15) DIAS CALENDARIO</t>
  </si>
  <si>
    <t>VEINTE (20) DIAS CALENDARIO</t>
  </si>
  <si>
    <t>Febrero</t>
  </si>
  <si>
    <t>GABINETES DE ARCHIVO O ACCESORIOS</t>
  </si>
  <si>
    <t>Mayo</t>
  </si>
  <si>
    <t>CONTRATAR EL SERVICIO DE MANTENIMIENTO PREVENTIVO Y CORRECTIVO DE AIRES ACONDICIONADOS, CORRESPONDIENTES A LA DELEGACIÓN DEPARTAMENTAL DE NORTE DE SANTANDER, REGISTRADURIA ESPECIAL DE CUCUTA Y REGISTRADURIAS MUNICIPALES DE LOS PATIOS,VILLA ROSARIO, EL ZULIA y SAN CAYETANO</t>
  </si>
  <si>
    <t>01  DE AGOSTO</t>
  </si>
  <si>
    <t>03 DE AGOSTO DE 2018</t>
  </si>
  <si>
    <t>15 dias</t>
  </si>
  <si>
    <t>MARZO DE 2018</t>
  </si>
  <si>
    <t>ADQUISICIÓN DE DIECISÉIS (16) BUZONES DE SUGERENCIAS Y DIECISÉIS (16) PLACAS EN ACRÍLICO PARA (MISIÓN, VISIÓN, POLÍTICA CALIDAD Y MAPA DE PROCESOS) PARA LA DELEGACIÓN DEPARTAMENTAL DE RISARALDA, REGISTRADURIA ESPECIAL DE PEREIRA Y LAS REGISTRADURIA MUNICIPALES DE RISARALDA..</t>
  </si>
  <si>
    <t xml:space="preserve">ADQUISICIÓN DE MUEBLES Y ENSERES PARA LA DELEGACIÓN DEPARTAMENTAL DE RISARALDA. </t>
  </si>
  <si>
    <t>COMPRA DE FOTOCOPIADORAS</t>
  </si>
  <si>
    <t>DELEGADOS DEPARTAMENTALES DEL TOLIMA</t>
  </si>
  <si>
    <t>MANTENIMIENTO Y RECARGA DE EXTNTORES</t>
  </si>
  <si>
    <t>ADQUISICIÓN Y MANTENIMIENTO PREVENTIVO Y CORRECTIVO DE AIRES ACONDICIONADOS,</t>
  </si>
  <si>
    <t xml:space="preserve">6 Meses </t>
  </si>
  <si>
    <t xml:space="preserve">ADQUISICIÓN DE MUEBLES PARA LA DELEGACIÓN DEPARTAMENTAL DEL VALLE. </t>
  </si>
  <si>
    <t xml:space="preserve">1 Mes </t>
  </si>
  <si>
    <t>ADQUISICIÓN E INSTALACIÓN DE AVISOS INSTITUCIONALES Y SEÑALÉTICA PARA LAS DELEGACIÓN DEPARTAMENTAL DE LA REGISTRADURIA NACIONAL DEL ESTADO CIVIL EN EL VALLE</t>
  </si>
  <si>
    <t>MANTENIMIENTO DE EQUIPOS</t>
  </si>
  <si>
    <t>3 Meses</t>
  </si>
  <si>
    <t xml:space="preserve">MANTENIMIENTO DE EDIFICIOS </t>
  </si>
  <si>
    <t xml:space="preserve">ADQUISICIÓN DE BIENES MUEBLES PARA SEDES DE LA RNEC EN EL VALLE. </t>
  </si>
  <si>
    <t xml:space="preserve">25 DIAS </t>
  </si>
  <si>
    <t xml:space="preserve">ADQUISICIÓN DE SILLAS ERGONÓMICAS PARA LA DELEGACIÓN DEPARTAMENTAL DE VAUPÉS </t>
  </si>
  <si>
    <t>DELEGACION DEPARTAMENTAL DEL VICHADA</t>
  </si>
  <si>
    <t>COMPRA DE INSUMOS PARA LA PRODUCCIÓN DE CÉDULA DE CIUDADANÍA Y TARJETA DE IDENTIDAD, PARA EL CUMPLIMIENTO MISIONAL DE LA REGISTRADURÍA NACIONAL DEL ESTADO CIVIL.</t>
  </si>
  <si>
    <t>REGISTRADURIA DELEGADA PARA EL REGISTRO CIVIL Y LA IDENTIFICACION - COORDINACION DE PRODUCCION Y ENVIOS- TEL: 2202880 EXT 1201</t>
  </si>
  <si>
    <t xml:space="preserve">INVITACIÓN PÚBLICA </t>
  </si>
  <si>
    <t>DELEGACIÓN DEPARTAMENTAL DEL MAGDALENA</t>
  </si>
  <si>
    <t>3 MESES 15 DIAS</t>
  </si>
  <si>
    <t xml:space="preserve">TALLERES DE EDUCACION </t>
  </si>
  <si>
    <t xml:space="preserve">SEPTIEMBRE </t>
  </si>
  <si>
    <t>HASTA 31 DE DICIEMBRE DE 2018</t>
  </si>
  <si>
    <t>CONTRATACION DIRECTA</t>
  </si>
  <si>
    <t>ADQUISICION DE SILLAS Y MOBILIARIO PARA LA REGISTRADURIA ESPECUAL DE BARRANCABERMEJA</t>
  </si>
  <si>
    <t xml:space="preserve">43212105
43212110
</t>
  </si>
  <si>
    <t>45 dias</t>
  </si>
  <si>
    <t>3 meses</t>
  </si>
  <si>
    <t>Hasta 29/12/2017</t>
  </si>
  <si>
    <t>OCTUBRE</t>
  </si>
  <si>
    <t>2 meses</t>
  </si>
  <si>
    <t>DIRECTOR NACIONAL DE REGISTRO CIVIL Y EL GERENTE DE INFORMATICA - TEL: 2202880 EXT 1202</t>
  </si>
  <si>
    <t>LICITACION PUBLICA</t>
  </si>
  <si>
    <t>ADQUISICIÓN DE ELEMENTOS TECNOLÓGICOS CON DESTINO A LA REGISTRADURIA NACIONAL DEL ESTADO CIVIL, PARA EL FORTALECIMIENTO DEL SRC-WEB</t>
  </si>
  <si>
    <t>REALIZAR LA LOGISTICA PARA DESARROLLAR SEMINARIOS EN REGISTRO CIVIL CON ENFOQUE DIFERENCIAL A COMUNIDADES INDÍGENAS, QUE PROMUEVE LA EFICIENCIA Y EFICACIA ADMINISTRATIVA EN LA IDENTIFICACIÓN Y REGISTRO DEL ESTADO CIVIL DE LA POBLACIÓN INDÍGENA.</t>
  </si>
  <si>
    <t>REALIZAR LA GRABACIÓN E INCORPORACIÓN DE LOS REGISTROS CIVILES A LA BASE DE DATOS SIRC</t>
  </si>
  <si>
    <t>REALIZAR LA LOGISTICA PARA DESARROLLAR EL DESPLIEGUE, PUESTA EN PRODUCCIÓN Y FORTALECIMIENTO DE LA HERRRAMIENTA SRC-WEB.</t>
  </si>
  <si>
    <t xml:space="preserve">81111806
81112002
81141902
81112005
81111501
</t>
  </si>
  <si>
    <t>86121700
86101700</t>
  </si>
  <si>
    <t>CONTRATAR LA INSCRIPCIÓN PARA LA PARTICIPACIÓN DE SERVIDORES PÚBLICOS DE LA REGISTRADURÍA NACIONAL DEL ESTADO CIVIL EN EL V CONGRESO DE COMPRA PÚBLICA – XVI JORNADAS DE CONTRATACIÓN ESTATAL.</t>
  </si>
  <si>
    <t>GERENCIA DEL TALENTO HUMANO EXT. 1467
COORDINADORA DE DESARROLLO INTEGRAL DEL TALENTO HUMANO EXT. 1469</t>
  </si>
  <si>
    <t>16 MESES</t>
  </si>
  <si>
    <t>APROBADAS POR VALOR DE 40.723.977.213</t>
  </si>
  <si>
    <t xml:space="preserve">ADQUISICION DE CAJAS DE SEGURIDAD PARA DOCUMENTOS DE IDENTIFICACION PARA LA REGISTRADURIA AUXILIAR DE SOLEDAD Y REGISTRADURIA  AUXILIAR N° 5 BARRANQUILLA </t>
  </si>
  <si>
    <t>ADQUISICIÓN DE FOTOCOPIADORAS PARA REGISTRADURIA ESPECIAL DE BARRANQUILLA Y SOLEDAD ATLANTICO.</t>
  </si>
  <si>
    <t>ADQUISICIÓN DE MOBILIARIO PARA LAS REGISTRADURIAS  MUNICIPALES DEL DEPARTAMENTO Y EL AUDITORIO DE LA DELEGACIÓN.</t>
  </si>
  <si>
    <t>ADQUISICIÓN PLANTA TELEFONICA PARA LA REGISTRADURIA ESPECIAL DE MANIZALES.</t>
  </si>
  <si>
    <t>ADQUISICIÓN DE MOBILIARIO Y ENSERES PARA LA REGISTRADURIA MUNICIPAL DE SANTANDER DE QUILICHAO.</t>
  </si>
  <si>
    <t>ADQUISICIÓN DE MOBILIARIO PARA ALGUNAS REGISTRADURIAS MUNICIPALES DEL DEPARTAMENTAL DEL CAUCA.</t>
  </si>
  <si>
    <t>ADQUISICIÓN FOTOCOPIADORA PARA LA  REGISTRADURIA ESPECIAL DE POPAYAN.</t>
  </si>
  <si>
    <t xml:space="preserve">MANTENIMIENTO Y REPARACIONES MENORES AL INMUEBLE DE LA DELEGACIÓN DEPARTAMENTAL DEL CAUCA. </t>
  </si>
  <si>
    <t>ADQUISICIÓN DE MOBILIARIO Y ENSERES PARA REGISTRADURIA MUNICIPAL DE PITALITO.</t>
  </si>
  <si>
    <t>ADQUISICION DE MOBILIARIO PARA REGISTRADURIA ESPECIAL DE SANTNA MARTA.</t>
  </si>
  <si>
    <t>ADQUISICIÓN DE BATERIAS PARA REGISTRADURIA ESPECIAL DE VILLAVICENCIO META</t>
  </si>
  <si>
    <t>ADQUISICION DE MOBILIARIO (ESTANTES) PARA LA DELEGACIÓN DEPARTAMENTAL Y MUNICIPIOS DEL DEPARTAMENTO</t>
  </si>
  <si>
    <t>ADQUISICION DE MOBILIARIO PARA REGISTRADURIA ESPECIAL DE PEREIRA Y REGISTRADURIA AUXILIAR DE CUBA.</t>
  </si>
  <si>
    <t>ADQUISICION DE MOBILIARIO DE MOBILIARIO Y ENSERES PARA REGISTRADURIA ESPECIAL DE PALMIRA</t>
  </si>
  <si>
    <t>DELEGACIÓN ATLANTICO</t>
  </si>
  <si>
    <t>DELEGACIÓN CALDAS</t>
  </si>
  <si>
    <t>DELEGACIÓN CAUCA</t>
  </si>
  <si>
    <t>DELEGACIÓN HUILA</t>
  </si>
  <si>
    <t>DELEGACIÓN MAGDALENA</t>
  </si>
  <si>
    <t>DELEGACIÓN META</t>
  </si>
  <si>
    <t>DELEGACIÓN NORTE DE SANTANDER</t>
  </si>
  <si>
    <t>DELEGACIÓN PEREIRA</t>
  </si>
  <si>
    <t xml:space="preserve">DELEGACIÓN VALLE </t>
  </si>
  <si>
    <r>
      <t>VIGENCIAS FUTURAS</t>
    </r>
    <r>
      <rPr>
        <sz val="11"/>
        <color indexed="8"/>
        <rFont val="Calibri"/>
        <family val="2"/>
      </rPr>
      <t xml:space="preserve"> - ADICIÓN PRORROGA Y OTROSÍ NO.1 CTO. PREST. DE SERV.014/2017-PRESTAR LOS SERV TECNOL PARA EL FORTAL Y SOSTENIMIENTO DE LAS PLATAFORMAS: SIST DE INFO DEL SIST DEL ARCHIVO NAL DE IDENT ANI Y SIST INTEG DE REG CIVIL WEB SRCWEB DE LA RNEC/T. EJEC.3 MESES</t>
    </r>
  </si>
  <si>
    <r>
      <t>VIGENCIAS FUTURAS:</t>
    </r>
    <r>
      <rPr>
        <sz val="11"/>
        <color indexed="8"/>
        <rFont val="Calibri"/>
        <family val="2"/>
      </rPr>
      <t xml:space="preserve"> INSUMOS PARA LA PRODUCCIÓN DE CÉDULA DE CIUDADANÍA Y TARJETA DE IDENTIDAD BIOMÉTRICA</t>
    </r>
  </si>
  <si>
    <r>
      <t>VIGENCIAS FUTURAS</t>
    </r>
    <r>
      <rPr>
        <sz val="11"/>
        <color indexed="8"/>
        <rFont val="Calibri"/>
        <family val="2"/>
      </rPr>
      <t>: CONTRATAR EL SUMINISTRO Y DISTRIBUCIÓN DE PAPELERÍA, ÚTILES DE ESCRITORIO Y DE OFICINA, INSUMOS PARA EQUIPOS DE CÓMPUTO Y FOTOCOPIADORA  (REPUESTOS, ACCESORIOS Y SIMILARES), PRODUCTOS DE ASEO Y LIMPIEZA, PRODUCTOS DE CAFETERÍA Y RESTAURANTE E IMPRESIÓN DE ADHESIVOS PARA LA REGISTRADURÍA NACIONAL DEL ESTADO CIVIL TANTO A NIVEL CENTRAL Y NACIONAL, MEDIANTE EL SISTEMA DE PROVEEDURÍA INTEGRAL (OUTSOURCING).</t>
    </r>
  </si>
  <si>
    <r>
      <rPr>
        <b/>
        <sz val="11"/>
        <color indexed="8"/>
        <rFont val="Calibri"/>
        <family val="2"/>
      </rPr>
      <t>VIGENCIA FUTURA</t>
    </r>
    <r>
      <rPr>
        <sz val="11"/>
        <color indexed="8"/>
        <rFont val="Calibri"/>
        <family val="2"/>
      </rPr>
      <t>: PRESTAR EL SERVICIO DE VIGILANCIA Y SEGURIDAD PRIVADA PARA LA REGISTRADURÍA NACIONAL DEL ESTADO CIVIL EN BOGOTÁ, D.C., Y EN DIFERENTES SEDES Y DEPENDENCIAS DEL TERRITORIO NACIONAL</t>
    </r>
  </si>
  <si>
    <r>
      <t>VIGENCIA FUTURA</t>
    </r>
    <r>
      <rPr>
        <sz val="11"/>
        <color indexed="8"/>
        <rFont val="Calibri"/>
        <family val="2"/>
      </rPr>
      <t>: - PROYECTO DE IMPLEMENTACIÓN DEL SISTEMA DE GESTIÓN DOCUMENTAL, DE LA REGISTRADURÍA NACIONAL DEL ESTADO CIVIL Y SUS FONDOS ADSCRITOS</t>
    </r>
  </si>
  <si>
    <r>
      <t>COMPRA DE SILLAS PARA FUNCIONARIOS DE LA DELEGACIÓN DEPARTAMENTAL DEL TOLIMA</t>
    </r>
    <r>
      <rPr>
        <sz val="11"/>
        <color indexed="10"/>
        <rFont val="Calibri"/>
        <family val="2"/>
      </rPr>
      <t xml:space="preserve"> </t>
    </r>
  </si>
  <si>
    <t>NOVIEMBRE</t>
  </si>
  <si>
    <t>45 DÍAS</t>
  </si>
  <si>
    <t>GESTIÓN DE RECURSOS FÍSICOS
TEL: 2202880 EXT: 1198 - 1725</t>
  </si>
  <si>
    <t>ARRENDAR UN (1) INMUEBLE QUE CONTENGA LA INFRAESTRUCTURA FÍSICA, TECNOLÓGICA Y ADMINISTRATIVA REQUERIDA PARA  EL DESARROLLO DE ACTIVIDADES A CARGO DE LA GERENCIA DE INFORMÁTICA, LA DIRECCIÓN DE CENSO ELECTORAL Y LA COORDINACIÓN  DEL GRUPO ACCESO A LA INFORMACIÓN Y PROTECCIÓN DE DATOS PERSONALES  DE LA REGISTRADURIA DELEGADA PARA  LA IDENTIFICACIÓN Y EL REGISTRO CIVIL.</t>
  </si>
  <si>
    <t>72151701 32151802</t>
  </si>
  <si>
    <t>CONTRATAR EL SUMINISTRO E INSTALACIÓN DE LECTORAS BIOMÉTRICAS Y SISTEMA ANTI-PASSBACK PARA LOS CONTROLES DE ACCESO EN EL EDIFICIO DE LA RNEC SEDE CAN Y LA ADQUISICIÓN DE TARJETAS DE USUARIO MIFARE.</t>
  </si>
  <si>
    <t>COORDINADOR MANTENIMIENTO Y CONSTRUCCIONES
JAVIER HORACIO PACHON ALDANA
EXT. 1308-1382</t>
  </si>
  <si>
    <t>DELEGACIÓN DEPARTAMENTAL DE AMAZONAS</t>
  </si>
  <si>
    <t>DELEGACIÓN DEPARTAMENTAL DE ANTIOQUIA</t>
  </si>
  <si>
    <t>DELEGACIÓN DEPARTAMETAL DE ARAUCA</t>
  </si>
  <si>
    <t>Mantenimiento, adecuacion y reparaciones menores de bienes muebles e inmuebles de la DELEGACIÓN Departamental de Arauca</t>
  </si>
  <si>
    <t>Mantenimiento Anual Aires Acondicionados DELEGACIÓN Atlantico - Reg Especial Bquilla-Registraduria Especial de soledad,   Auxiliar 03  de Barranquilla. Auxiliar  de Soledad</t>
  </si>
  <si>
    <t>DELEGACIÓN DEPARTAMENTAL DEL ATLANTICO</t>
  </si>
  <si>
    <t>Contratar la Adquisición y recarga de extintores para la DELEGACIÓN departamental del Atlántico</t>
  </si>
  <si>
    <t>DELEGACIÓN DEPARTAMENTAL DE BOLIVAR</t>
  </si>
  <si>
    <t>DELEGACIÓN DEPARTAMENTAL DE BOYACA</t>
  </si>
  <si>
    <t>SERVICIO DE MANTENIMIENTO PREVENTIVO Y CORRECTIVO DEL ASCENSOR MARCA SCHINDLER 3300 AP INCLUIDO REPUESTOS, LOCALIZADO EN LA SEDE DE LA DELEGACIÓN DEPARTAMENTAL DE CALDAS</t>
  </si>
  <si>
    <t>ADQUISICION DE EXTINTORES CON DESTINO A LAS REGISTRADURIAS ESPECIALES, MUNICIPALES Y DELEGACIÓN DEPARTAMENTAL DE CALDAS.</t>
  </si>
  <si>
    <t>COMPRA DE 1 FOTOCOPIADORA PARA  LA DELEGACIÓN DE CAQUETA</t>
  </si>
  <si>
    <t xml:space="preserve">MANTENIMIENTO PREVENTIVO Y CORRECTIVO DE LOS AIRES ACONDICIONADOS DE LA REGISTRADURIA ESPECIAL Y DE LA DELEGACIÓN DEPARTAMENTAL DE CASANARE (INCLUIDO REPUESTOS) </t>
  </si>
  <si>
    <t xml:space="preserve">SERVICIO DE FUMIGACIÓN DE LA DELEGACIÓN DEPARTAMENTAL DE CASANARE Y LA REGISTRADURIA ESPECIAL DE YOPAL (ELIMINACIÓN DE VECTORES EN CUBIERTA Y ZONAS DE ARCHIVO) </t>
  </si>
  <si>
    <t>CONTRATAR EL MANTENIMIENTO Y RECARGA DE LOS  EXTINTORES DE LA DELEGACIÓN DEPARTAMENTAL Y REGISTRADURIA ESPECIAL  y MUNICIPALES DEL DEPARTAMENTO DE CASANARE</t>
  </si>
  <si>
    <t>Adquisición  y Recarga de Extintores para la DELEGACIÓN del Cauca y  Registradurias Municipales</t>
  </si>
  <si>
    <t>DELEGACIÓN DEPARTAMENTAL DEL CAUCA</t>
  </si>
  <si>
    <t>Adquisición de muebles, mobiliario con destino a la Registraduria Especial de Popayan y oficina de Coordinacion Electoral de la DELEGACIÓN  Departamental del Cauca</t>
  </si>
  <si>
    <t>DELEGACIÓN DEPARTAMENTAL DEL CESAR</t>
  </si>
  <si>
    <t>DELEGACIÓN DEPARTAMENTAL DEL CHOCO</t>
  </si>
  <si>
    <t>MANTENIMIENTO CUBIERTA Y REPARACIONES MENORES EN LA DELEGACIÓN DEPARTAMENTAL DEL CHOCÓ Y REGISTRADURIA ESPECIAL DE QUIBDÓ</t>
  </si>
  <si>
    <t xml:space="preserve">MANTENIMIENTO PREVENTIVO Y CORRECTIVO DE LA UPS Y LOS EQUIPOS DE OFICINA DE LA DELEGACIÓN DEPARTAMENTAL DEL CHOCO Y REGISTRADURIA ESPECIAL DE QUIBDÓ </t>
  </si>
  <si>
    <t>MANTENIMIENTO PREVENTIVO Y CORRECTIVO DE AIRES ACONDICONADOS, MANTENIMIENTO PREVENTIVO Y CORRECTIVO DE EQUIPOS DE COMPUTO DE LA REGISTRADURIA ESPECIAL DE MONTERIA Y DELEGACIÓN DEPARTAMENTAL DE CORDOBA</t>
  </si>
  <si>
    <t>DELEGACIÓN DEPARTAMENTAL DE CORDOBA</t>
  </si>
  <si>
    <t>CONTRATAR LA ELABORACION DE AVISOS INSTITUCIONALES PARA LA DELEGACIÓN DEPARTAMENTAL, REGISTRADURIA ESPECIAL, REGISTRADURIA AUXILIAR Y REGISTRADURIAS MUNICIPALES</t>
  </si>
  <si>
    <t xml:space="preserve">ADQUISICIÓN DE SILLAS ERGONÓMICAS PARA LA DELEGACIÓN DEPARTAMENTAL DE CUNDINAMARCA </t>
  </si>
  <si>
    <t>DELEGACIÓN DEPARTAMENTAL CUNDINAMARCA</t>
  </si>
  <si>
    <t>MATERIALES DE CONSTRUCCION PARA EL MANTENIMIENTO  DE LOS INMUEBLES Y REGISTRADURIAS AUXILIARES.</t>
  </si>
  <si>
    <t>DELEGACIÓN DEPARTAMENTAL DE LA GUAJIRA</t>
  </si>
  <si>
    <t xml:space="preserve">MANTENIMIENTO Y ADECUACION CAFETARIA Y BAÑO DE LA DELEGACION DEPARTAMENTAL DE LA GUAJIRA </t>
  </si>
  <si>
    <t xml:space="preserve">SERVICIO DE MANTENIMIENTO DE  AIRES ACONDICIONADOS </t>
  </si>
  <si>
    <t>DELEGACIÓN DEPARTAMENTAL DEL HUILA</t>
  </si>
  <si>
    <t>MANTENIMIENTO DE EXTINTORES DE LA DELEGACIÓN DEPARTAMENTAL DEL HUILA Y DEMAS REGISTRADURIAS ASCRITAS AL DEPARTAMENTO DEL HUILA.</t>
  </si>
  <si>
    <t>SERVICIO DE MANTENIMIENTO DE EDIFICIO DE LA DELEGACIÓN DEPARTAMENTAL DEL MAGDALENA</t>
  </si>
  <si>
    <t>SERVICIO DE MANTENIMIENTO DE EDIFICIO DE LA DELEGACIÓN DEPARTAMENTAL DEL MAGDALENA EN EL AREA DE ARCHVIO.</t>
  </si>
  <si>
    <t>CONTRATAR EL SERVICIO DE MANTENIMIENTO PREVENTIVO Y CORRECTIVO (INCLUIDOS REPUESTOS), DE LOS EQUIPOS DE OFICINA DE LA DELEGACIÓN DEPARTAMENTAL DEL META.</t>
  </si>
  <si>
    <t>DELEGACIÓN DEPARTAMENTAL DEL META</t>
  </si>
  <si>
    <t>MANTENIMIENTO Y RECARGA DE EXTINTORES PERTENECIENTES A LA DELEGACIÓN DEPARTAMENTAL DEL META.</t>
  </si>
  <si>
    <t>CONTRATAR EL SERVICIO DE INSTALACION Y MANTENIMIENTO PREVENTIVO DE LOS AIRES ACONDICIONADOS DE LA DELEGACIÓN DEPARTAMENTAL DEL META.</t>
  </si>
  <si>
    <t>DELEGACIÓN DEPARTAMENTAL DE NARIÑO</t>
  </si>
  <si>
    <t>MANTENIMIENTO INCLUIDO REPUESTOS DE EQUIPOS DE OFICINA</t>
  </si>
  <si>
    <t>DELEGACIÓN DEPARTAMENTAL NORTE DE SANTANDER</t>
  </si>
  <si>
    <t>CONTRATAR LA ADQUISICION Y MANTENIMIENTO DE EXTINTORES PARA LA DELEGACIÓN DEPARTAMENTAL, REGISTRADURIA ESPECIAL DE CUCUTA Y REGISTRADURIAS MUNICIPALES DE NORTE DE SANTANDER</t>
  </si>
  <si>
    <t>CONTRATAR LA ADQUISICON E INSTALACION DE AIRE ACONDICIONADO EN LA DELEGACIÓN DEPARTAMENTAL DE NORTE DE SANTANDER</t>
  </si>
  <si>
    <t>ADQUISICION DE UN AIRE ACONDICIONADO PARA LA DELEGACIÓN, CONTRATAR EL MANTENIMIENTO A TODO COSTO  DE SEIS (6) AIRES ACONDICIONADOS DE LA DELEGACIÒN DEPARTAMENTAL E  INSTALACION Y ADECUACION  DE UN AIRE ACONDICIONADO EN EL AREA ADMINISTRATIVA, MARCA HACEB.</t>
  </si>
  <si>
    <t>DELEGACIÓN DEPARTAMENTAL DEL PUTUMAYO</t>
  </si>
  <si>
    <t>MANTENIMIENTO ASCENSOR DELEGACIÓN-REGISTRADURIA ESPECIAL</t>
  </si>
  <si>
    <t>DELEGACIÓN DEPARTAMENTAL DEL QUINDIO</t>
  </si>
  <si>
    <t>MANTENIMIENTO A TODO COSTO DE BIENES INMUEBLES PROPIEDAD DE LA REGISTRADURIA NACIONAL DEL ESTADO CIVIL DE LA DELEGACIÓN DEPARTAMENTAL DEL QUINDIO</t>
  </si>
  <si>
    <t>MANTENIMIENTO PREVENTIVO Y CORRECTIVO (INCLUYENDO REPUESTOS ) PARA LOS AIRES ACONDICIONADOS  PROPIEDAD DE LA REGISTRADURIA NACIONAL DEL ESTADO CIVIL- DELEGACIÓN DEPARTAMENTAL.</t>
  </si>
  <si>
    <t>MANTENIMIENTO Y RECARGA DE VEINTICINCO (25)   EXTINTORES  UBICADOS EN LA DELEGACIÓN DEPARTAMENTAL, REGISTRADURIA ESPECIAL Y REGISTRADURIAS MUNICIPALES DE RISARALDA.</t>
  </si>
  <si>
    <t>DELEGACIÓN DEPARTAMENTAL DE RISARALDA</t>
  </si>
  <si>
    <t>MANTENIMIENTO PREVENTIVO Y CORRECTIVO (INCLUYENDO REPUESTOS ) PARA LOS AIRES ACONDICIONADOS  PROPIEDAD DE LA REGISTRADURIA NACIONAL DEL ESTADO CIVIL- DELEGACIÓN DEPARTAMENTAL DE RISARALDA.</t>
  </si>
  <si>
    <t>ADQUISICION DE AVISO INSTITUCIONAL</t>
  </si>
  <si>
    <t>SERVICIO DE FOTOCOPIADO PARA LA DELEGACIÓN DEPARTAMENTAL Y ALGUNAS REGISTRADURIAS.</t>
  </si>
  <si>
    <t>DELEGACIÓN DEPARTAMENTAL DE SANTANDER</t>
  </si>
  <si>
    <t>SUMINISTRO E INSTALACION  DE MODULO AMBIENTAL PARA EL CENTRO DE DATOS DE LA DELEGACIÓN DEPARTAMENTAL DE SANTANDER</t>
  </si>
  <si>
    <t>MANTENIMIENTO DE AIRES ACONDICIONADOS DELEGACIÓN DEPARTAMENTAL DE SANTANDER</t>
  </si>
  <si>
    <t>SERVICIO DE MANTENIMIENTO, DE EQUIPOS DE OFICINA, BIENES MUEBLES , ENSERES, REPARACION E INSTALACION DE AIRES ACONDICIONADOS DE LA DELEGACIÓN DEPARTAMENTAL Y ALGUNAS REGISTRADURIAS DE LA CIRCUSCRIPCION DE SUCRE</t>
  </si>
  <si>
    <t>ADQUISICION E INSTALACION DE AVISOS INSTITUCIONALES PARA LA DELEGACIÓN DEPARTAMENTAL DEL TOLIMA Y REGISTRADURIAS MUNICIPALES</t>
  </si>
  <si>
    <t>ADQUISICION E INSTALACION DE LA VENTANILLA UNICA PARA LA DELEGACIÓN DEPARTAMENTAL DEL TOLIMA</t>
  </si>
  <si>
    <t>DELEGACIÓN DEPARTAMENTAL DEL VALLE</t>
  </si>
  <si>
    <t>DELEGACIÓN DEPARTAMENTAL DE VAUPES</t>
  </si>
  <si>
    <t>CONTRATAR LA PREST DE SERV PROF PARA DESARROLLAR UNA INVEST DENOMINADA"DE LA RESPONSABILIDAD DEMOSTRADA EN LAS FUNCIONES MISIONALES DE LA RNEC: HACIA UN PROG.DE GESTIÓN" PARA APOYAR EL CEDAE DE LA RNEC</t>
  </si>
  <si>
    <t>CONTRATAR LA PRESTACIÓN DE SERV PROF PARA DESARROLLAR UNA INVEST. LLAMADA "ANÁLISIS COMPARATIVO DE LAS PROPUESTAS DE LAS COMISIONES DE REFORMA POLÍTICA EN COLOMBIA", PARA CONTRIBUIR AL FORTAL. CEDAE DE LA RNEC.</t>
  </si>
  <si>
    <t xml:space="preserve">CONTRATAR LA PRESTACIÓN DE SERVICIOS PROFESIONALES PARA REALIZAR INVESTIGACIÓN DENOMINADA "LOS PROCESOS ELECTORALES FUNDAMENTO DE LA DEMOCRACIA" PARA EL FORTALECIMIENTO DEL CEDAE. </t>
  </si>
  <si>
    <t>CONTRATAR LA PRESTACIÓN DE SERV. PROF PARA DESARROLLAR UNA INVEST. DENOMINADA "PARTICIPACIÓN POLÍTICA Y CIUDADANA DE JÓVENES" PARA FORTALECER EL CEDAE DE LA RNEC.</t>
  </si>
  <si>
    <t>CONTRATAR LA PRESTACIÓN DE SERV. PROF PARA DESARROLLAR UNA INVEST. DENOMINADA "PARTICIPACIÓN CIUDADANA, FORTALECIMIENTO DEL SISTEMA DE PARTIDOS EN COLOMBIA" PARA FORTALECER EL CEDAE DE LA RNEC.</t>
  </si>
  <si>
    <t>CONTRATAR LA PREST. DE SERV PROF. DESARROLLAR INVEST. DENOMINADA "APROXIMACIONES A LA COMPRENSIÓN DE LOS PROCESOS ELECTORALES DE LAS ORG. DE ACCIÓN COMUNAL EN COLOMBIA"PARA FORTAL. EL CEDAE DE LA RNEC.</t>
  </si>
  <si>
    <t>13  DE NOVIEMBRE  DE 2018</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</si>
</sst>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_-;\-&quot;$&quot;* #,##0_-;_-&quot;$&quot;* &quot;-&quot;_-;_-@_-"/>
    <numFmt numFmtId="174" formatCode="&quot;$&quot;#,##0;[Red]&quot;$&quot;#,##0"/>
    <numFmt numFmtId="175" formatCode="&quot;$&quot;#,##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_);_(* \(#,##0\);_(* &quot;-&quot;??_);_(@_)"/>
    <numFmt numFmtId="181" formatCode="[$$-240A]\ #,##0"/>
    <numFmt numFmtId="182" formatCode="dd/mm/yyyy;@"/>
    <numFmt numFmtId="183" formatCode="_-&quot;$&quot;* #,##0.00_-;\-&quot;$&quot;* #,##0.00_-;_-&quot;$&quot;* &quot;-&quot;??_-;_-@_-"/>
    <numFmt numFmtId="184" formatCode="_-&quot;$&quot;* #,##0_-;\-&quot;$&quot;* #,##0_-;_-&quot;$&quot;* &quot;-&quot;??_-;_-@_-"/>
    <numFmt numFmtId="185" formatCode="&quot;$&quot;#,##0;[Red]\-&quot;$&quot;#,##0"/>
    <numFmt numFmtId="186" formatCode="&quot;$&quot;#,##0.00;[Red]\-&quot;$&quot;#,##0.00"/>
  </numFmts>
  <fonts count="46">
    <font>
      <sz val="11"/>
      <color theme="1"/>
      <name val="Calibri"/>
      <family val="2"/>
    </font>
    <font>
      <sz val="11"/>
      <color indexed="8"/>
      <name val="Calibri"/>
      <family val="2"/>
    </font>
    <font>
      <sz val="10"/>
      <name val="Arial"/>
      <family val="2"/>
    </font>
    <font>
      <b/>
      <sz val="11"/>
      <color indexed="8"/>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1"/>
      <name val="Calibri"/>
      <family val="2"/>
    </font>
    <font>
      <b/>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b/>
      <sz val="11"/>
      <color rgb="FF000000"/>
      <name val="Calibri"/>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9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14" fontId="0" fillId="0" borderId="13" xfId="0" applyNumberFormat="1" applyBorder="1" applyAlignment="1">
      <alignment wrapText="1"/>
    </xf>
    <xf numFmtId="0" fontId="42" fillId="0" borderId="0" xfId="0" applyFont="1" applyAlignment="1">
      <alignment/>
    </xf>
    <xf numFmtId="0" fontId="25" fillId="23" borderId="15" xfId="39" applyBorder="1" applyAlignment="1">
      <alignment wrapText="1"/>
    </xf>
    <xf numFmtId="0" fontId="0" fillId="0" borderId="0" xfId="0" applyAlignment="1">
      <alignment/>
    </xf>
    <xf numFmtId="0" fontId="42" fillId="0" borderId="0" xfId="0" applyFont="1" applyAlignment="1">
      <alignment wrapText="1"/>
    </xf>
    <xf numFmtId="0" fontId="25"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5" fillId="23" borderId="18" xfId="39" applyBorder="1" applyAlignment="1">
      <alignment horizontal="left" wrapText="1"/>
    </xf>
    <xf numFmtId="0" fontId="0" fillId="0" borderId="0" xfId="0" applyFill="1" applyAlignment="1">
      <alignment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3" fillId="0" borderId="12" xfId="46" applyBorder="1" applyAlignment="1">
      <alignment wrapText="1"/>
    </xf>
    <xf numFmtId="165" fontId="0" fillId="0" borderId="12" xfId="55" applyNumberFormat="1" applyFont="1" applyBorder="1" applyAlignment="1">
      <alignment horizontal="left" wrapText="1"/>
    </xf>
    <xf numFmtId="0" fontId="0" fillId="33" borderId="0" xfId="0" applyFill="1" applyAlignment="1">
      <alignment wrapText="1"/>
    </xf>
    <xf numFmtId="0" fontId="0" fillId="33" borderId="10" xfId="0" applyFont="1" applyFill="1" applyBorder="1" applyAlignment="1">
      <alignment horizontal="justify" vertical="center" wrapText="1"/>
    </xf>
    <xf numFmtId="0" fontId="43" fillId="33" borderId="10" xfId="0" applyFont="1" applyFill="1" applyBorder="1" applyAlignment="1">
      <alignment horizontal="center" vertical="center" wrapText="1"/>
    </xf>
    <xf numFmtId="165" fontId="0" fillId="0" borderId="0" xfId="0" applyNumberFormat="1" applyAlignment="1">
      <alignment wrapText="1"/>
    </xf>
    <xf numFmtId="0" fontId="0" fillId="0" borderId="10" xfId="0" applyFont="1" applyFill="1" applyBorder="1" applyAlignment="1">
      <alignment horizontal="center" vertical="center" wrapText="1"/>
    </xf>
    <xf numFmtId="0" fontId="43" fillId="0" borderId="10" xfId="0" applyFont="1" applyFill="1" applyBorder="1" applyAlignment="1">
      <alignment horizontal="justify" vertical="center" wrapText="1"/>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4"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165" fontId="0" fillId="33" borderId="12" xfId="55" applyNumberFormat="1" applyFont="1" applyFill="1" applyBorder="1" applyAlignment="1">
      <alignment horizontal="left" wrapText="1"/>
    </xf>
    <xf numFmtId="0" fontId="43" fillId="33" borderId="10" xfId="0" applyFont="1" applyFill="1" applyBorder="1" applyAlignment="1">
      <alignment horizontal="justify" vertical="center" wrapText="1"/>
    </xf>
    <xf numFmtId="185" fontId="0" fillId="33" borderId="10" xfId="0" applyNumberFormat="1"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21" fillId="33" borderId="10" xfId="0" applyFont="1" applyFill="1" applyBorder="1" applyAlignment="1">
      <alignment horizontal="justify" vertical="center" wrapText="1"/>
    </xf>
    <xf numFmtId="0" fontId="21" fillId="33" borderId="10" xfId="0" applyFont="1" applyFill="1" applyBorder="1" applyAlignment="1">
      <alignment horizontal="center" vertical="center" wrapText="1"/>
    </xf>
    <xf numFmtId="168" fontId="21" fillId="33" borderId="10" xfId="52" applyFont="1" applyFill="1" applyBorder="1" applyAlignment="1">
      <alignment horizontal="center" vertical="center" wrapText="1"/>
    </xf>
    <xf numFmtId="4" fontId="21" fillId="33" borderId="10" xfId="0" applyNumberFormat="1" applyFont="1" applyFill="1" applyBorder="1" applyAlignment="1">
      <alignment horizontal="center" vertical="center" wrapText="1"/>
    </xf>
    <xf numFmtId="0" fontId="21" fillId="33" borderId="10" xfId="39" applyFont="1" applyFill="1" applyBorder="1" applyAlignment="1">
      <alignment horizontal="center" vertical="center" wrapText="1"/>
    </xf>
    <xf numFmtId="168" fontId="0" fillId="33" borderId="10" xfId="52" applyFont="1" applyFill="1" applyBorder="1" applyAlignment="1">
      <alignment horizontal="center" vertical="center" wrapText="1"/>
    </xf>
    <xf numFmtId="0" fontId="43" fillId="33" borderId="10" xfId="0" applyFont="1" applyFill="1" applyBorder="1" applyAlignment="1">
      <alignment horizontal="left" vertical="center" wrapText="1"/>
    </xf>
    <xf numFmtId="168" fontId="43" fillId="33" borderId="10" xfId="52" applyFont="1" applyFill="1" applyBorder="1" applyAlignment="1">
      <alignment horizontal="center" vertical="center" wrapText="1"/>
    </xf>
    <xf numFmtId="184" fontId="0" fillId="33" borderId="10" xfId="51" applyNumberFormat="1" applyFont="1" applyFill="1" applyBorder="1" applyAlignment="1">
      <alignment horizontal="justify" vertical="center" wrapText="1"/>
    </xf>
    <xf numFmtId="168" fontId="0" fillId="0" borderId="10" xfId="52" applyFont="1" applyBorder="1" applyAlignment="1">
      <alignment horizontal="center" vertical="center" wrapText="1"/>
    </xf>
    <xf numFmtId="168" fontId="0" fillId="33" borderId="10" xfId="53" applyFont="1" applyFill="1" applyBorder="1" applyAlignment="1">
      <alignment horizontal="center" vertical="center" wrapText="1"/>
    </xf>
    <xf numFmtId="168" fontId="0" fillId="0" borderId="10" xfId="53" applyFont="1" applyFill="1" applyBorder="1" applyAlignment="1">
      <alignment horizontal="center" vertical="center" wrapText="1"/>
    </xf>
    <xf numFmtId="6" fontId="43" fillId="0" borderId="10" xfId="0" applyNumberFormat="1" applyFont="1" applyFill="1" applyBorder="1" applyAlignment="1">
      <alignment vertical="center" wrapText="1"/>
    </xf>
    <xf numFmtId="0" fontId="0" fillId="0" borderId="10" xfId="0" applyFont="1" applyBorder="1" applyAlignment="1">
      <alignment wrapText="1"/>
    </xf>
    <xf numFmtId="42" fontId="0" fillId="0" borderId="10" xfId="54" applyFont="1" applyBorder="1" applyAlignment="1">
      <alignment horizontal="center" vertical="center"/>
    </xf>
    <xf numFmtId="0" fontId="43" fillId="33" borderId="10" xfId="0" applyFont="1" applyFill="1" applyBorder="1" applyAlignment="1">
      <alignment vertical="center" wrapText="1"/>
    </xf>
    <xf numFmtId="42" fontId="0" fillId="33" borderId="10" xfId="54" applyFont="1" applyFill="1" applyBorder="1" applyAlignment="1">
      <alignment horizontal="center" vertical="center"/>
    </xf>
    <xf numFmtId="0" fontId="42" fillId="34" borderId="10" xfId="0" applyFont="1" applyFill="1" applyBorder="1" applyAlignment="1">
      <alignment horizontal="center" vertical="center" wrapText="1"/>
    </xf>
    <xf numFmtId="0" fontId="22" fillId="34" borderId="10" xfId="39" applyFont="1" applyFill="1" applyBorder="1" applyAlignment="1">
      <alignment horizontal="center" vertical="center" wrapText="1"/>
    </xf>
    <xf numFmtId="186" fontId="42" fillId="34" borderId="10" xfId="52" applyNumberFormat="1" applyFont="1" applyFill="1" applyBorder="1" applyAlignment="1">
      <alignment horizontal="center" vertical="center" wrapText="1"/>
    </xf>
    <xf numFmtId="168" fontId="42" fillId="34" borderId="10" xfId="52" applyFont="1" applyFill="1" applyBorder="1" applyAlignment="1">
      <alignment horizontal="center" vertical="center" wrapText="1"/>
    </xf>
    <xf numFmtId="0" fontId="42" fillId="34" borderId="10" xfId="0" applyFont="1" applyFill="1" applyBorder="1" applyAlignment="1">
      <alignment horizontal="justify" vertical="center" wrapText="1"/>
    </xf>
    <xf numFmtId="0" fontId="44" fillId="34" borderId="10" xfId="0" applyFont="1" applyFill="1" applyBorder="1" applyAlignment="1">
      <alignment horizontal="center" vertical="center" wrapText="1"/>
    </xf>
    <xf numFmtId="168" fontId="42" fillId="34" borderId="10" xfId="53" applyFont="1" applyFill="1" applyBorder="1" applyAlignment="1">
      <alignment horizontal="center" vertical="center" wrapText="1"/>
    </xf>
    <xf numFmtId="4" fontId="42" fillId="34"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xf>
    <xf numFmtId="0" fontId="45" fillId="34" borderId="10" xfId="0" applyFont="1" applyFill="1" applyBorder="1" applyAlignment="1">
      <alignment horizontal="justify" vertical="center"/>
    </xf>
    <xf numFmtId="168" fontId="42" fillId="34" borderId="10" xfId="0" applyNumberFormat="1" applyFont="1" applyFill="1" applyBorder="1" applyAlignment="1">
      <alignment horizontal="center" vertical="center" wrapText="1"/>
    </xf>
    <xf numFmtId="0" fontId="42" fillId="33" borderId="0" xfId="0" applyFont="1" applyFill="1" applyBorder="1" applyAlignment="1">
      <alignment horizontal="justify" vertical="center" wrapText="1"/>
    </xf>
    <xf numFmtId="0" fontId="44" fillId="33" borderId="0" xfId="0" applyFont="1" applyFill="1" applyBorder="1" applyAlignment="1">
      <alignment horizontal="center" vertical="center" wrapText="1"/>
    </xf>
    <xf numFmtId="168" fontId="42" fillId="33" borderId="0" xfId="53" applyFont="1" applyFill="1" applyBorder="1" applyAlignment="1">
      <alignment horizontal="center" vertical="center" wrapText="1"/>
    </xf>
    <xf numFmtId="0" fontId="43" fillId="35" borderId="10" xfId="0"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25" fillId="23" borderId="10" xfId="39"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2" xfId="53"/>
    <cellStyle name="Moneda [0] 3" xfId="54"/>
    <cellStyle name="Moneda 2" xfId="55"/>
    <cellStyle name="Neutral"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svalfonso@%20registraduria.gov.co" TargetMode="External" /><Relationship Id="rId3" Type="http://schemas.openxmlformats.org/officeDocument/2006/relationships/hyperlink" Target="mailto:svalfonso@%20registraduria.gov.co" TargetMode="External" /><Relationship Id="rId4" Type="http://schemas.openxmlformats.org/officeDocument/2006/relationships/hyperlink" Target="mailto:mlcely@%20registraduria.gov.co" TargetMode="External" /><Relationship Id="rId5" Type="http://schemas.openxmlformats.org/officeDocument/2006/relationships/hyperlink" Target="mailto:mlcely@%20registraduria.gov.co" TargetMode="External" /><Relationship Id="rId6" Type="http://schemas.openxmlformats.org/officeDocument/2006/relationships/hyperlink" Target="mailto:contrataciondistrnec@registraduria.gov.co" TargetMode="External" /><Relationship Id="rId7" Type="http://schemas.openxmlformats.org/officeDocument/2006/relationships/hyperlink" Target="mailto:contrataciondistrnec@registraduria.gov.co" TargetMode="External" /><Relationship Id="rId8" Type="http://schemas.openxmlformats.org/officeDocument/2006/relationships/hyperlink" Target="mailto:mjimenezh@registraduria.gov.co" TargetMode="External" /><Relationship Id="rId9" Type="http://schemas.openxmlformats.org/officeDocument/2006/relationships/hyperlink" Target="mailto:dcpabon@registraduria.gov.co" TargetMode="External" /><Relationship Id="rId10" Type="http://schemas.openxmlformats.org/officeDocument/2006/relationships/hyperlink" Target="mailto:dcpabon@registraduria.gov.co" TargetMode="External" /><Relationship Id="rId11" Type="http://schemas.openxmlformats.org/officeDocument/2006/relationships/hyperlink" Target="mailto:lmgarzonv@registraduria.gov.co" TargetMode="External" /><Relationship Id="rId12" Type="http://schemas.openxmlformats.org/officeDocument/2006/relationships/hyperlink" Target="mailto:lmgarzonv@registraduria.gov.co"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47"/>
  <sheetViews>
    <sheetView tabSelected="1" zoomScale="70" zoomScaleNormal="70" zoomScaleSheetLayoutView="80" zoomScalePageLayoutView="80" workbookViewId="0" topLeftCell="B1">
      <selection activeCell="H240" sqref="H240:I241"/>
    </sheetView>
  </sheetViews>
  <sheetFormatPr defaultColWidth="10.8515625" defaultRowHeight="15"/>
  <cols>
    <col min="1" max="1" width="10.8515625" style="1" customWidth="1"/>
    <col min="2" max="2" width="25.7109375" style="1" customWidth="1"/>
    <col min="3" max="3" width="66.421875" style="1" customWidth="1"/>
    <col min="4" max="4" width="16.57421875" style="1" customWidth="1"/>
    <col min="5" max="5" width="17.8515625" style="1" bestFit="1" customWidth="1"/>
    <col min="6" max="6" width="17.140625" style="1" customWidth="1"/>
    <col min="7" max="7" width="14.28125" style="1" customWidth="1"/>
    <col min="8" max="8" width="22.8515625" style="1" customWidth="1"/>
    <col min="9" max="9" width="26.57421875" style="1" customWidth="1"/>
    <col min="10" max="10" width="22.140625" style="1" bestFit="1" customWidth="1"/>
    <col min="11" max="11" width="18.57421875" style="1" customWidth="1"/>
    <col min="12" max="12" width="36.00390625" style="1" customWidth="1"/>
    <col min="13" max="16384" width="10.8515625" style="1" customWidth="1"/>
  </cols>
  <sheetData>
    <row r="2" ht="15">
      <c r="B2" s="9" t="s">
        <v>20</v>
      </c>
    </row>
    <row r="3" ht="15">
      <c r="B3" s="9"/>
    </row>
    <row r="4" ht="15.75" thickBot="1">
      <c r="B4" s="9" t="s">
        <v>0</v>
      </c>
    </row>
    <row r="5" spans="2:9" ht="15">
      <c r="B5" s="6" t="s">
        <v>1</v>
      </c>
      <c r="C5" s="7" t="s">
        <v>208</v>
      </c>
      <c r="F5" s="72" t="s">
        <v>27</v>
      </c>
      <c r="G5" s="73"/>
      <c r="H5" s="73"/>
      <c r="I5" s="74"/>
    </row>
    <row r="6" spans="2:9" ht="15">
      <c r="B6" s="3" t="s">
        <v>2</v>
      </c>
      <c r="C6" s="4" t="s">
        <v>209</v>
      </c>
      <c r="F6" s="75"/>
      <c r="G6" s="76"/>
      <c r="H6" s="76"/>
      <c r="I6" s="77"/>
    </row>
    <row r="7" spans="2:9" ht="15">
      <c r="B7" s="3" t="s">
        <v>3</v>
      </c>
      <c r="C7" s="4" t="s">
        <v>210</v>
      </c>
      <c r="F7" s="75"/>
      <c r="G7" s="76"/>
      <c r="H7" s="76"/>
      <c r="I7" s="77"/>
    </row>
    <row r="8" spans="2:9" ht="15">
      <c r="B8" s="3" t="s">
        <v>16</v>
      </c>
      <c r="C8" s="23" t="s">
        <v>211</v>
      </c>
      <c r="F8" s="75"/>
      <c r="G8" s="76"/>
      <c r="H8" s="76"/>
      <c r="I8" s="77"/>
    </row>
    <row r="9" spans="2:9" ht="315">
      <c r="B9" s="3" t="s">
        <v>19</v>
      </c>
      <c r="C9" s="4" t="s">
        <v>213</v>
      </c>
      <c r="F9" s="78"/>
      <c r="G9" s="79"/>
      <c r="H9" s="79"/>
      <c r="I9" s="80"/>
    </row>
    <row r="10" spans="2:9" ht="45">
      <c r="B10" s="3" t="s">
        <v>4</v>
      </c>
      <c r="C10" s="4" t="s">
        <v>212</v>
      </c>
      <c r="F10" s="17"/>
      <c r="G10" s="17"/>
      <c r="H10" s="17"/>
      <c r="I10" s="17"/>
    </row>
    <row r="11" spans="2:9" ht="15" customHeight="1">
      <c r="B11" s="3" t="s">
        <v>5</v>
      </c>
      <c r="C11" s="4" t="s">
        <v>207</v>
      </c>
      <c r="F11" s="81" t="s">
        <v>26</v>
      </c>
      <c r="G11" s="82"/>
      <c r="H11" s="82"/>
      <c r="I11" s="83"/>
    </row>
    <row r="12" spans="2:9" ht="15">
      <c r="B12" s="3" t="s">
        <v>23</v>
      </c>
      <c r="C12" s="36">
        <v>81717633128</v>
      </c>
      <c r="F12" s="84"/>
      <c r="G12" s="85"/>
      <c r="H12" s="85"/>
      <c r="I12" s="86"/>
    </row>
    <row r="13" spans="2:9" ht="30">
      <c r="B13" s="3" t="s">
        <v>24</v>
      </c>
      <c r="C13" s="24">
        <v>218747760</v>
      </c>
      <c r="F13" s="84"/>
      <c r="G13" s="85"/>
      <c r="H13" s="85"/>
      <c r="I13" s="86"/>
    </row>
    <row r="14" spans="2:9" ht="30">
      <c r="B14" s="3" t="s">
        <v>25</v>
      </c>
      <c r="C14" s="24">
        <v>21874776</v>
      </c>
      <c r="F14" s="84"/>
      <c r="G14" s="85"/>
      <c r="H14" s="85"/>
      <c r="I14" s="86"/>
    </row>
    <row r="15" spans="2:9" ht="30.75" thickBot="1">
      <c r="B15" s="14" t="s">
        <v>18</v>
      </c>
      <c r="C15" s="8" t="s">
        <v>441</v>
      </c>
      <c r="F15" s="87"/>
      <c r="G15" s="88"/>
      <c r="H15" s="88"/>
      <c r="I15" s="89"/>
    </row>
    <row r="17" ht="15">
      <c r="B17" s="9" t="s">
        <v>15</v>
      </c>
    </row>
    <row r="18" spans="2:12" ht="75" customHeight="1">
      <c r="B18" s="90" t="s">
        <v>28</v>
      </c>
      <c r="C18" s="90" t="s">
        <v>6</v>
      </c>
      <c r="D18" s="90" t="s">
        <v>17</v>
      </c>
      <c r="E18" s="90" t="s">
        <v>7</v>
      </c>
      <c r="F18" s="90" t="s">
        <v>8</v>
      </c>
      <c r="G18" s="90" t="s">
        <v>9</v>
      </c>
      <c r="H18" s="90" t="s">
        <v>10</v>
      </c>
      <c r="I18" s="90" t="s">
        <v>11</v>
      </c>
      <c r="J18" s="90" t="s">
        <v>12</v>
      </c>
      <c r="K18" s="90" t="s">
        <v>13</v>
      </c>
      <c r="L18" s="90" t="s">
        <v>14</v>
      </c>
    </row>
    <row r="19" spans="2:12" ht="60">
      <c r="B19" s="22">
        <v>92121500</v>
      </c>
      <c r="C19" s="26" t="s">
        <v>36</v>
      </c>
      <c r="D19" s="22" t="s">
        <v>113</v>
      </c>
      <c r="E19" s="22" t="s">
        <v>224</v>
      </c>
      <c r="F19" s="22" t="s">
        <v>31</v>
      </c>
      <c r="G19" s="27" t="s">
        <v>32</v>
      </c>
      <c r="H19" s="50">
        <v>18704207164</v>
      </c>
      <c r="I19" s="50">
        <v>1003061204</v>
      </c>
      <c r="J19" s="21" t="s">
        <v>33</v>
      </c>
      <c r="K19" s="22" t="s">
        <v>37</v>
      </c>
      <c r="L19" s="22" t="s">
        <v>38</v>
      </c>
    </row>
    <row r="20" spans="2:12" ht="30">
      <c r="B20" s="22">
        <v>80111500</v>
      </c>
      <c r="C20" s="26" t="s">
        <v>46</v>
      </c>
      <c r="D20" s="22" t="s">
        <v>44</v>
      </c>
      <c r="E20" s="22" t="s">
        <v>40</v>
      </c>
      <c r="F20" s="22" t="s">
        <v>41</v>
      </c>
      <c r="G20" s="27" t="s">
        <v>32</v>
      </c>
      <c r="H20" s="45">
        <v>80000000</v>
      </c>
      <c r="I20" s="45">
        <v>80000000</v>
      </c>
      <c r="J20" s="21" t="s">
        <v>42</v>
      </c>
      <c r="K20" s="22" t="s">
        <v>42</v>
      </c>
      <c r="L20" s="22" t="s">
        <v>43</v>
      </c>
    </row>
    <row r="21" spans="2:12" ht="30">
      <c r="B21" s="22">
        <v>80111500</v>
      </c>
      <c r="C21" s="26" t="s">
        <v>47</v>
      </c>
      <c r="D21" s="22" t="s">
        <v>44</v>
      </c>
      <c r="E21" s="22" t="s">
        <v>40</v>
      </c>
      <c r="F21" s="22" t="s">
        <v>41</v>
      </c>
      <c r="G21" s="27" t="s">
        <v>32</v>
      </c>
      <c r="H21" s="45">
        <v>80000000</v>
      </c>
      <c r="I21" s="45">
        <v>80000000</v>
      </c>
      <c r="J21" s="21" t="s">
        <v>42</v>
      </c>
      <c r="K21" s="22" t="s">
        <v>42</v>
      </c>
      <c r="L21" s="22" t="s">
        <v>43</v>
      </c>
    </row>
    <row r="22" spans="2:12" ht="45">
      <c r="B22" s="22">
        <v>80111500</v>
      </c>
      <c r="C22" s="26" t="s">
        <v>48</v>
      </c>
      <c r="D22" s="22" t="s">
        <v>44</v>
      </c>
      <c r="E22" s="22" t="s">
        <v>40</v>
      </c>
      <c r="F22" s="22" t="s">
        <v>41</v>
      </c>
      <c r="G22" s="27" t="s">
        <v>32</v>
      </c>
      <c r="H22" s="45">
        <v>85000000</v>
      </c>
      <c r="I22" s="45">
        <v>85000000</v>
      </c>
      <c r="J22" s="21" t="s">
        <v>42</v>
      </c>
      <c r="K22" s="22" t="s">
        <v>42</v>
      </c>
      <c r="L22" s="22" t="s">
        <v>43</v>
      </c>
    </row>
    <row r="23" spans="2:12" ht="89.25" customHeight="1">
      <c r="B23" s="22">
        <v>80111500</v>
      </c>
      <c r="C23" s="26" t="s">
        <v>435</v>
      </c>
      <c r="D23" s="22" t="s">
        <v>44</v>
      </c>
      <c r="E23" s="22" t="s">
        <v>40</v>
      </c>
      <c r="F23" s="22" t="s">
        <v>41</v>
      </c>
      <c r="G23" s="27" t="s">
        <v>32</v>
      </c>
      <c r="H23" s="45">
        <v>200000000</v>
      </c>
      <c r="I23" s="45">
        <v>200000000</v>
      </c>
      <c r="J23" s="21" t="s">
        <v>42</v>
      </c>
      <c r="K23" s="22" t="s">
        <v>42</v>
      </c>
      <c r="L23" s="22" t="s">
        <v>43</v>
      </c>
    </row>
    <row r="24" spans="2:12" ht="42.75" customHeight="1">
      <c r="B24" s="22">
        <v>80111500</v>
      </c>
      <c r="C24" s="26" t="s">
        <v>49</v>
      </c>
      <c r="D24" s="22" t="s">
        <v>44</v>
      </c>
      <c r="E24" s="22" t="s">
        <v>40</v>
      </c>
      <c r="F24" s="22" t="s">
        <v>41</v>
      </c>
      <c r="G24" s="27" t="s">
        <v>32</v>
      </c>
      <c r="H24" s="45">
        <v>80000000</v>
      </c>
      <c r="I24" s="45">
        <v>80000000</v>
      </c>
      <c r="J24" s="21" t="s">
        <v>42</v>
      </c>
      <c r="K24" s="22" t="s">
        <v>42</v>
      </c>
      <c r="L24" s="22" t="s">
        <v>43</v>
      </c>
    </row>
    <row r="25" spans="2:12" ht="120">
      <c r="B25" s="22">
        <v>80111500</v>
      </c>
      <c r="C25" s="26" t="s">
        <v>53</v>
      </c>
      <c r="D25" s="22" t="s">
        <v>44</v>
      </c>
      <c r="E25" s="22" t="s">
        <v>54</v>
      </c>
      <c r="F25" s="22" t="s">
        <v>41</v>
      </c>
      <c r="G25" s="27" t="s">
        <v>32</v>
      </c>
      <c r="H25" s="45">
        <v>84000000</v>
      </c>
      <c r="I25" s="45">
        <v>84000000</v>
      </c>
      <c r="J25" s="21" t="s">
        <v>42</v>
      </c>
      <c r="K25" s="22" t="s">
        <v>42</v>
      </c>
      <c r="L25" s="22" t="s">
        <v>43</v>
      </c>
    </row>
    <row r="26" spans="2:12" ht="30">
      <c r="B26" s="22">
        <v>86101700</v>
      </c>
      <c r="C26" s="26" t="s">
        <v>55</v>
      </c>
      <c r="D26" s="22" t="s">
        <v>44</v>
      </c>
      <c r="E26" s="22" t="s">
        <v>56</v>
      </c>
      <c r="F26" s="22" t="s">
        <v>41</v>
      </c>
      <c r="G26" s="27" t="s">
        <v>32</v>
      </c>
      <c r="H26" s="45">
        <v>1299701019</v>
      </c>
      <c r="I26" s="45">
        <v>1299701019</v>
      </c>
      <c r="J26" s="21" t="s">
        <v>42</v>
      </c>
      <c r="K26" s="22" t="s">
        <v>42</v>
      </c>
      <c r="L26" s="22" t="s">
        <v>43</v>
      </c>
    </row>
    <row r="27" spans="2:12" ht="30">
      <c r="B27" s="65">
        <v>55101500</v>
      </c>
      <c r="C27" s="46" t="s">
        <v>50</v>
      </c>
      <c r="D27" s="27" t="s">
        <v>314</v>
      </c>
      <c r="E27" s="27" t="s">
        <v>315</v>
      </c>
      <c r="F27" s="27" t="s">
        <v>316</v>
      </c>
      <c r="G27" s="27" t="s">
        <v>32</v>
      </c>
      <c r="H27" s="47">
        <v>59000000</v>
      </c>
      <c r="I27" s="47">
        <v>59000000</v>
      </c>
      <c r="J27" s="21" t="s">
        <v>42</v>
      </c>
      <c r="K27" s="22" t="s">
        <v>42</v>
      </c>
      <c r="L27" s="22" t="s">
        <v>43</v>
      </c>
    </row>
    <row r="28" spans="2:12" ht="60">
      <c r="B28" s="22">
        <v>80111500</v>
      </c>
      <c r="C28" s="71" t="s">
        <v>436</v>
      </c>
      <c r="D28" s="22" t="s">
        <v>314</v>
      </c>
      <c r="E28" s="27" t="s">
        <v>315</v>
      </c>
      <c r="F28" s="27" t="s">
        <v>316</v>
      </c>
      <c r="G28" s="27" t="s">
        <v>32</v>
      </c>
      <c r="H28" s="45">
        <v>80000000</v>
      </c>
      <c r="I28" s="45">
        <f aca="true" t="shared" si="0" ref="I28:I33">+H28</f>
        <v>80000000</v>
      </c>
      <c r="J28" s="21" t="s">
        <v>42</v>
      </c>
      <c r="K28" s="22" t="s">
        <v>42</v>
      </c>
      <c r="L28" s="22" t="s">
        <v>43</v>
      </c>
    </row>
    <row r="29" spans="2:12" ht="60">
      <c r="B29" s="22">
        <v>80111500</v>
      </c>
      <c r="C29" s="71" t="s">
        <v>437</v>
      </c>
      <c r="D29" s="22" t="s">
        <v>322</v>
      </c>
      <c r="E29" s="27" t="s">
        <v>315</v>
      </c>
      <c r="F29" s="27" t="s">
        <v>316</v>
      </c>
      <c r="G29" s="27" t="s">
        <v>32</v>
      </c>
      <c r="H29" s="45">
        <v>85000000</v>
      </c>
      <c r="I29" s="45">
        <f t="shared" si="0"/>
        <v>85000000</v>
      </c>
      <c r="J29" s="21" t="s">
        <v>42</v>
      </c>
      <c r="K29" s="22" t="s">
        <v>42</v>
      </c>
      <c r="L29" s="22" t="s">
        <v>43</v>
      </c>
    </row>
    <row r="30" spans="2:12" ht="45">
      <c r="B30" s="22">
        <v>80111500</v>
      </c>
      <c r="C30" s="71" t="s">
        <v>438</v>
      </c>
      <c r="D30" s="22" t="s">
        <v>322</v>
      </c>
      <c r="E30" s="27" t="s">
        <v>315</v>
      </c>
      <c r="F30" s="27" t="s">
        <v>316</v>
      </c>
      <c r="G30" s="27" t="s">
        <v>32</v>
      </c>
      <c r="H30" s="45">
        <v>80000000</v>
      </c>
      <c r="I30" s="45">
        <f t="shared" si="0"/>
        <v>80000000</v>
      </c>
      <c r="J30" s="21" t="s">
        <v>42</v>
      </c>
      <c r="K30" s="22" t="s">
        <v>42</v>
      </c>
      <c r="L30" s="22" t="s">
        <v>43</v>
      </c>
    </row>
    <row r="31" spans="2:12" ht="60">
      <c r="B31" s="22">
        <v>80111500</v>
      </c>
      <c r="C31" s="71" t="s">
        <v>439</v>
      </c>
      <c r="D31" s="22" t="s">
        <v>322</v>
      </c>
      <c r="E31" s="27" t="s">
        <v>315</v>
      </c>
      <c r="F31" s="27" t="s">
        <v>316</v>
      </c>
      <c r="G31" s="27" t="s">
        <v>32</v>
      </c>
      <c r="H31" s="45">
        <v>84000000</v>
      </c>
      <c r="I31" s="45">
        <f t="shared" si="0"/>
        <v>84000000</v>
      </c>
      <c r="J31" s="21" t="s">
        <v>42</v>
      </c>
      <c r="K31" s="22" t="s">
        <v>42</v>
      </c>
      <c r="L31" s="22" t="s">
        <v>43</v>
      </c>
    </row>
    <row r="32" spans="2:12" ht="60">
      <c r="B32" s="22">
        <v>80111500</v>
      </c>
      <c r="C32" s="71" t="s">
        <v>440</v>
      </c>
      <c r="D32" s="22" t="s">
        <v>322</v>
      </c>
      <c r="E32" s="27" t="s">
        <v>315</v>
      </c>
      <c r="F32" s="27" t="s">
        <v>316</v>
      </c>
      <c r="G32" s="27" t="s">
        <v>32</v>
      </c>
      <c r="H32" s="45">
        <v>80000000</v>
      </c>
      <c r="I32" s="45">
        <f t="shared" si="0"/>
        <v>80000000</v>
      </c>
      <c r="J32" s="21" t="s">
        <v>42</v>
      </c>
      <c r="K32" s="22" t="s">
        <v>42</v>
      </c>
      <c r="L32" s="22" t="s">
        <v>43</v>
      </c>
    </row>
    <row r="33" spans="2:12" ht="30">
      <c r="B33" s="27">
        <v>86101700</v>
      </c>
      <c r="C33" s="46" t="s">
        <v>313</v>
      </c>
      <c r="D33" s="27" t="s">
        <v>314</v>
      </c>
      <c r="E33" s="27" t="s">
        <v>315</v>
      </c>
      <c r="F33" s="27" t="s">
        <v>316</v>
      </c>
      <c r="G33" s="27" t="s">
        <v>32</v>
      </c>
      <c r="H33" s="47">
        <f>350000000-59201019</f>
        <v>290798981</v>
      </c>
      <c r="I33" s="47">
        <f t="shared" si="0"/>
        <v>290798981</v>
      </c>
      <c r="J33" s="21" t="s">
        <v>42</v>
      </c>
      <c r="K33" s="22" t="s">
        <v>42</v>
      </c>
      <c r="L33" s="22" t="s">
        <v>43</v>
      </c>
    </row>
    <row r="34" spans="2:12" ht="30">
      <c r="B34" s="65">
        <v>86101700</v>
      </c>
      <c r="C34" s="46" t="s">
        <v>51</v>
      </c>
      <c r="D34" s="27" t="s">
        <v>314</v>
      </c>
      <c r="E34" s="27" t="s">
        <v>315</v>
      </c>
      <c r="F34" s="27" t="s">
        <v>41</v>
      </c>
      <c r="G34" s="27" t="s">
        <v>32</v>
      </c>
      <c r="H34" s="47">
        <v>150000000</v>
      </c>
      <c r="I34" s="47">
        <v>150000000</v>
      </c>
      <c r="J34" s="21" t="s">
        <v>42</v>
      </c>
      <c r="K34" s="22" t="s">
        <v>42</v>
      </c>
      <c r="L34" s="22" t="s">
        <v>43</v>
      </c>
    </row>
    <row r="35" spans="2:12" ht="30">
      <c r="B35" s="65">
        <v>80111500</v>
      </c>
      <c r="C35" s="46" t="s">
        <v>52</v>
      </c>
      <c r="D35" s="27" t="s">
        <v>314</v>
      </c>
      <c r="E35" s="27" t="s">
        <v>315</v>
      </c>
      <c r="F35" s="27" t="s">
        <v>316</v>
      </c>
      <c r="G35" s="27" t="s">
        <v>32</v>
      </c>
      <c r="H35" s="47">
        <v>120000000</v>
      </c>
      <c r="I35" s="47">
        <v>120000000</v>
      </c>
      <c r="J35" s="21" t="s">
        <v>42</v>
      </c>
      <c r="K35" s="22" t="s">
        <v>42</v>
      </c>
      <c r="L35" s="22" t="s">
        <v>43</v>
      </c>
    </row>
    <row r="36" spans="2:12" ht="60">
      <c r="B36" s="22">
        <v>81101508</v>
      </c>
      <c r="C36" s="26" t="s">
        <v>57</v>
      </c>
      <c r="D36" s="22" t="s">
        <v>44</v>
      </c>
      <c r="E36" s="22" t="s">
        <v>58</v>
      </c>
      <c r="F36" s="22" t="s">
        <v>41</v>
      </c>
      <c r="G36" s="27" t="s">
        <v>32</v>
      </c>
      <c r="H36" s="45">
        <v>64130000</v>
      </c>
      <c r="I36" s="45">
        <f aca="true" t="shared" si="1" ref="I36:I73">+H36</f>
        <v>64130000</v>
      </c>
      <c r="J36" s="21" t="s">
        <v>42</v>
      </c>
      <c r="K36" s="22" t="s">
        <v>42</v>
      </c>
      <c r="L36" s="22" t="s">
        <v>59</v>
      </c>
    </row>
    <row r="37" spans="2:12" ht="60">
      <c r="B37" s="19">
        <v>81101508</v>
      </c>
      <c r="C37" s="18" t="s">
        <v>60</v>
      </c>
      <c r="D37" s="19" t="s">
        <v>44</v>
      </c>
      <c r="E37" s="19" t="s">
        <v>58</v>
      </c>
      <c r="F37" s="19" t="s">
        <v>41</v>
      </c>
      <c r="G37" s="20" t="s">
        <v>32</v>
      </c>
      <c r="H37" s="45">
        <v>70180000</v>
      </c>
      <c r="I37" s="45">
        <f t="shared" si="1"/>
        <v>70180000</v>
      </c>
      <c r="J37" s="21" t="s">
        <v>42</v>
      </c>
      <c r="K37" s="22" t="s">
        <v>42</v>
      </c>
      <c r="L37" s="19" t="s">
        <v>59</v>
      </c>
    </row>
    <row r="38" spans="2:12" ht="45">
      <c r="B38" s="19">
        <v>72101507</v>
      </c>
      <c r="C38" s="18" t="s">
        <v>61</v>
      </c>
      <c r="D38" s="19" t="s">
        <v>62</v>
      </c>
      <c r="E38" s="19" t="s">
        <v>63</v>
      </c>
      <c r="F38" s="19" t="s">
        <v>64</v>
      </c>
      <c r="G38" s="20" t="s">
        <v>32</v>
      </c>
      <c r="H38" s="45">
        <v>100000000</v>
      </c>
      <c r="I38" s="45">
        <f t="shared" si="1"/>
        <v>100000000</v>
      </c>
      <c r="J38" s="21" t="s">
        <v>42</v>
      </c>
      <c r="K38" s="22" t="s">
        <v>42</v>
      </c>
      <c r="L38" s="19" t="s">
        <v>59</v>
      </c>
    </row>
    <row r="39" spans="2:12" ht="45">
      <c r="B39" s="19">
        <v>72101507</v>
      </c>
      <c r="C39" s="18" t="s">
        <v>65</v>
      </c>
      <c r="D39" s="19" t="s">
        <v>62</v>
      </c>
      <c r="E39" s="19" t="s">
        <v>66</v>
      </c>
      <c r="F39" s="19" t="s">
        <v>67</v>
      </c>
      <c r="G39" s="20" t="s">
        <v>32</v>
      </c>
      <c r="H39" s="45">
        <v>10000000</v>
      </c>
      <c r="I39" s="45">
        <f t="shared" si="1"/>
        <v>10000000</v>
      </c>
      <c r="J39" s="21" t="s">
        <v>42</v>
      </c>
      <c r="K39" s="22" t="s">
        <v>42</v>
      </c>
      <c r="L39" s="19" t="s">
        <v>59</v>
      </c>
    </row>
    <row r="40" spans="2:12" ht="45">
      <c r="B40" s="19">
        <v>72101507</v>
      </c>
      <c r="C40" s="26" t="s">
        <v>68</v>
      </c>
      <c r="D40" s="19" t="s">
        <v>30</v>
      </c>
      <c r="E40" s="19" t="s">
        <v>63</v>
      </c>
      <c r="F40" s="19" t="s">
        <v>64</v>
      </c>
      <c r="G40" s="20" t="s">
        <v>32</v>
      </c>
      <c r="H40" s="45">
        <v>80000000</v>
      </c>
      <c r="I40" s="45">
        <f t="shared" si="1"/>
        <v>80000000</v>
      </c>
      <c r="J40" s="21" t="s">
        <v>42</v>
      </c>
      <c r="K40" s="22" t="s">
        <v>42</v>
      </c>
      <c r="L40" s="19" t="s">
        <v>59</v>
      </c>
    </row>
    <row r="41" spans="2:12" ht="45">
      <c r="B41" s="19">
        <v>72101507</v>
      </c>
      <c r="C41" s="26" t="s">
        <v>69</v>
      </c>
      <c r="D41" s="19" t="s">
        <v>30</v>
      </c>
      <c r="E41" s="19" t="s">
        <v>66</v>
      </c>
      <c r="F41" s="19" t="s">
        <v>67</v>
      </c>
      <c r="G41" s="20" t="s">
        <v>32</v>
      </c>
      <c r="H41" s="45">
        <v>8000000</v>
      </c>
      <c r="I41" s="45">
        <f t="shared" si="1"/>
        <v>8000000</v>
      </c>
      <c r="J41" s="21" t="s">
        <v>42</v>
      </c>
      <c r="K41" s="22" t="s">
        <v>42</v>
      </c>
      <c r="L41" s="19" t="s">
        <v>59</v>
      </c>
    </row>
    <row r="42" spans="2:12" ht="45">
      <c r="B42" s="19">
        <v>72101507</v>
      </c>
      <c r="C42" s="18" t="s">
        <v>218</v>
      </c>
      <c r="D42" s="19" t="s">
        <v>30</v>
      </c>
      <c r="E42" s="19" t="s">
        <v>63</v>
      </c>
      <c r="F42" s="19" t="s">
        <v>64</v>
      </c>
      <c r="G42" s="20" t="s">
        <v>32</v>
      </c>
      <c r="H42" s="45">
        <v>80000000</v>
      </c>
      <c r="I42" s="45">
        <f t="shared" si="1"/>
        <v>80000000</v>
      </c>
      <c r="J42" s="21" t="s">
        <v>42</v>
      </c>
      <c r="K42" s="22" t="s">
        <v>42</v>
      </c>
      <c r="L42" s="19" t="s">
        <v>59</v>
      </c>
    </row>
    <row r="43" spans="2:12" ht="45">
      <c r="B43" s="19">
        <v>72101507</v>
      </c>
      <c r="C43" s="18" t="s">
        <v>219</v>
      </c>
      <c r="D43" s="19" t="s">
        <v>30</v>
      </c>
      <c r="E43" s="19" t="s">
        <v>66</v>
      </c>
      <c r="F43" s="19" t="s">
        <v>67</v>
      </c>
      <c r="G43" s="20" t="s">
        <v>32</v>
      </c>
      <c r="H43" s="45">
        <v>8000000</v>
      </c>
      <c r="I43" s="45">
        <f t="shared" si="1"/>
        <v>8000000</v>
      </c>
      <c r="J43" s="21" t="s">
        <v>42</v>
      </c>
      <c r="K43" s="22" t="s">
        <v>42</v>
      </c>
      <c r="L43" s="19" t="s">
        <v>59</v>
      </c>
    </row>
    <row r="44" spans="2:12" ht="45">
      <c r="B44" s="19">
        <v>72101507</v>
      </c>
      <c r="C44" s="26" t="s">
        <v>70</v>
      </c>
      <c r="D44" s="19" t="s">
        <v>71</v>
      </c>
      <c r="E44" s="19" t="s">
        <v>63</v>
      </c>
      <c r="F44" s="19" t="s">
        <v>64</v>
      </c>
      <c r="G44" s="20" t="s">
        <v>32</v>
      </c>
      <c r="H44" s="45">
        <v>80000000</v>
      </c>
      <c r="I44" s="45">
        <f t="shared" si="1"/>
        <v>80000000</v>
      </c>
      <c r="J44" s="21" t="s">
        <v>42</v>
      </c>
      <c r="K44" s="22" t="s">
        <v>42</v>
      </c>
      <c r="L44" s="19" t="s">
        <v>59</v>
      </c>
    </row>
    <row r="45" spans="2:12" ht="45">
      <c r="B45" s="19">
        <v>72101507</v>
      </c>
      <c r="C45" s="26" t="s">
        <v>72</v>
      </c>
      <c r="D45" s="19" t="s">
        <v>71</v>
      </c>
      <c r="E45" s="19" t="s">
        <v>66</v>
      </c>
      <c r="F45" s="19" t="s">
        <v>67</v>
      </c>
      <c r="G45" s="20" t="s">
        <v>32</v>
      </c>
      <c r="H45" s="45">
        <v>8000000</v>
      </c>
      <c r="I45" s="45">
        <f t="shared" si="1"/>
        <v>8000000</v>
      </c>
      <c r="J45" s="21" t="s">
        <v>42</v>
      </c>
      <c r="K45" s="22" t="s">
        <v>42</v>
      </c>
      <c r="L45" s="19" t="s">
        <v>59</v>
      </c>
    </row>
    <row r="46" spans="2:12" ht="45">
      <c r="B46" s="19">
        <v>72101507</v>
      </c>
      <c r="C46" s="26" t="s">
        <v>73</v>
      </c>
      <c r="D46" s="19" t="s">
        <v>62</v>
      </c>
      <c r="E46" s="19" t="s">
        <v>63</v>
      </c>
      <c r="F46" s="19" t="s">
        <v>64</v>
      </c>
      <c r="G46" s="20" t="s">
        <v>32</v>
      </c>
      <c r="H46" s="45">
        <v>75000000</v>
      </c>
      <c r="I46" s="45">
        <f t="shared" si="1"/>
        <v>75000000</v>
      </c>
      <c r="J46" s="21" t="s">
        <v>42</v>
      </c>
      <c r="K46" s="22" t="s">
        <v>42</v>
      </c>
      <c r="L46" s="19" t="s">
        <v>59</v>
      </c>
    </row>
    <row r="47" spans="2:12" ht="45">
      <c r="B47" s="19">
        <v>72101507</v>
      </c>
      <c r="C47" s="26" t="s">
        <v>74</v>
      </c>
      <c r="D47" s="19" t="s">
        <v>62</v>
      </c>
      <c r="E47" s="19" t="s">
        <v>66</v>
      </c>
      <c r="F47" s="19" t="s">
        <v>67</v>
      </c>
      <c r="G47" s="20" t="s">
        <v>32</v>
      </c>
      <c r="H47" s="45">
        <v>7500000</v>
      </c>
      <c r="I47" s="45">
        <f t="shared" si="1"/>
        <v>7500000</v>
      </c>
      <c r="J47" s="21" t="s">
        <v>42</v>
      </c>
      <c r="K47" s="22" t="s">
        <v>42</v>
      </c>
      <c r="L47" s="19" t="s">
        <v>59</v>
      </c>
    </row>
    <row r="48" spans="2:12" ht="45">
      <c r="B48" s="19">
        <v>72101507</v>
      </c>
      <c r="C48" s="26" t="s">
        <v>75</v>
      </c>
      <c r="D48" s="19" t="s">
        <v>30</v>
      </c>
      <c r="E48" s="19" t="s">
        <v>63</v>
      </c>
      <c r="F48" s="19" t="s">
        <v>64</v>
      </c>
      <c r="G48" s="20" t="s">
        <v>32</v>
      </c>
      <c r="H48" s="45">
        <v>90000000</v>
      </c>
      <c r="I48" s="45">
        <f t="shared" si="1"/>
        <v>90000000</v>
      </c>
      <c r="J48" s="21" t="s">
        <v>42</v>
      </c>
      <c r="K48" s="22" t="s">
        <v>42</v>
      </c>
      <c r="L48" s="19" t="s">
        <v>59</v>
      </c>
    </row>
    <row r="49" spans="2:12" ht="45">
      <c r="B49" s="19">
        <v>72101507</v>
      </c>
      <c r="C49" s="26" t="s">
        <v>76</v>
      </c>
      <c r="D49" s="19" t="s">
        <v>30</v>
      </c>
      <c r="E49" s="19" t="s">
        <v>66</v>
      </c>
      <c r="F49" s="19" t="s">
        <v>67</v>
      </c>
      <c r="G49" s="20" t="s">
        <v>32</v>
      </c>
      <c r="H49" s="45">
        <v>9000000</v>
      </c>
      <c r="I49" s="45">
        <f t="shared" si="1"/>
        <v>9000000</v>
      </c>
      <c r="J49" s="21" t="s">
        <v>42</v>
      </c>
      <c r="K49" s="22" t="s">
        <v>42</v>
      </c>
      <c r="L49" s="19" t="s">
        <v>59</v>
      </c>
    </row>
    <row r="50" spans="2:12" ht="45">
      <c r="B50" s="19">
        <v>72101507</v>
      </c>
      <c r="C50" s="18" t="s">
        <v>77</v>
      </c>
      <c r="D50" s="19" t="s">
        <v>30</v>
      </c>
      <c r="E50" s="19" t="s">
        <v>63</v>
      </c>
      <c r="F50" s="19" t="s">
        <v>64</v>
      </c>
      <c r="G50" s="20" t="s">
        <v>32</v>
      </c>
      <c r="H50" s="45">
        <v>90000000</v>
      </c>
      <c r="I50" s="45">
        <f t="shared" si="1"/>
        <v>90000000</v>
      </c>
      <c r="J50" s="21" t="s">
        <v>42</v>
      </c>
      <c r="K50" s="22" t="s">
        <v>42</v>
      </c>
      <c r="L50" s="19" t="s">
        <v>59</v>
      </c>
    </row>
    <row r="51" spans="2:12" ht="45">
      <c r="B51" s="19">
        <v>72101507</v>
      </c>
      <c r="C51" s="18" t="s">
        <v>78</v>
      </c>
      <c r="D51" s="19" t="s">
        <v>30</v>
      </c>
      <c r="E51" s="19" t="s">
        <v>66</v>
      </c>
      <c r="F51" s="19" t="s">
        <v>67</v>
      </c>
      <c r="G51" s="20" t="s">
        <v>32</v>
      </c>
      <c r="H51" s="45">
        <v>9000000</v>
      </c>
      <c r="I51" s="45">
        <f t="shared" si="1"/>
        <v>9000000</v>
      </c>
      <c r="J51" s="21" t="s">
        <v>42</v>
      </c>
      <c r="K51" s="22" t="s">
        <v>42</v>
      </c>
      <c r="L51" s="19" t="s">
        <v>59</v>
      </c>
    </row>
    <row r="52" spans="2:12" ht="45">
      <c r="B52" s="19">
        <v>72101507</v>
      </c>
      <c r="C52" s="18" t="s">
        <v>79</v>
      </c>
      <c r="D52" s="19" t="s">
        <v>62</v>
      </c>
      <c r="E52" s="19" t="s">
        <v>63</v>
      </c>
      <c r="F52" s="19" t="s">
        <v>64</v>
      </c>
      <c r="G52" s="20" t="s">
        <v>32</v>
      </c>
      <c r="H52" s="45">
        <v>155000000</v>
      </c>
      <c r="I52" s="45">
        <f t="shared" si="1"/>
        <v>155000000</v>
      </c>
      <c r="J52" s="21" t="s">
        <v>42</v>
      </c>
      <c r="K52" s="22" t="s">
        <v>42</v>
      </c>
      <c r="L52" s="19" t="s">
        <v>59</v>
      </c>
    </row>
    <row r="53" spans="2:12" ht="45">
      <c r="B53" s="19">
        <v>72101507</v>
      </c>
      <c r="C53" s="18" t="s">
        <v>80</v>
      </c>
      <c r="D53" s="19" t="s">
        <v>62</v>
      </c>
      <c r="E53" s="19" t="s">
        <v>66</v>
      </c>
      <c r="F53" s="19" t="s">
        <v>67</v>
      </c>
      <c r="G53" s="20" t="s">
        <v>32</v>
      </c>
      <c r="H53" s="45">
        <v>15000000</v>
      </c>
      <c r="I53" s="45">
        <f t="shared" si="1"/>
        <v>15000000</v>
      </c>
      <c r="J53" s="21" t="s">
        <v>42</v>
      </c>
      <c r="K53" s="22" t="s">
        <v>42</v>
      </c>
      <c r="L53" s="19" t="s">
        <v>59</v>
      </c>
    </row>
    <row r="54" spans="2:12" ht="45">
      <c r="B54" s="19">
        <v>72101507</v>
      </c>
      <c r="C54" s="18" t="s">
        <v>81</v>
      </c>
      <c r="D54" s="19" t="s">
        <v>30</v>
      </c>
      <c r="E54" s="19" t="s">
        <v>66</v>
      </c>
      <c r="F54" s="19" t="s">
        <v>64</v>
      </c>
      <c r="G54" s="20" t="s">
        <v>32</v>
      </c>
      <c r="H54" s="45">
        <v>160000000</v>
      </c>
      <c r="I54" s="45">
        <f t="shared" si="1"/>
        <v>160000000</v>
      </c>
      <c r="J54" s="21" t="s">
        <v>42</v>
      </c>
      <c r="K54" s="22" t="s">
        <v>42</v>
      </c>
      <c r="L54" s="19" t="s">
        <v>59</v>
      </c>
    </row>
    <row r="55" spans="2:12" ht="45">
      <c r="B55" s="19">
        <v>72101507</v>
      </c>
      <c r="C55" s="18" t="s">
        <v>82</v>
      </c>
      <c r="D55" s="19" t="s">
        <v>30</v>
      </c>
      <c r="E55" s="19" t="s">
        <v>83</v>
      </c>
      <c r="F55" s="19" t="s">
        <v>67</v>
      </c>
      <c r="G55" s="20" t="s">
        <v>32</v>
      </c>
      <c r="H55" s="45">
        <v>16000000</v>
      </c>
      <c r="I55" s="45">
        <f t="shared" si="1"/>
        <v>16000000</v>
      </c>
      <c r="J55" s="21" t="s">
        <v>42</v>
      </c>
      <c r="K55" s="22" t="s">
        <v>42</v>
      </c>
      <c r="L55" s="19" t="s">
        <v>59</v>
      </c>
    </row>
    <row r="56" spans="2:12" ht="45">
      <c r="B56" s="19">
        <v>72101507</v>
      </c>
      <c r="C56" s="18" t="s">
        <v>84</v>
      </c>
      <c r="D56" s="19" t="s">
        <v>30</v>
      </c>
      <c r="E56" s="19" t="s">
        <v>63</v>
      </c>
      <c r="F56" s="19" t="s">
        <v>64</v>
      </c>
      <c r="G56" s="20" t="s">
        <v>32</v>
      </c>
      <c r="H56" s="45">
        <v>110000000</v>
      </c>
      <c r="I56" s="45">
        <f t="shared" si="1"/>
        <v>110000000</v>
      </c>
      <c r="J56" s="21" t="s">
        <v>42</v>
      </c>
      <c r="K56" s="22" t="s">
        <v>42</v>
      </c>
      <c r="L56" s="19" t="s">
        <v>59</v>
      </c>
    </row>
    <row r="57" spans="2:12" ht="45">
      <c r="B57" s="19">
        <v>72101507</v>
      </c>
      <c r="C57" s="18" t="s">
        <v>85</v>
      </c>
      <c r="D57" s="19" t="s">
        <v>30</v>
      </c>
      <c r="E57" s="19" t="s">
        <v>66</v>
      </c>
      <c r="F57" s="19" t="s">
        <v>67</v>
      </c>
      <c r="G57" s="20" t="s">
        <v>32</v>
      </c>
      <c r="H57" s="45">
        <v>11000000</v>
      </c>
      <c r="I57" s="45">
        <f t="shared" si="1"/>
        <v>11000000</v>
      </c>
      <c r="J57" s="21" t="s">
        <v>42</v>
      </c>
      <c r="K57" s="22" t="s">
        <v>42</v>
      </c>
      <c r="L57" s="19" t="s">
        <v>59</v>
      </c>
    </row>
    <row r="58" spans="2:12" ht="45">
      <c r="B58" s="19">
        <v>72101507</v>
      </c>
      <c r="C58" s="18" t="s">
        <v>86</v>
      </c>
      <c r="D58" s="19" t="s">
        <v>30</v>
      </c>
      <c r="E58" s="19" t="s">
        <v>63</v>
      </c>
      <c r="F58" s="19" t="s">
        <v>64</v>
      </c>
      <c r="G58" s="20" t="s">
        <v>32</v>
      </c>
      <c r="H58" s="45">
        <v>230000000</v>
      </c>
      <c r="I58" s="45">
        <f t="shared" si="1"/>
        <v>230000000</v>
      </c>
      <c r="J58" s="21" t="s">
        <v>42</v>
      </c>
      <c r="K58" s="22" t="s">
        <v>42</v>
      </c>
      <c r="L58" s="19" t="s">
        <v>59</v>
      </c>
    </row>
    <row r="59" spans="2:12" ht="45">
      <c r="B59" s="19">
        <v>72101507</v>
      </c>
      <c r="C59" s="18" t="s">
        <v>87</v>
      </c>
      <c r="D59" s="19" t="s">
        <v>30</v>
      </c>
      <c r="E59" s="19" t="s">
        <v>66</v>
      </c>
      <c r="F59" s="19" t="s">
        <v>67</v>
      </c>
      <c r="G59" s="20" t="s">
        <v>32</v>
      </c>
      <c r="H59" s="45">
        <v>19000000</v>
      </c>
      <c r="I59" s="45">
        <f t="shared" si="1"/>
        <v>19000000</v>
      </c>
      <c r="J59" s="21" t="s">
        <v>42</v>
      </c>
      <c r="K59" s="22" t="s">
        <v>42</v>
      </c>
      <c r="L59" s="19" t="s">
        <v>59</v>
      </c>
    </row>
    <row r="60" spans="2:12" ht="45">
      <c r="B60" s="19">
        <v>72101507</v>
      </c>
      <c r="C60" s="26" t="s">
        <v>88</v>
      </c>
      <c r="D60" s="19" t="s">
        <v>62</v>
      </c>
      <c r="E60" s="19" t="s">
        <v>63</v>
      </c>
      <c r="F60" s="19" t="s">
        <v>64</v>
      </c>
      <c r="G60" s="20" t="s">
        <v>32</v>
      </c>
      <c r="H60" s="45">
        <v>250000000</v>
      </c>
      <c r="I60" s="45">
        <f t="shared" si="1"/>
        <v>250000000</v>
      </c>
      <c r="J60" s="21" t="s">
        <v>42</v>
      </c>
      <c r="K60" s="22" t="s">
        <v>42</v>
      </c>
      <c r="L60" s="19" t="s">
        <v>59</v>
      </c>
    </row>
    <row r="61" spans="2:12" ht="45">
      <c r="B61" s="19">
        <v>81101508</v>
      </c>
      <c r="C61" s="18" t="s">
        <v>89</v>
      </c>
      <c r="D61" s="19" t="s">
        <v>44</v>
      </c>
      <c r="E61" s="19" t="s">
        <v>90</v>
      </c>
      <c r="F61" s="19" t="s">
        <v>67</v>
      </c>
      <c r="G61" s="20" t="s">
        <v>32</v>
      </c>
      <c r="H61" s="45">
        <v>20000000</v>
      </c>
      <c r="I61" s="45">
        <f t="shared" si="1"/>
        <v>20000000</v>
      </c>
      <c r="J61" s="21" t="s">
        <v>42</v>
      </c>
      <c r="K61" s="22" t="s">
        <v>42</v>
      </c>
      <c r="L61" s="19" t="s">
        <v>59</v>
      </c>
    </row>
    <row r="62" spans="2:12" ht="30">
      <c r="B62" s="19">
        <v>46161604</v>
      </c>
      <c r="C62" s="18" t="s">
        <v>91</v>
      </c>
      <c r="D62" s="19" t="s">
        <v>44</v>
      </c>
      <c r="E62" s="19" t="s">
        <v>92</v>
      </c>
      <c r="F62" s="19" t="s">
        <v>67</v>
      </c>
      <c r="G62" s="20" t="s">
        <v>32</v>
      </c>
      <c r="H62" s="45">
        <v>12165861</v>
      </c>
      <c r="I62" s="45">
        <f t="shared" si="1"/>
        <v>12165861</v>
      </c>
      <c r="J62" s="21" t="s">
        <v>42</v>
      </c>
      <c r="K62" s="22" t="s">
        <v>42</v>
      </c>
      <c r="L62" s="19" t="s">
        <v>93</v>
      </c>
    </row>
    <row r="63" spans="2:12" ht="30">
      <c r="B63" s="19">
        <v>39121305</v>
      </c>
      <c r="C63" s="18" t="s">
        <v>94</v>
      </c>
      <c r="D63" s="19" t="s">
        <v>95</v>
      </c>
      <c r="E63" s="19" t="s">
        <v>92</v>
      </c>
      <c r="F63" s="19" t="s">
        <v>96</v>
      </c>
      <c r="G63" s="20" t="s">
        <v>32</v>
      </c>
      <c r="H63" s="45">
        <v>35589951</v>
      </c>
      <c r="I63" s="45">
        <f t="shared" si="1"/>
        <v>35589951</v>
      </c>
      <c r="J63" s="21" t="s">
        <v>42</v>
      </c>
      <c r="K63" s="22" t="s">
        <v>42</v>
      </c>
      <c r="L63" s="19" t="s">
        <v>93</v>
      </c>
    </row>
    <row r="64" spans="2:12" ht="45">
      <c r="B64" s="19" t="s">
        <v>97</v>
      </c>
      <c r="C64" s="18" t="s">
        <v>98</v>
      </c>
      <c r="D64" s="19" t="s">
        <v>95</v>
      </c>
      <c r="E64" s="19" t="s">
        <v>92</v>
      </c>
      <c r="F64" s="19" t="s">
        <v>96</v>
      </c>
      <c r="G64" s="20" t="s">
        <v>32</v>
      </c>
      <c r="H64" s="45">
        <v>110631473</v>
      </c>
      <c r="I64" s="45">
        <f t="shared" si="1"/>
        <v>110631473</v>
      </c>
      <c r="J64" s="21" t="s">
        <v>42</v>
      </c>
      <c r="K64" s="22" t="s">
        <v>42</v>
      </c>
      <c r="L64" s="19" t="s">
        <v>93</v>
      </c>
    </row>
    <row r="65" spans="2:12" ht="30">
      <c r="B65" s="19">
        <v>83111602</v>
      </c>
      <c r="C65" s="18" t="s">
        <v>99</v>
      </c>
      <c r="D65" s="19" t="s">
        <v>95</v>
      </c>
      <c r="E65" s="19" t="s">
        <v>100</v>
      </c>
      <c r="F65" s="19" t="s">
        <v>31</v>
      </c>
      <c r="G65" s="20" t="s">
        <v>32</v>
      </c>
      <c r="H65" s="45">
        <v>2475326999</v>
      </c>
      <c r="I65" s="45">
        <f t="shared" si="1"/>
        <v>2475326999</v>
      </c>
      <c r="J65" s="21" t="s">
        <v>42</v>
      </c>
      <c r="K65" s="22" t="s">
        <v>42</v>
      </c>
      <c r="L65" s="19" t="s">
        <v>93</v>
      </c>
    </row>
    <row r="66" spans="2:12" ht="45">
      <c r="B66" s="22">
        <v>43233201</v>
      </c>
      <c r="C66" s="37" t="s">
        <v>101</v>
      </c>
      <c r="D66" s="22" t="s">
        <v>114</v>
      </c>
      <c r="E66" s="22" t="s">
        <v>289</v>
      </c>
      <c r="F66" s="22" t="s">
        <v>96</v>
      </c>
      <c r="G66" s="27" t="s">
        <v>32</v>
      </c>
      <c r="H66" s="48">
        <v>35997500</v>
      </c>
      <c r="I66" s="48">
        <v>35997500</v>
      </c>
      <c r="J66" s="21" t="s">
        <v>42</v>
      </c>
      <c r="K66" s="22" t="s">
        <v>42</v>
      </c>
      <c r="L66" s="22" t="s">
        <v>103</v>
      </c>
    </row>
    <row r="67" spans="2:12" ht="45">
      <c r="B67" s="22" t="s">
        <v>318</v>
      </c>
      <c r="C67" s="37" t="s">
        <v>326</v>
      </c>
      <c r="D67" s="22" t="s">
        <v>114</v>
      </c>
      <c r="E67" s="22" t="s">
        <v>319</v>
      </c>
      <c r="F67" s="22" t="s">
        <v>96</v>
      </c>
      <c r="G67" s="27" t="s">
        <v>32</v>
      </c>
      <c r="H67" s="48">
        <v>83538000</v>
      </c>
      <c r="I67" s="48">
        <v>83538000</v>
      </c>
      <c r="J67" s="21" t="s">
        <v>42</v>
      </c>
      <c r="K67" s="22" t="s">
        <v>42</v>
      </c>
      <c r="L67" s="22" t="s">
        <v>103</v>
      </c>
    </row>
    <row r="68" spans="2:12" ht="75">
      <c r="B68" s="22">
        <v>90111601</v>
      </c>
      <c r="C68" s="37" t="s">
        <v>327</v>
      </c>
      <c r="D68" s="22" t="s">
        <v>114</v>
      </c>
      <c r="E68" s="22" t="s">
        <v>320</v>
      </c>
      <c r="F68" s="22" t="s">
        <v>316</v>
      </c>
      <c r="G68" s="27" t="s">
        <v>32</v>
      </c>
      <c r="H68" s="48">
        <v>411116869</v>
      </c>
      <c r="I68" s="48">
        <v>411116869</v>
      </c>
      <c r="J68" s="21" t="s">
        <v>42</v>
      </c>
      <c r="K68" s="22" t="s">
        <v>42</v>
      </c>
      <c r="L68" s="22" t="s">
        <v>103</v>
      </c>
    </row>
    <row r="69" spans="2:12" ht="90">
      <c r="B69" s="22" t="s">
        <v>330</v>
      </c>
      <c r="C69" s="37" t="s">
        <v>328</v>
      </c>
      <c r="D69" s="22" t="s">
        <v>39</v>
      </c>
      <c r="E69" s="22" t="s">
        <v>321</v>
      </c>
      <c r="F69" s="22" t="s">
        <v>325</v>
      </c>
      <c r="G69" s="27" t="s">
        <v>32</v>
      </c>
      <c r="H69" s="48">
        <v>1887370230</v>
      </c>
      <c r="I69" s="48">
        <v>1887370230</v>
      </c>
      <c r="J69" s="21" t="s">
        <v>42</v>
      </c>
      <c r="K69" s="22" t="s">
        <v>42</v>
      </c>
      <c r="L69" s="22" t="s">
        <v>103</v>
      </c>
    </row>
    <row r="70" spans="2:12" ht="45">
      <c r="B70" s="22">
        <v>81111809</v>
      </c>
      <c r="C70" s="37" t="s">
        <v>329</v>
      </c>
      <c r="D70" s="22" t="s">
        <v>322</v>
      </c>
      <c r="E70" s="22" t="s">
        <v>323</v>
      </c>
      <c r="F70" s="22" t="s">
        <v>316</v>
      </c>
      <c r="G70" s="27" t="s">
        <v>32</v>
      </c>
      <c r="H70" s="38">
        <v>205175203</v>
      </c>
      <c r="I70" s="38">
        <v>205175203</v>
      </c>
      <c r="J70" s="21" t="s">
        <v>42</v>
      </c>
      <c r="K70" s="22" t="s">
        <v>42</v>
      </c>
      <c r="L70" s="22" t="s">
        <v>324</v>
      </c>
    </row>
    <row r="71" spans="2:12" ht="195">
      <c r="B71" s="19" t="s">
        <v>106</v>
      </c>
      <c r="C71" s="18" t="s">
        <v>107</v>
      </c>
      <c r="D71" s="19" t="s">
        <v>62</v>
      </c>
      <c r="E71" s="19" t="s">
        <v>100</v>
      </c>
      <c r="F71" s="19" t="s">
        <v>96</v>
      </c>
      <c r="G71" s="20" t="s">
        <v>32</v>
      </c>
      <c r="H71" s="45">
        <v>2000000000</v>
      </c>
      <c r="I71" s="45">
        <f t="shared" si="1"/>
        <v>2000000000</v>
      </c>
      <c r="J71" s="21" t="s">
        <v>42</v>
      </c>
      <c r="K71" s="22" t="s">
        <v>42</v>
      </c>
      <c r="L71" s="19" t="s">
        <v>108</v>
      </c>
    </row>
    <row r="72" spans="2:12" ht="30">
      <c r="B72" s="19">
        <v>81111500</v>
      </c>
      <c r="C72" s="18" t="s">
        <v>109</v>
      </c>
      <c r="D72" s="19" t="s">
        <v>30</v>
      </c>
      <c r="E72" s="19" t="s">
        <v>100</v>
      </c>
      <c r="F72" s="19" t="s">
        <v>64</v>
      </c>
      <c r="G72" s="20" t="s">
        <v>32</v>
      </c>
      <c r="H72" s="45">
        <v>1772345801</v>
      </c>
      <c r="I72" s="45">
        <f t="shared" si="1"/>
        <v>1772345801</v>
      </c>
      <c r="J72" s="21" t="s">
        <v>42</v>
      </c>
      <c r="K72" s="22" t="s">
        <v>42</v>
      </c>
      <c r="L72" s="19" t="s">
        <v>108</v>
      </c>
    </row>
    <row r="73" spans="2:12" ht="270">
      <c r="B73" s="19" t="s">
        <v>110</v>
      </c>
      <c r="C73" s="26" t="s">
        <v>111</v>
      </c>
      <c r="D73" s="19" t="s">
        <v>44</v>
      </c>
      <c r="E73" s="19" t="s">
        <v>45</v>
      </c>
      <c r="F73" s="19" t="s">
        <v>41</v>
      </c>
      <c r="G73" s="20" t="s">
        <v>32</v>
      </c>
      <c r="H73" s="45">
        <v>23997768565</v>
      </c>
      <c r="I73" s="45">
        <f t="shared" si="1"/>
        <v>23997768565</v>
      </c>
      <c r="J73" s="21" t="s">
        <v>112</v>
      </c>
      <c r="K73" s="22" t="s">
        <v>42</v>
      </c>
      <c r="L73" s="19" t="s">
        <v>108</v>
      </c>
    </row>
    <row r="74" spans="2:12" ht="30">
      <c r="B74" s="19">
        <v>82141502</v>
      </c>
      <c r="C74" s="26" t="s">
        <v>115</v>
      </c>
      <c r="D74" s="19" t="s">
        <v>39</v>
      </c>
      <c r="E74" s="19" t="s">
        <v>92</v>
      </c>
      <c r="F74" s="19" t="s">
        <v>67</v>
      </c>
      <c r="G74" s="20" t="s">
        <v>32</v>
      </c>
      <c r="H74" s="49">
        <v>3000000</v>
      </c>
      <c r="I74" s="49">
        <f>+H74</f>
        <v>3000000</v>
      </c>
      <c r="J74" s="21" t="s">
        <v>112</v>
      </c>
      <c r="K74" s="22" t="s">
        <v>112</v>
      </c>
      <c r="L74" s="19" t="s">
        <v>116</v>
      </c>
    </row>
    <row r="75" spans="2:12" ht="30">
      <c r="B75" s="19">
        <v>55101504</v>
      </c>
      <c r="C75" s="26" t="s">
        <v>117</v>
      </c>
      <c r="D75" s="19" t="s">
        <v>44</v>
      </c>
      <c r="E75" s="19" t="s">
        <v>56</v>
      </c>
      <c r="F75" s="19" t="s">
        <v>41</v>
      </c>
      <c r="G75" s="20" t="s">
        <v>32</v>
      </c>
      <c r="H75" s="49">
        <v>2000000</v>
      </c>
      <c r="I75" s="49">
        <f>+H75</f>
        <v>2000000</v>
      </c>
      <c r="J75" s="21" t="s">
        <v>112</v>
      </c>
      <c r="K75" s="22" t="s">
        <v>112</v>
      </c>
      <c r="L75" s="19" t="s">
        <v>116</v>
      </c>
    </row>
    <row r="76" spans="2:12" ht="45">
      <c r="B76" s="19">
        <v>80131502</v>
      </c>
      <c r="C76" s="26" t="s">
        <v>118</v>
      </c>
      <c r="D76" s="19" t="s">
        <v>44</v>
      </c>
      <c r="E76" s="19" t="s">
        <v>119</v>
      </c>
      <c r="F76" s="19" t="s">
        <v>41</v>
      </c>
      <c r="G76" s="20" t="s">
        <v>32</v>
      </c>
      <c r="H76" s="49">
        <v>5870559594</v>
      </c>
      <c r="I76" s="49">
        <f>+H76</f>
        <v>5870559594</v>
      </c>
      <c r="J76" s="21" t="s">
        <v>42</v>
      </c>
      <c r="K76" s="22" t="s">
        <v>42</v>
      </c>
      <c r="L76" s="19" t="s">
        <v>120</v>
      </c>
    </row>
    <row r="77" spans="2:12" ht="60">
      <c r="B77" s="19">
        <v>78181500</v>
      </c>
      <c r="C77" s="26" t="s">
        <v>121</v>
      </c>
      <c r="D77" s="19" t="s">
        <v>44</v>
      </c>
      <c r="E77" s="19" t="s">
        <v>119</v>
      </c>
      <c r="F77" s="19" t="s">
        <v>64</v>
      </c>
      <c r="G77" s="20" t="s">
        <v>32</v>
      </c>
      <c r="H77" s="49">
        <v>200000000</v>
      </c>
      <c r="I77" s="49">
        <f>+H77</f>
        <v>200000000</v>
      </c>
      <c r="J77" s="21" t="s">
        <v>42</v>
      </c>
      <c r="K77" s="22" t="s">
        <v>42</v>
      </c>
      <c r="L77" s="19" t="s">
        <v>122</v>
      </c>
    </row>
    <row r="78" spans="2:12" ht="75">
      <c r="B78" s="19">
        <v>81111500</v>
      </c>
      <c r="C78" s="26" t="s">
        <v>359</v>
      </c>
      <c r="D78" s="19" t="s">
        <v>44</v>
      </c>
      <c r="E78" s="19" t="s">
        <v>63</v>
      </c>
      <c r="F78" s="19" t="s">
        <v>123</v>
      </c>
      <c r="G78" s="20" t="s">
        <v>32</v>
      </c>
      <c r="H78" s="49">
        <v>438341405</v>
      </c>
      <c r="I78" s="49">
        <f>H78</f>
        <v>438341405</v>
      </c>
      <c r="J78" s="21" t="s">
        <v>42</v>
      </c>
      <c r="K78" s="22" t="s">
        <v>42</v>
      </c>
      <c r="L78" s="19" t="s">
        <v>124</v>
      </c>
    </row>
    <row r="79" spans="2:12" ht="60">
      <c r="B79" s="19" t="s">
        <v>125</v>
      </c>
      <c r="C79" s="26" t="s">
        <v>360</v>
      </c>
      <c r="D79" s="19" t="s">
        <v>44</v>
      </c>
      <c r="E79" s="19" t="s">
        <v>126</v>
      </c>
      <c r="F79" s="19" t="s">
        <v>127</v>
      </c>
      <c r="G79" s="20" t="s">
        <v>32</v>
      </c>
      <c r="H79" s="49">
        <v>5500000000</v>
      </c>
      <c r="I79" s="49">
        <f>+H79</f>
        <v>5500000000</v>
      </c>
      <c r="J79" s="21" t="s">
        <v>42</v>
      </c>
      <c r="K79" s="22" t="s">
        <v>42</v>
      </c>
      <c r="L79" s="19" t="s">
        <v>128</v>
      </c>
    </row>
    <row r="80" spans="2:12" ht="120">
      <c r="B80" s="19">
        <v>60105704</v>
      </c>
      <c r="C80" s="26" t="s">
        <v>361</v>
      </c>
      <c r="D80" s="19" t="s">
        <v>44</v>
      </c>
      <c r="E80" s="19" t="s">
        <v>39</v>
      </c>
      <c r="F80" s="19" t="s">
        <v>31</v>
      </c>
      <c r="G80" s="20" t="s">
        <v>32</v>
      </c>
      <c r="H80" s="49">
        <v>2946261334</v>
      </c>
      <c r="I80" s="49">
        <v>2946261334</v>
      </c>
      <c r="J80" s="21" t="s">
        <v>42</v>
      </c>
      <c r="K80" s="22" t="s">
        <v>42</v>
      </c>
      <c r="L80" s="19" t="s">
        <v>129</v>
      </c>
    </row>
    <row r="81" spans="2:12" ht="60">
      <c r="B81" s="19">
        <v>92121500</v>
      </c>
      <c r="C81" s="26" t="s">
        <v>362</v>
      </c>
      <c r="D81" s="19" t="s">
        <v>44</v>
      </c>
      <c r="E81" s="19" t="s">
        <v>54</v>
      </c>
      <c r="F81" s="19" t="s">
        <v>31</v>
      </c>
      <c r="G81" s="20" t="s">
        <v>32</v>
      </c>
      <c r="H81" s="49">
        <v>6782657525</v>
      </c>
      <c r="I81" s="49">
        <f>+H81</f>
        <v>6782657525</v>
      </c>
      <c r="J81" s="21" t="s">
        <v>42</v>
      </c>
      <c r="K81" s="22" t="s">
        <v>42</v>
      </c>
      <c r="L81" s="19" t="s">
        <v>130</v>
      </c>
    </row>
    <row r="82" spans="2:12" ht="60">
      <c r="B82" s="19">
        <v>80101507</v>
      </c>
      <c r="C82" s="39" t="s">
        <v>363</v>
      </c>
      <c r="D82" s="19" t="s">
        <v>44</v>
      </c>
      <c r="E82" s="19" t="s">
        <v>54</v>
      </c>
      <c r="F82" s="19" t="s">
        <v>31</v>
      </c>
      <c r="G82" s="20" t="s">
        <v>32</v>
      </c>
      <c r="H82" s="49">
        <v>3153288583</v>
      </c>
      <c r="I82" s="49">
        <v>3153288583</v>
      </c>
      <c r="J82" s="21" t="s">
        <v>42</v>
      </c>
      <c r="K82" s="22" t="s">
        <v>42</v>
      </c>
      <c r="L82" s="19" t="s">
        <v>131</v>
      </c>
    </row>
    <row r="83" spans="2:12" ht="45">
      <c r="B83" s="22">
        <v>72151200</v>
      </c>
      <c r="C83" s="26" t="s">
        <v>221</v>
      </c>
      <c r="D83" s="22" t="s">
        <v>113</v>
      </c>
      <c r="E83" s="22" t="s">
        <v>133</v>
      </c>
      <c r="F83" s="22" t="s">
        <v>220</v>
      </c>
      <c r="G83" s="27" t="s">
        <v>32</v>
      </c>
      <c r="H83" s="45">
        <v>2585000</v>
      </c>
      <c r="I83" s="45">
        <f>+H83</f>
        <v>2585000</v>
      </c>
      <c r="J83" s="21" t="s">
        <v>42</v>
      </c>
      <c r="K83" s="22" t="s">
        <v>42</v>
      </c>
      <c r="L83" s="22" t="s">
        <v>372</v>
      </c>
    </row>
    <row r="84" spans="2:12" ht="45">
      <c r="B84" s="22">
        <v>72101500</v>
      </c>
      <c r="C84" s="26" t="s">
        <v>132</v>
      </c>
      <c r="D84" s="22" t="s">
        <v>113</v>
      </c>
      <c r="E84" s="22" t="s">
        <v>133</v>
      </c>
      <c r="F84" s="22" t="s">
        <v>220</v>
      </c>
      <c r="G84" s="27" t="s">
        <v>32</v>
      </c>
      <c r="H84" s="45">
        <v>4705000</v>
      </c>
      <c r="I84" s="45">
        <f>+H84</f>
        <v>4705000</v>
      </c>
      <c r="J84" s="21" t="s">
        <v>42</v>
      </c>
      <c r="K84" s="22" t="s">
        <v>42</v>
      </c>
      <c r="L84" s="22" t="s">
        <v>372</v>
      </c>
    </row>
    <row r="85" spans="2:12" ht="45">
      <c r="B85" s="22">
        <v>72101509</v>
      </c>
      <c r="C85" s="26" t="s">
        <v>239</v>
      </c>
      <c r="D85" s="22" t="s">
        <v>113</v>
      </c>
      <c r="E85" s="22" t="s">
        <v>133</v>
      </c>
      <c r="F85" s="22" t="s">
        <v>220</v>
      </c>
      <c r="G85" s="27" t="s">
        <v>32</v>
      </c>
      <c r="H85" s="45">
        <v>948000</v>
      </c>
      <c r="I85" s="45">
        <f>+H85</f>
        <v>948000</v>
      </c>
      <c r="J85" s="21" t="s">
        <v>42</v>
      </c>
      <c r="K85" s="22" t="s">
        <v>42</v>
      </c>
      <c r="L85" s="22" t="s">
        <v>372</v>
      </c>
    </row>
    <row r="86" spans="2:12" ht="30">
      <c r="B86" s="22">
        <v>72101500</v>
      </c>
      <c r="C86" s="26" t="s">
        <v>135</v>
      </c>
      <c r="D86" s="22" t="s">
        <v>62</v>
      </c>
      <c r="E86" s="22" t="s">
        <v>240</v>
      </c>
      <c r="F86" s="22" t="s">
        <v>220</v>
      </c>
      <c r="G86" s="27" t="s">
        <v>32</v>
      </c>
      <c r="H86" s="45">
        <v>9032100</v>
      </c>
      <c r="I86" s="45">
        <v>9032100</v>
      </c>
      <c r="J86" s="21" t="s">
        <v>42</v>
      </c>
      <c r="K86" s="22" t="s">
        <v>42</v>
      </c>
      <c r="L86" s="22" t="s">
        <v>373</v>
      </c>
    </row>
    <row r="87" spans="2:12" ht="30">
      <c r="B87" s="22">
        <v>78181500</v>
      </c>
      <c r="C87" s="26" t="s">
        <v>137</v>
      </c>
      <c r="D87" s="22" t="s">
        <v>62</v>
      </c>
      <c r="E87" s="22" t="s">
        <v>240</v>
      </c>
      <c r="F87" s="22" t="s">
        <v>220</v>
      </c>
      <c r="G87" s="27" t="s">
        <v>32</v>
      </c>
      <c r="H87" s="45">
        <v>3626393</v>
      </c>
      <c r="I87" s="45">
        <v>3626393</v>
      </c>
      <c r="J87" s="21" t="s">
        <v>42</v>
      </c>
      <c r="K87" s="22" t="s">
        <v>42</v>
      </c>
      <c r="L87" s="22" t="s">
        <v>373</v>
      </c>
    </row>
    <row r="88" spans="2:12" ht="30">
      <c r="B88" s="22">
        <v>78181700</v>
      </c>
      <c r="C88" s="26" t="s">
        <v>138</v>
      </c>
      <c r="D88" s="22" t="s">
        <v>62</v>
      </c>
      <c r="E88" s="22" t="s">
        <v>240</v>
      </c>
      <c r="F88" s="22" t="s">
        <v>220</v>
      </c>
      <c r="G88" s="27" t="s">
        <v>32</v>
      </c>
      <c r="H88" s="45">
        <v>5000000</v>
      </c>
      <c r="I88" s="45">
        <v>5000000</v>
      </c>
      <c r="J88" s="21" t="s">
        <v>42</v>
      </c>
      <c r="K88" s="22" t="s">
        <v>42</v>
      </c>
      <c r="L88" s="22" t="s">
        <v>373</v>
      </c>
    </row>
    <row r="89" spans="2:12" ht="30">
      <c r="B89" s="22">
        <v>72154000</v>
      </c>
      <c r="C89" s="26" t="s">
        <v>139</v>
      </c>
      <c r="D89" s="22" t="s">
        <v>113</v>
      </c>
      <c r="E89" s="22" t="s">
        <v>241</v>
      </c>
      <c r="F89" s="22" t="s">
        <v>220</v>
      </c>
      <c r="G89" s="27" t="s">
        <v>32</v>
      </c>
      <c r="H89" s="45">
        <v>3518711</v>
      </c>
      <c r="I89" s="45">
        <f>+H89</f>
        <v>3518711</v>
      </c>
      <c r="J89" s="21" t="s">
        <v>42</v>
      </c>
      <c r="K89" s="22" t="s">
        <v>42</v>
      </c>
      <c r="L89" s="22" t="s">
        <v>373</v>
      </c>
    </row>
    <row r="90" spans="2:12" ht="30">
      <c r="B90" s="22">
        <v>72101500</v>
      </c>
      <c r="C90" s="26" t="s">
        <v>140</v>
      </c>
      <c r="D90" s="22" t="s">
        <v>30</v>
      </c>
      <c r="E90" s="22" t="s">
        <v>241</v>
      </c>
      <c r="F90" s="22" t="s">
        <v>220</v>
      </c>
      <c r="G90" s="27" t="s">
        <v>32</v>
      </c>
      <c r="H90" s="45">
        <v>1389380</v>
      </c>
      <c r="I90" s="45">
        <v>1389380</v>
      </c>
      <c r="J90" s="21" t="s">
        <v>42</v>
      </c>
      <c r="K90" s="22" t="s">
        <v>42</v>
      </c>
      <c r="L90" s="22" t="s">
        <v>373</v>
      </c>
    </row>
    <row r="91" spans="2:12" ht="30">
      <c r="B91" s="22">
        <v>82121801</v>
      </c>
      <c r="C91" s="26" t="s">
        <v>141</v>
      </c>
      <c r="D91" s="22" t="s">
        <v>30</v>
      </c>
      <c r="E91" s="22" t="s">
        <v>241</v>
      </c>
      <c r="F91" s="22" t="s">
        <v>220</v>
      </c>
      <c r="G91" s="27" t="s">
        <v>32</v>
      </c>
      <c r="H91" s="45">
        <v>2463000</v>
      </c>
      <c r="I91" s="45">
        <f>+H91</f>
        <v>2463000</v>
      </c>
      <c r="J91" s="21" t="s">
        <v>42</v>
      </c>
      <c r="K91" s="22" t="s">
        <v>42</v>
      </c>
      <c r="L91" s="22" t="s">
        <v>373</v>
      </c>
    </row>
    <row r="92" spans="2:12" ht="30">
      <c r="B92" s="22">
        <v>72151506</v>
      </c>
      <c r="C92" s="26" t="s">
        <v>142</v>
      </c>
      <c r="D92" s="22" t="s">
        <v>113</v>
      </c>
      <c r="E92" s="22" t="s">
        <v>176</v>
      </c>
      <c r="F92" s="22" t="s">
        <v>220</v>
      </c>
      <c r="G92" s="27" t="s">
        <v>32</v>
      </c>
      <c r="H92" s="45">
        <f>4505673+117234</f>
        <v>4622907</v>
      </c>
      <c r="I92" s="45">
        <f>+H92</f>
        <v>4622907</v>
      </c>
      <c r="J92" s="21" t="s">
        <v>42</v>
      </c>
      <c r="K92" s="22" t="s">
        <v>42</v>
      </c>
      <c r="L92" s="22" t="s">
        <v>373</v>
      </c>
    </row>
    <row r="93" spans="2:12" ht="30">
      <c r="B93" s="22">
        <v>72101500</v>
      </c>
      <c r="C93" s="26" t="s">
        <v>143</v>
      </c>
      <c r="D93" s="22" t="s">
        <v>113</v>
      </c>
      <c r="E93" s="22" t="s">
        <v>241</v>
      </c>
      <c r="F93" s="22" t="s">
        <v>220</v>
      </c>
      <c r="G93" s="27" t="s">
        <v>32</v>
      </c>
      <c r="H93" s="45">
        <f>9816252+8764929</f>
        <v>18581181</v>
      </c>
      <c r="I93" s="45">
        <f>+H93</f>
        <v>18581181</v>
      </c>
      <c r="J93" s="21" t="s">
        <v>42</v>
      </c>
      <c r="K93" s="22" t="s">
        <v>42</v>
      </c>
      <c r="L93" s="22" t="s">
        <v>373</v>
      </c>
    </row>
    <row r="94" spans="2:12" ht="45">
      <c r="B94" s="22">
        <v>72101511</v>
      </c>
      <c r="C94" s="26" t="s">
        <v>242</v>
      </c>
      <c r="D94" s="22" t="s">
        <v>95</v>
      </c>
      <c r="E94" s="22" t="s">
        <v>144</v>
      </c>
      <c r="F94" s="22" t="s">
        <v>220</v>
      </c>
      <c r="G94" s="27" t="s">
        <v>32</v>
      </c>
      <c r="H94" s="45">
        <v>2294951</v>
      </c>
      <c r="I94" s="45">
        <v>2294951</v>
      </c>
      <c r="J94" s="21" t="s">
        <v>42</v>
      </c>
      <c r="K94" s="22" t="s">
        <v>42</v>
      </c>
      <c r="L94" s="22" t="s">
        <v>374</v>
      </c>
    </row>
    <row r="95" spans="2:12" ht="45">
      <c r="B95" s="22">
        <v>44103125</v>
      </c>
      <c r="C95" s="26" t="s">
        <v>243</v>
      </c>
      <c r="D95" s="22" t="s">
        <v>71</v>
      </c>
      <c r="E95" s="22" t="s">
        <v>144</v>
      </c>
      <c r="F95" s="22" t="s">
        <v>220</v>
      </c>
      <c r="G95" s="27" t="s">
        <v>32</v>
      </c>
      <c r="H95" s="45">
        <v>1036469</v>
      </c>
      <c r="I95" s="45">
        <v>1036469</v>
      </c>
      <c r="J95" s="21" t="s">
        <v>42</v>
      </c>
      <c r="K95" s="22" t="s">
        <v>42</v>
      </c>
      <c r="L95" s="22" t="s">
        <v>374</v>
      </c>
    </row>
    <row r="96" spans="2:12" ht="30">
      <c r="B96" s="22">
        <v>72103301</v>
      </c>
      <c r="C96" s="26" t="s">
        <v>375</v>
      </c>
      <c r="D96" s="22" t="s">
        <v>62</v>
      </c>
      <c r="E96" s="22" t="s">
        <v>145</v>
      </c>
      <c r="F96" s="22" t="s">
        <v>220</v>
      </c>
      <c r="G96" s="27" t="s">
        <v>32</v>
      </c>
      <c r="H96" s="45">
        <v>2110531</v>
      </c>
      <c r="I96" s="45">
        <f>+H96</f>
        <v>2110531</v>
      </c>
      <c r="J96" s="21" t="s">
        <v>42</v>
      </c>
      <c r="K96" s="22" t="s">
        <v>42</v>
      </c>
      <c r="L96" s="22" t="s">
        <v>374</v>
      </c>
    </row>
    <row r="97" spans="2:12" ht="30">
      <c r="B97" s="22">
        <v>72101509</v>
      </c>
      <c r="C97" s="26" t="s">
        <v>244</v>
      </c>
      <c r="D97" s="22" t="s">
        <v>30</v>
      </c>
      <c r="E97" s="22" t="s">
        <v>144</v>
      </c>
      <c r="F97" s="22" t="s">
        <v>220</v>
      </c>
      <c r="G97" s="27" t="s">
        <v>32</v>
      </c>
      <c r="H97" s="45">
        <v>1000000</v>
      </c>
      <c r="I97" s="45">
        <v>1000000</v>
      </c>
      <c r="J97" s="21" t="s">
        <v>42</v>
      </c>
      <c r="K97" s="22" t="s">
        <v>42</v>
      </c>
      <c r="L97" s="22" t="s">
        <v>374</v>
      </c>
    </row>
    <row r="98" spans="2:12" ht="45">
      <c r="B98" s="22">
        <v>72101511</v>
      </c>
      <c r="C98" s="26" t="s">
        <v>376</v>
      </c>
      <c r="D98" s="22" t="s">
        <v>30</v>
      </c>
      <c r="E98" s="22" t="s">
        <v>245</v>
      </c>
      <c r="F98" s="22" t="s">
        <v>220</v>
      </c>
      <c r="G98" s="27" t="s">
        <v>32</v>
      </c>
      <c r="H98" s="45">
        <v>4810000</v>
      </c>
      <c r="I98" s="45">
        <v>4810000</v>
      </c>
      <c r="J98" s="21" t="s">
        <v>42</v>
      </c>
      <c r="K98" s="22" t="s">
        <v>42</v>
      </c>
      <c r="L98" s="22" t="s">
        <v>377</v>
      </c>
    </row>
    <row r="99" spans="2:12" ht="30">
      <c r="B99" s="22">
        <v>56111800</v>
      </c>
      <c r="C99" s="26" t="s">
        <v>246</v>
      </c>
      <c r="D99" s="22" t="s">
        <v>105</v>
      </c>
      <c r="E99" s="22" t="s">
        <v>247</v>
      </c>
      <c r="F99" s="22" t="s">
        <v>220</v>
      </c>
      <c r="G99" s="27" t="s">
        <v>32</v>
      </c>
      <c r="H99" s="45">
        <v>5000000</v>
      </c>
      <c r="I99" s="45">
        <f aca="true" t="shared" si="2" ref="I99:I104">+H99</f>
        <v>5000000</v>
      </c>
      <c r="J99" s="21" t="s">
        <v>42</v>
      </c>
      <c r="K99" s="22" t="s">
        <v>42</v>
      </c>
      <c r="L99" s="22" t="s">
        <v>377</v>
      </c>
    </row>
    <row r="100" spans="2:12" ht="30">
      <c r="B100" s="22">
        <v>46191601</v>
      </c>
      <c r="C100" s="26" t="s">
        <v>378</v>
      </c>
      <c r="D100" s="22" t="s">
        <v>105</v>
      </c>
      <c r="E100" s="22" t="s">
        <v>247</v>
      </c>
      <c r="F100" s="22" t="s">
        <v>220</v>
      </c>
      <c r="G100" s="27" t="s">
        <v>32</v>
      </c>
      <c r="H100" s="45">
        <v>1900000</v>
      </c>
      <c r="I100" s="45">
        <f t="shared" si="2"/>
        <v>1900000</v>
      </c>
      <c r="J100" s="21" t="s">
        <v>42</v>
      </c>
      <c r="K100" s="22" t="s">
        <v>42</v>
      </c>
      <c r="L100" s="22" t="s">
        <v>377</v>
      </c>
    </row>
    <row r="101" spans="2:12" ht="30">
      <c r="B101" s="22">
        <v>72101511</v>
      </c>
      <c r="C101" s="26" t="s">
        <v>248</v>
      </c>
      <c r="D101" s="22" t="s">
        <v>249</v>
      </c>
      <c r="E101" s="22" t="s">
        <v>216</v>
      </c>
      <c r="F101" s="22" t="s">
        <v>220</v>
      </c>
      <c r="G101" s="27" t="s">
        <v>32</v>
      </c>
      <c r="H101" s="45">
        <v>6794900</v>
      </c>
      <c r="I101" s="45">
        <f t="shared" si="2"/>
        <v>6794900</v>
      </c>
      <c r="J101" s="21" t="s">
        <v>42</v>
      </c>
      <c r="K101" s="22" t="s">
        <v>42</v>
      </c>
      <c r="L101" s="22" t="s">
        <v>379</v>
      </c>
    </row>
    <row r="102" spans="2:12" ht="30">
      <c r="B102" s="22">
        <v>40101701</v>
      </c>
      <c r="C102" s="26" t="s">
        <v>250</v>
      </c>
      <c r="D102" s="22" t="s">
        <v>249</v>
      </c>
      <c r="E102" s="22" t="s">
        <v>217</v>
      </c>
      <c r="F102" s="22" t="s">
        <v>220</v>
      </c>
      <c r="G102" s="27" t="s">
        <v>32</v>
      </c>
      <c r="H102" s="45">
        <v>1400000</v>
      </c>
      <c r="I102" s="45">
        <f t="shared" si="2"/>
        <v>1400000</v>
      </c>
      <c r="J102" s="21" t="s">
        <v>42</v>
      </c>
      <c r="K102" s="22" t="s">
        <v>42</v>
      </c>
      <c r="L102" s="22" t="s">
        <v>379</v>
      </c>
    </row>
    <row r="103" spans="2:12" ht="30">
      <c r="B103" s="22">
        <v>55121907</v>
      </c>
      <c r="C103" s="26" t="s">
        <v>251</v>
      </c>
      <c r="D103" s="22" t="s">
        <v>252</v>
      </c>
      <c r="E103" s="22" t="s">
        <v>217</v>
      </c>
      <c r="F103" s="22" t="s">
        <v>220</v>
      </c>
      <c r="G103" s="27" t="s">
        <v>32</v>
      </c>
      <c r="H103" s="45">
        <v>2150010</v>
      </c>
      <c r="I103" s="45">
        <f t="shared" si="2"/>
        <v>2150010</v>
      </c>
      <c r="J103" s="21" t="s">
        <v>42</v>
      </c>
      <c r="K103" s="22" t="s">
        <v>42</v>
      </c>
      <c r="L103" s="22" t="s">
        <v>379</v>
      </c>
    </row>
    <row r="104" spans="2:12" ht="30">
      <c r="B104" s="22">
        <v>46191601</v>
      </c>
      <c r="C104" s="26" t="s">
        <v>253</v>
      </c>
      <c r="D104" s="22" t="s">
        <v>252</v>
      </c>
      <c r="E104" s="22" t="s">
        <v>217</v>
      </c>
      <c r="F104" s="22" t="s">
        <v>220</v>
      </c>
      <c r="G104" s="27" t="s">
        <v>32</v>
      </c>
      <c r="H104" s="45">
        <v>3199992</v>
      </c>
      <c r="I104" s="45">
        <f t="shared" si="2"/>
        <v>3199992</v>
      </c>
      <c r="J104" s="21" t="s">
        <v>42</v>
      </c>
      <c r="K104" s="22" t="s">
        <v>42</v>
      </c>
      <c r="L104" s="22" t="s">
        <v>379</v>
      </c>
    </row>
    <row r="105" spans="2:12" ht="45">
      <c r="B105" s="22">
        <v>72154065</v>
      </c>
      <c r="C105" s="26" t="s">
        <v>146</v>
      </c>
      <c r="D105" s="22" t="s">
        <v>254</v>
      </c>
      <c r="E105" s="22" t="s">
        <v>255</v>
      </c>
      <c r="F105" s="22" t="s">
        <v>220</v>
      </c>
      <c r="G105" s="27" t="s">
        <v>32</v>
      </c>
      <c r="H105" s="45">
        <v>20000000</v>
      </c>
      <c r="I105" s="45">
        <v>20000000</v>
      </c>
      <c r="J105" s="21" t="s">
        <v>42</v>
      </c>
      <c r="K105" s="22" t="s">
        <v>42</v>
      </c>
      <c r="L105" s="22" t="s">
        <v>380</v>
      </c>
    </row>
    <row r="106" spans="2:12" ht="75">
      <c r="B106" s="22">
        <v>72101516</v>
      </c>
      <c r="C106" s="26" t="s">
        <v>256</v>
      </c>
      <c r="D106" s="22" t="s">
        <v>257</v>
      </c>
      <c r="E106" s="22" t="s">
        <v>258</v>
      </c>
      <c r="F106" s="22" t="s">
        <v>220</v>
      </c>
      <c r="G106" s="27" t="s">
        <v>32</v>
      </c>
      <c r="H106" s="45">
        <v>950000</v>
      </c>
      <c r="I106" s="45">
        <v>950000</v>
      </c>
      <c r="J106" s="21" t="s">
        <v>42</v>
      </c>
      <c r="K106" s="22" t="s">
        <v>42</v>
      </c>
      <c r="L106" s="22" t="s">
        <v>380</v>
      </c>
    </row>
    <row r="107" spans="2:12" ht="50.25" customHeight="1">
      <c r="B107" s="22">
        <v>56112103</v>
      </c>
      <c r="C107" s="26" t="s">
        <v>259</v>
      </c>
      <c r="D107" s="22" t="s">
        <v>260</v>
      </c>
      <c r="E107" s="22" t="s">
        <v>258</v>
      </c>
      <c r="F107" s="22" t="s">
        <v>220</v>
      </c>
      <c r="G107" s="27" t="s">
        <v>32</v>
      </c>
      <c r="H107" s="45">
        <v>18850264</v>
      </c>
      <c r="I107" s="45">
        <v>18850264</v>
      </c>
      <c r="J107" s="21" t="s">
        <v>42</v>
      </c>
      <c r="K107" s="22" t="s">
        <v>42</v>
      </c>
      <c r="L107" s="22" t="s">
        <v>380</v>
      </c>
    </row>
    <row r="108" spans="2:12" ht="57" customHeight="1">
      <c r="B108" s="22">
        <v>72141117</v>
      </c>
      <c r="C108" s="26" t="s">
        <v>261</v>
      </c>
      <c r="D108" s="22" t="s">
        <v>262</v>
      </c>
      <c r="E108" s="22" t="s">
        <v>263</v>
      </c>
      <c r="F108" s="22" t="s">
        <v>220</v>
      </c>
      <c r="G108" s="27" t="s">
        <v>32</v>
      </c>
      <c r="H108" s="45">
        <v>6000000</v>
      </c>
      <c r="I108" s="45">
        <v>6000000</v>
      </c>
      <c r="J108" s="21" t="s">
        <v>42</v>
      </c>
      <c r="K108" s="22" t="s">
        <v>42</v>
      </c>
      <c r="L108" s="22" t="s">
        <v>380</v>
      </c>
    </row>
    <row r="109" spans="2:12" ht="54.75" customHeight="1">
      <c r="B109" s="22">
        <v>72101506</v>
      </c>
      <c r="C109" s="26" t="s">
        <v>381</v>
      </c>
      <c r="D109" s="22" t="s">
        <v>95</v>
      </c>
      <c r="E109" s="22" t="s">
        <v>264</v>
      </c>
      <c r="F109" s="22" t="s">
        <v>220</v>
      </c>
      <c r="G109" s="27" t="s">
        <v>32</v>
      </c>
      <c r="H109" s="45">
        <v>3881780</v>
      </c>
      <c r="I109" s="45">
        <v>3881780</v>
      </c>
      <c r="J109" s="21" t="s">
        <v>42</v>
      </c>
      <c r="K109" s="22" t="s">
        <v>42</v>
      </c>
      <c r="L109" s="22" t="s">
        <v>265</v>
      </c>
    </row>
    <row r="110" spans="2:12" ht="45">
      <c r="B110" s="22">
        <v>44103100</v>
      </c>
      <c r="C110" s="26" t="s">
        <v>147</v>
      </c>
      <c r="D110" s="22" t="s">
        <v>95</v>
      </c>
      <c r="E110" s="22" t="s">
        <v>264</v>
      </c>
      <c r="F110" s="22" t="s">
        <v>220</v>
      </c>
      <c r="G110" s="27" t="s">
        <v>32</v>
      </c>
      <c r="H110" s="45">
        <v>870000</v>
      </c>
      <c r="I110" s="45">
        <v>870000</v>
      </c>
      <c r="J110" s="21" t="s">
        <v>42</v>
      </c>
      <c r="K110" s="22" t="s">
        <v>42</v>
      </c>
      <c r="L110" s="22" t="s">
        <v>265</v>
      </c>
    </row>
    <row r="111" spans="2:12" ht="45">
      <c r="B111" s="22">
        <v>46191601</v>
      </c>
      <c r="C111" s="26" t="s">
        <v>382</v>
      </c>
      <c r="D111" s="22" t="s">
        <v>95</v>
      </c>
      <c r="E111" s="22" t="s">
        <v>266</v>
      </c>
      <c r="F111" s="22" t="s">
        <v>220</v>
      </c>
      <c r="G111" s="27" t="s">
        <v>32</v>
      </c>
      <c r="H111" s="45">
        <v>2970000</v>
      </c>
      <c r="I111" s="45">
        <v>2970000</v>
      </c>
      <c r="J111" s="21" t="s">
        <v>42</v>
      </c>
      <c r="K111" s="22" t="s">
        <v>42</v>
      </c>
      <c r="L111" s="22" t="s">
        <v>265</v>
      </c>
    </row>
    <row r="112" spans="2:12" ht="45">
      <c r="B112" s="22">
        <v>72154028</v>
      </c>
      <c r="C112" s="26" t="s">
        <v>267</v>
      </c>
      <c r="D112" s="22" t="s">
        <v>105</v>
      </c>
      <c r="E112" s="22" t="s">
        <v>269</v>
      </c>
      <c r="F112" s="22" t="s">
        <v>220</v>
      </c>
      <c r="G112" s="27" t="s">
        <v>32</v>
      </c>
      <c r="H112" s="45">
        <v>1272420</v>
      </c>
      <c r="I112" s="45">
        <v>1272420</v>
      </c>
      <c r="J112" s="21" t="s">
        <v>42</v>
      </c>
      <c r="K112" s="22" t="s">
        <v>42</v>
      </c>
      <c r="L112" s="22" t="s">
        <v>265</v>
      </c>
    </row>
    <row r="113" spans="2:12" ht="30">
      <c r="B113" s="22">
        <v>72101511</v>
      </c>
      <c r="C113" s="26" t="s">
        <v>148</v>
      </c>
      <c r="D113" s="22" t="s">
        <v>105</v>
      </c>
      <c r="E113" s="22" t="s">
        <v>126</v>
      </c>
      <c r="F113" s="22" t="s">
        <v>220</v>
      </c>
      <c r="G113" s="27" t="s">
        <v>32</v>
      </c>
      <c r="H113" s="45">
        <v>4500000</v>
      </c>
      <c r="I113" s="45">
        <v>4500000</v>
      </c>
      <c r="J113" s="21" t="s">
        <v>42</v>
      </c>
      <c r="K113" s="22" t="s">
        <v>42</v>
      </c>
      <c r="L113" s="22" t="s">
        <v>270</v>
      </c>
    </row>
    <row r="114" spans="2:12" ht="30">
      <c r="B114" s="22">
        <v>46191601</v>
      </c>
      <c r="C114" s="26" t="s">
        <v>149</v>
      </c>
      <c r="D114" s="22" t="s">
        <v>105</v>
      </c>
      <c r="E114" s="22" t="s">
        <v>187</v>
      </c>
      <c r="F114" s="22" t="s">
        <v>220</v>
      </c>
      <c r="G114" s="27" t="s">
        <v>32</v>
      </c>
      <c r="H114" s="45">
        <v>1309000</v>
      </c>
      <c r="I114" s="45">
        <v>1309000</v>
      </c>
      <c r="J114" s="21" t="s">
        <v>42</v>
      </c>
      <c r="K114" s="22" t="s">
        <v>42</v>
      </c>
      <c r="L114" s="22" t="s">
        <v>270</v>
      </c>
    </row>
    <row r="115" spans="2:12" ht="30">
      <c r="B115" s="22">
        <v>44101501</v>
      </c>
      <c r="C115" s="26" t="s">
        <v>383</v>
      </c>
      <c r="D115" s="22" t="s">
        <v>114</v>
      </c>
      <c r="E115" s="22" t="s">
        <v>187</v>
      </c>
      <c r="F115" s="22" t="s">
        <v>220</v>
      </c>
      <c r="G115" s="27" t="s">
        <v>32</v>
      </c>
      <c r="H115" s="45">
        <v>4680000</v>
      </c>
      <c r="I115" s="45">
        <f aca="true" t="shared" si="3" ref="I115:I120">+H115</f>
        <v>4680000</v>
      </c>
      <c r="J115" s="21" t="s">
        <v>42</v>
      </c>
      <c r="K115" s="22" t="s">
        <v>42</v>
      </c>
      <c r="L115" s="22" t="s">
        <v>270</v>
      </c>
    </row>
    <row r="116" spans="2:12" ht="45">
      <c r="B116" s="22">
        <v>72101511</v>
      </c>
      <c r="C116" s="26" t="s">
        <v>384</v>
      </c>
      <c r="D116" s="22" t="s">
        <v>95</v>
      </c>
      <c r="E116" s="22" t="s">
        <v>92</v>
      </c>
      <c r="F116" s="22" t="s">
        <v>134</v>
      </c>
      <c r="G116" s="27" t="s">
        <v>32</v>
      </c>
      <c r="H116" s="45">
        <v>2450000</v>
      </c>
      <c r="I116" s="45">
        <f t="shared" si="3"/>
        <v>2450000</v>
      </c>
      <c r="J116" s="21" t="s">
        <v>42</v>
      </c>
      <c r="K116" s="22" t="s">
        <v>42</v>
      </c>
      <c r="L116" s="22" t="s">
        <v>150</v>
      </c>
    </row>
    <row r="117" spans="2:12" ht="45">
      <c r="B117" s="22">
        <v>72102103</v>
      </c>
      <c r="C117" s="26" t="s">
        <v>385</v>
      </c>
      <c r="D117" s="22" t="s">
        <v>71</v>
      </c>
      <c r="E117" s="22" t="s">
        <v>92</v>
      </c>
      <c r="F117" s="22" t="s">
        <v>134</v>
      </c>
      <c r="G117" s="27" t="s">
        <v>32</v>
      </c>
      <c r="H117" s="45">
        <v>1963500</v>
      </c>
      <c r="I117" s="45">
        <f t="shared" si="3"/>
        <v>1963500</v>
      </c>
      <c r="J117" s="21" t="s">
        <v>42</v>
      </c>
      <c r="K117" s="22" t="s">
        <v>42</v>
      </c>
      <c r="L117" s="22" t="s">
        <v>150</v>
      </c>
    </row>
    <row r="118" spans="2:12" ht="30">
      <c r="B118" s="22" t="s">
        <v>214</v>
      </c>
      <c r="C118" s="26" t="s">
        <v>151</v>
      </c>
      <c r="D118" s="22" t="s">
        <v>62</v>
      </c>
      <c r="E118" s="22" t="s">
        <v>92</v>
      </c>
      <c r="F118" s="22" t="s">
        <v>134</v>
      </c>
      <c r="G118" s="27" t="s">
        <v>32</v>
      </c>
      <c r="H118" s="45">
        <v>4990000</v>
      </c>
      <c r="I118" s="45">
        <f t="shared" si="3"/>
        <v>4990000</v>
      </c>
      <c r="J118" s="21" t="s">
        <v>42</v>
      </c>
      <c r="K118" s="22" t="s">
        <v>42</v>
      </c>
      <c r="L118" s="22" t="s">
        <v>150</v>
      </c>
    </row>
    <row r="119" spans="2:12" ht="45">
      <c r="B119" s="22">
        <v>72101509</v>
      </c>
      <c r="C119" s="26" t="s">
        <v>386</v>
      </c>
      <c r="D119" s="22" t="s">
        <v>30</v>
      </c>
      <c r="E119" s="22" t="s">
        <v>92</v>
      </c>
      <c r="F119" s="22" t="s">
        <v>134</v>
      </c>
      <c r="G119" s="27" t="s">
        <v>32</v>
      </c>
      <c r="H119" s="45">
        <v>1240000</v>
      </c>
      <c r="I119" s="45">
        <f t="shared" si="3"/>
        <v>1240000</v>
      </c>
      <c r="J119" s="21" t="s">
        <v>42</v>
      </c>
      <c r="K119" s="22" t="s">
        <v>42</v>
      </c>
      <c r="L119" s="22" t="s">
        <v>150</v>
      </c>
    </row>
    <row r="120" spans="2:12" ht="30">
      <c r="B120" s="22">
        <v>46191601</v>
      </c>
      <c r="C120" s="26" t="s">
        <v>387</v>
      </c>
      <c r="D120" s="22" t="s">
        <v>71</v>
      </c>
      <c r="E120" s="22">
        <v>10</v>
      </c>
      <c r="F120" s="22" t="s">
        <v>220</v>
      </c>
      <c r="G120" s="27" t="s">
        <v>32</v>
      </c>
      <c r="H120" s="45">
        <f>1995000+52000</f>
        <v>2047000</v>
      </c>
      <c r="I120" s="45">
        <f t="shared" si="3"/>
        <v>2047000</v>
      </c>
      <c r="J120" s="21" t="s">
        <v>42</v>
      </c>
      <c r="K120" s="22" t="s">
        <v>42</v>
      </c>
      <c r="L120" s="22" t="s">
        <v>388</v>
      </c>
    </row>
    <row r="121" spans="2:12" ht="30">
      <c r="B121" s="22">
        <v>56101703</v>
      </c>
      <c r="C121" s="26" t="s">
        <v>271</v>
      </c>
      <c r="D121" s="22" t="s">
        <v>105</v>
      </c>
      <c r="E121" s="22">
        <v>30</v>
      </c>
      <c r="F121" s="22" t="s">
        <v>220</v>
      </c>
      <c r="G121" s="27" t="s">
        <v>32</v>
      </c>
      <c r="H121" s="45">
        <v>11701000</v>
      </c>
      <c r="I121" s="45">
        <v>11701000</v>
      </c>
      <c r="J121" s="21" t="s">
        <v>42</v>
      </c>
      <c r="K121" s="22" t="s">
        <v>42</v>
      </c>
      <c r="L121" s="22" t="s">
        <v>388</v>
      </c>
    </row>
    <row r="122" spans="2:12" ht="45">
      <c r="B122" s="22">
        <v>56101703</v>
      </c>
      <c r="C122" s="26" t="s">
        <v>389</v>
      </c>
      <c r="D122" s="22" t="s">
        <v>39</v>
      </c>
      <c r="E122" s="22">
        <v>10</v>
      </c>
      <c r="F122" s="22" t="s">
        <v>220</v>
      </c>
      <c r="G122" s="27" t="s">
        <v>32</v>
      </c>
      <c r="H122" s="45">
        <v>5601633</v>
      </c>
      <c r="I122" s="45">
        <v>5601633</v>
      </c>
      <c r="J122" s="21" t="s">
        <v>42</v>
      </c>
      <c r="K122" s="22" t="s">
        <v>42</v>
      </c>
      <c r="L122" s="22" t="s">
        <v>388</v>
      </c>
    </row>
    <row r="123" spans="2:12" ht="45">
      <c r="B123" s="22">
        <v>72101507</v>
      </c>
      <c r="C123" s="26" t="s">
        <v>152</v>
      </c>
      <c r="D123" s="22">
        <v>43191</v>
      </c>
      <c r="E123" s="22" t="s">
        <v>63</v>
      </c>
      <c r="F123" s="22" t="s">
        <v>220</v>
      </c>
      <c r="G123" s="27" t="s">
        <v>32</v>
      </c>
      <c r="H123" s="45">
        <f>12083143+1904213</f>
        <v>13987356</v>
      </c>
      <c r="I123" s="45">
        <v>13987356</v>
      </c>
      <c r="J123" s="21" t="s">
        <v>42</v>
      </c>
      <c r="K123" s="22" t="s">
        <v>42</v>
      </c>
      <c r="L123" s="22" t="s">
        <v>390</v>
      </c>
    </row>
    <row r="124" spans="2:12" ht="60">
      <c r="B124" s="22">
        <v>40101701</v>
      </c>
      <c r="C124" s="26" t="s">
        <v>153</v>
      </c>
      <c r="D124" s="22">
        <v>43191</v>
      </c>
      <c r="E124" s="22" t="s">
        <v>126</v>
      </c>
      <c r="F124" s="22" t="s">
        <v>220</v>
      </c>
      <c r="G124" s="27" t="s">
        <v>32</v>
      </c>
      <c r="H124" s="45">
        <v>3487500</v>
      </c>
      <c r="I124" s="45">
        <v>3487500</v>
      </c>
      <c r="J124" s="21" t="s">
        <v>42</v>
      </c>
      <c r="K124" s="22" t="s">
        <v>42</v>
      </c>
      <c r="L124" s="22" t="s">
        <v>390</v>
      </c>
    </row>
    <row r="125" spans="2:12" ht="60">
      <c r="B125" s="22">
        <v>72101500</v>
      </c>
      <c r="C125" s="26" t="s">
        <v>154</v>
      </c>
      <c r="D125" s="22" t="s">
        <v>30</v>
      </c>
      <c r="E125" s="22" t="s">
        <v>126</v>
      </c>
      <c r="F125" s="22" t="s">
        <v>220</v>
      </c>
      <c r="G125" s="27" t="s">
        <v>32</v>
      </c>
      <c r="H125" s="45">
        <v>1700000</v>
      </c>
      <c r="I125" s="45">
        <v>1700000</v>
      </c>
      <c r="J125" s="21" t="s">
        <v>42</v>
      </c>
      <c r="K125" s="22" t="s">
        <v>42</v>
      </c>
      <c r="L125" s="22" t="s">
        <v>391</v>
      </c>
    </row>
    <row r="126" spans="2:12" ht="45">
      <c r="B126" s="22">
        <v>72101507</v>
      </c>
      <c r="C126" s="26" t="s">
        <v>392</v>
      </c>
      <c r="D126" s="22" t="s">
        <v>105</v>
      </c>
      <c r="E126" s="22" t="s">
        <v>102</v>
      </c>
      <c r="F126" s="22" t="s">
        <v>220</v>
      </c>
      <c r="G126" s="27" t="s">
        <v>32</v>
      </c>
      <c r="H126" s="45">
        <v>8000294</v>
      </c>
      <c r="I126" s="45">
        <v>8000294</v>
      </c>
      <c r="J126" s="21" t="s">
        <v>42</v>
      </c>
      <c r="K126" s="22" t="s">
        <v>42</v>
      </c>
      <c r="L126" s="22" t="s">
        <v>391</v>
      </c>
    </row>
    <row r="127" spans="2:12" ht="45">
      <c r="B127" s="22">
        <v>72154066</v>
      </c>
      <c r="C127" s="26" t="s">
        <v>393</v>
      </c>
      <c r="D127" s="22" t="s">
        <v>30</v>
      </c>
      <c r="E127" s="22" t="s">
        <v>102</v>
      </c>
      <c r="F127" s="22" t="s">
        <v>220</v>
      </c>
      <c r="G127" s="27" t="s">
        <v>32</v>
      </c>
      <c r="H127" s="45">
        <v>1950000</v>
      </c>
      <c r="I127" s="45">
        <v>1950000</v>
      </c>
      <c r="J127" s="21" t="s">
        <v>42</v>
      </c>
      <c r="K127" s="22" t="s">
        <v>42</v>
      </c>
      <c r="L127" s="22" t="s">
        <v>391</v>
      </c>
    </row>
    <row r="128" spans="2:12" ht="30">
      <c r="B128" s="22">
        <v>46191601</v>
      </c>
      <c r="C128" s="26" t="s">
        <v>155</v>
      </c>
      <c r="D128" s="22" t="s">
        <v>105</v>
      </c>
      <c r="E128" s="22" t="s">
        <v>133</v>
      </c>
      <c r="F128" s="22" t="s">
        <v>220</v>
      </c>
      <c r="G128" s="27" t="s">
        <v>32</v>
      </c>
      <c r="H128" s="45">
        <v>1770000</v>
      </c>
      <c r="I128" s="45">
        <v>1770000</v>
      </c>
      <c r="J128" s="21" t="s">
        <v>42</v>
      </c>
      <c r="K128" s="22" t="s">
        <v>42</v>
      </c>
      <c r="L128" s="22" t="s">
        <v>391</v>
      </c>
    </row>
    <row r="129" spans="2:12" ht="30">
      <c r="B129" s="22">
        <v>27111812</v>
      </c>
      <c r="C129" s="26" t="s">
        <v>156</v>
      </c>
      <c r="D129" s="22" t="s">
        <v>105</v>
      </c>
      <c r="E129" s="22" t="s">
        <v>92</v>
      </c>
      <c r="F129" s="22" t="s">
        <v>220</v>
      </c>
      <c r="G129" s="27" t="s">
        <v>32</v>
      </c>
      <c r="H129" s="45">
        <v>1900000</v>
      </c>
      <c r="I129" s="45">
        <v>1900000</v>
      </c>
      <c r="J129" s="21" t="s">
        <v>42</v>
      </c>
      <c r="K129" s="22" t="s">
        <v>42</v>
      </c>
      <c r="L129" s="22" t="s">
        <v>391</v>
      </c>
    </row>
    <row r="130" spans="2:12" ht="30">
      <c r="B130" s="22">
        <v>52131600</v>
      </c>
      <c r="C130" s="26" t="s">
        <v>157</v>
      </c>
      <c r="D130" s="22" t="s">
        <v>272</v>
      </c>
      <c r="E130" s="22" t="s">
        <v>92</v>
      </c>
      <c r="F130" s="22" t="s">
        <v>220</v>
      </c>
      <c r="G130" s="27" t="s">
        <v>32</v>
      </c>
      <c r="H130" s="45">
        <v>500000</v>
      </c>
      <c r="I130" s="45">
        <v>500000</v>
      </c>
      <c r="J130" s="21" t="s">
        <v>42</v>
      </c>
      <c r="K130" s="22" t="s">
        <v>42</v>
      </c>
      <c r="L130" s="22" t="s">
        <v>391</v>
      </c>
    </row>
    <row r="131" spans="2:12" ht="60">
      <c r="B131" s="22">
        <v>72101511</v>
      </c>
      <c r="C131" s="26" t="s">
        <v>394</v>
      </c>
      <c r="D131" s="22" t="s">
        <v>39</v>
      </c>
      <c r="E131" s="22" t="s">
        <v>40</v>
      </c>
      <c r="F131" s="22" t="s">
        <v>220</v>
      </c>
      <c r="G131" s="27" t="s">
        <v>32</v>
      </c>
      <c r="H131" s="45">
        <v>12140000</v>
      </c>
      <c r="I131" s="45">
        <f>+H131</f>
        <v>12140000</v>
      </c>
      <c r="J131" s="21" t="s">
        <v>42</v>
      </c>
      <c r="K131" s="22" t="s">
        <v>42</v>
      </c>
      <c r="L131" s="22" t="s">
        <v>395</v>
      </c>
    </row>
    <row r="132" spans="2:12" ht="45">
      <c r="B132" s="41">
        <v>55121907</v>
      </c>
      <c r="C132" s="40" t="s">
        <v>396</v>
      </c>
      <c r="D132" s="41" t="s">
        <v>39</v>
      </c>
      <c r="E132" s="41" t="s">
        <v>92</v>
      </c>
      <c r="F132" s="41" t="s">
        <v>220</v>
      </c>
      <c r="G132" s="41" t="s">
        <v>32</v>
      </c>
      <c r="H132" s="42">
        <v>2700000</v>
      </c>
      <c r="I132" s="42">
        <f>+H132</f>
        <v>2700000</v>
      </c>
      <c r="J132" s="43" t="s">
        <v>42</v>
      </c>
      <c r="K132" s="41" t="s">
        <v>42</v>
      </c>
      <c r="L132" s="41" t="s">
        <v>395</v>
      </c>
    </row>
    <row r="133" spans="2:12" ht="30">
      <c r="B133" s="41">
        <v>56112100</v>
      </c>
      <c r="C133" s="40" t="s">
        <v>397</v>
      </c>
      <c r="D133" s="41" t="s">
        <v>113</v>
      </c>
      <c r="E133" s="41" t="s">
        <v>63</v>
      </c>
      <c r="F133" s="41" t="s">
        <v>220</v>
      </c>
      <c r="G133" s="41" t="s">
        <v>32</v>
      </c>
      <c r="H133" s="42">
        <v>12000000</v>
      </c>
      <c r="I133" s="42">
        <v>12000000</v>
      </c>
      <c r="J133" s="43" t="s">
        <v>42</v>
      </c>
      <c r="K133" s="41" t="s">
        <v>42</v>
      </c>
      <c r="L133" s="41" t="s">
        <v>398</v>
      </c>
    </row>
    <row r="134" spans="2:12" ht="30">
      <c r="B134" s="41">
        <v>72154065</v>
      </c>
      <c r="C134" s="40" t="s">
        <v>158</v>
      </c>
      <c r="D134" s="41" t="s">
        <v>30</v>
      </c>
      <c r="E134" s="41" t="s">
        <v>102</v>
      </c>
      <c r="F134" s="41" t="s">
        <v>220</v>
      </c>
      <c r="G134" s="41" t="s">
        <v>32</v>
      </c>
      <c r="H134" s="42">
        <v>6644872</v>
      </c>
      <c r="I134" s="42">
        <f>+H134</f>
        <v>6644872</v>
      </c>
      <c r="J134" s="43" t="s">
        <v>42</v>
      </c>
      <c r="K134" s="41" t="s">
        <v>42</v>
      </c>
      <c r="L134" s="41" t="s">
        <v>398</v>
      </c>
    </row>
    <row r="135" spans="2:12" ht="45">
      <c r="B135" s="22">
        <v>72101500</v>
      </c>
      <c r="C135" s="26" t="s">
        <v>159</v>
      </c>
      <c r="D135" s="22" t="s">
        <v>30</v>
      </c>
      <c r="E135" s="22" t="s">
        <v>63</v>
      </c>
      <c r="F135" s="22" t="s">
        <v>220</v>
      </c>
      <c r="G135" s="27" t="s">
        <v>32</v>
      </c>
      <c r="H135" s="45">
        <v>1199998</v>
      </c>
      <c r="I135" s="45">
        <f>+H135</f>
        <v>1199998</v>
      </c>
      <c r="J135" s="21" t="s">
        <v>42</v>
      </c>
      <c r="K135" s="22" t="s">
        <v>42</v>
      </c>
      <c r="L135" s="22" t="s">
        <v>398</v>
      </c>
    </row>
    <row r="136" spans="2:12" ht="30">
      <c r="B136" s="22">
        <v>40101700</v>
      </c>
      <c r="C136" s="26" t="s">
        <v>160</v>
      </c>
      <c r="D136" s="22" t="s">
        <v>30</v>
      </c>
      <c r="E136" s="22" t="s">
        <v>63</v>
      </c>
      <c r="F136" s="22" t="s">
        <v>220</v>
      </c>
      <c r="G136" s="27" t="s">
        <v>32</v>
      </c>
      <c r="H136" s="45">
        <v>6069000</v>
      </c>
      <c r="I136" s="45">
        <f>+H136</f>
        <v>6069000</v>
      </c>
      <c r="J136" s="21" t="s">
        <v>42</v>
      </c>
      <c r="K136" s="22" t="s">
        <v>42</v>
      </c>
      <c r="L136" s="22" t="s">
        <v>398</v>
      </c>
    </row>
    <row r="137" spans="2:12" ht="45">
      <c r="B137" s="22">
        <v>46191601</v>
      </c>
      <c r="C137" s="26" t="s">
        <v>161</v>
      </c>
      <c r="D137" s="22" t="s">
        <v>105</v>
      </c>
      <c r="E137" s="22" t="s">
        <v>102</v>
      </c>
      <c r="F137" s="22" t="s">
        <v>220</v>
      </c>
      <c r="G137" s="27" t="s">
        <v>32</v>
      </c>
      <c r="H137" s="45">
        <v>950000</v>
      </c>
      <c r="I137" s="45">
        <v>950000</v>
      </c>
      <c r="J137" s="21" t="s">
        <v>42</v>
      </c>
      <c r="K137" s="22" t="s">
        <v>42</v>
      </c>
      <c r="L137" s="22" t="s">
        <v>398</v>
      </c>
    </row>
    <row r="138" spans="2:12" ht="30">
      <c r="B138" s="22">
        <v>31331705</v>
      </c>
      <c r="C138" s="26" t="s">
        <v>162</v>
      </c>
      <c r="D138" s="22" t="s">
        <v>105</v>
      </c>
      <c r="E138" s="22" t="s">
        <v>63</v>
      </c>
      <c r="F138" s="22" t="s">
        <v>220</v>
      </c>
      <c r="G138" s="27" t="s">
        <v>32</v>
      </c>
      <c r="H138" s="45">
        <v>11438000</v>
      </c>
      <c r="I138" s="45">
        <v>11438000</v>
      </c>
      <c r="J138" s="21" t="s">
        <v>42</v>
      </c>
      <c r="K138" s="22" t="s">
        <v>42</v>
      </c>
      <c r="L138" s="22" t="s">
        <v>398</v>
      </c>
    </row>
    <row r="139" spans="2:12" ht="30">
      <c r="B139" s="22">
        <v>72101516</v>
      </c>
      <c r="C139" s="26" t="s">
        <v>163</v>
      </c>
      <c r="D139" s="22" t="s">
        <v>71</v>
      </c>
      <c r="E139" s="22" t="s">
        <v>92</v>
      </c>
      <c r="F139" s="22" t="s">
        <v>220</v>
      </c>
      <c r="G139" s="27" t="s">
        <v>32</v>
      </c>
      <c r="H139" s="45">
        <v>1433950</v>
      </c>
      <c r="I139" s="45">
        <v>1433950</v>
      </c>
      <c r="J139" s="21" t="s">
        <v>42</v>
      </c>
      <c r="K139" s="22" t="s">
        <v>42</v>
      </c>
      <c r="L139" s="22" t="s">
        <v>273</v>
      </c>
    </row>
    <row r="140" spans="2:12" ht="30">
      <c r="B140" s="22">
        <v>72101507</v>
      </c>
      <c r="C140" s="26" t="s">
        <v>166</v>
      </c>
      <c r="D140" s="22" t="s">
        <v>30</v>
      </c>
      <c r="E140" s="22" t="s">
        <v>92</v>
      </c>
      <c r="F140" s="22" t="s">
        <v>220</v>
      </c>
      <c r="G140" s="27" t="s">
        <v>32</v>
      </c>
      <c r="H140" s="45">
        <v>3030000</v>
      </c>
      <c r="I140" s="45">
        <f>+H140</f>
        <v>3030000</v>
      </c>
      <c r="J140" s="21" t="s">
        <v>42</v>
      </c>
      <c r="K140" s="22" t="s">
        <v>42</v>
      </c>
      <c r="L140" s="22" t="s">
        <v>273</v>
      </c>
    </row>
    <row r="141" spans="2:12" ht="30">
      <c r="B141" s="22">
        <v>56121805</v>
      </c>
      <c r="C141" s="26" t="s">
        <v>164</v>
      </c>
      <c r="D141" s="22" t="s">
        <v>30</v>
      </c>
      <c r="E141" s="22" t="s">
        <v>92</v>
      </c>
      <c r="F141" s="22" t="s">
        <v>220</v>
      </c>
      <c r="G141" s="27" t="s">
        <v>32</v>
      </c>
      <c r="H141" s="45">
        <v>8602560</v>
      </c>
      <c r="I141" s="45">
        <v>8602560</v>
      </c>
      <c r="J141" s="21" t="s">
        <v>42</v>
      </c>
      <c r="K141" s="22" t="s">
        <v>42</v>
      </c>
      <c r="L141" s="22" t="s">
        <v>273</v>
      </c>
    </row>
    <row r="142" spans="2:12" ht="30">
      <c r="B142" s="22">
        <v>56101522</v>
      </c>
      <c r="C142" s="26" t="s">
        <v>165</v>
      </c>
      <c r="D142" s="22" t="s">
        <v>39</v>
      </c>
      <c r="E142" s="22" t="s">
        <v>92</v>
      </c>
      <c r="F142" s="22" t="s">
        <v>220</v>
      </c>
      <c r="G142" s="27" t="s">
        <v>32</v>
      </c>
      <c r="H142" s="45">
        <v>13800000</v>
      </c>
      <c r="I142" s="45">
        <v>13800000</v>
      </c>
      <c r="J142" s="21" t="s">
        <v>42</v>
      </c>
      <c r="K142" s="22" t="s">
        <v>42</v>
      </c>
      <c r="L142" s="22" t="s">
        <v>273</v>
      </c>
    </row>
    <row r="143" spans="2:12" ht="30">
      <c r="B143" s="22">
        <v>72102905</v>
      </c>
      <c r="C143" s="26" t="s">
        <v>399</v>
      </c>
      <c r="D143" s="22" t="s">
        <v>39</v>
      </c>
      <c r="E143" s="22" t="s">
        <v>92</v>
      </c>
      <c r="F143" s="22" t="s">
        <v>220</v>
      </c>
      <c r="G143" s="27" t="s">
        <v>32</v>
      </c>
      <c r="H143" s="45">
        <v>10699601</v>
      </c>
      <c r="I143" s="45">
        <f>+H143</f>
        <v>10699601</v>
      </c>
      <c r="J143" s="21" t="s">
        <v>42</v>
      </c>
      <c r="K143" s="22" t="s">
        <v>42</v>
      </c>
      <c r="L143" s="22" t="s">
        <v>273</v>
      </c>
    </row>
    <row r="144" spans="2:12" ht="45">
      <c r="B144" s="22">
        <v>40101701</v>
      </c>
      <c r="C144" s="26" t="s">
        <v>167</v>
      </c>
      <c r="D144" s="22" t="s">
        <v>71</v>
      </c>
      <c r="E144" s="22" t="s">
        <v>168</v>
      </c>
      <c r="F144" s="22" t="s">
        <v>134</v>
      </c>
      <c r="G144" s="27" t="s">
        <v>32</v>
      </c>
      <c r="H144" s="45">
        <v>1790000</v>
      </c>
      <c r="I144" s="45">
        <f>+H144</f>
        <v>1790000</v>
      </c>
      <c r="J144" s="21" t="s">
        <v>42</v>
      </c>
      <c r="K144" s="22" t="s">
        <v>42</v>
      </c>
      <c r="L144" s="22" t="s">
        <v>169</v>
      </c>
    </row>
    <row r="145" spans="2:12" ht="30">
      <c r="B145" s="22">
        <v>72101507</v>
      </c>
      <c r="C145" s="26" t="s">
        <v>170</v>
      </c>
      <c r="D145" s="22" t="s">
        <v>71</v>
      </c>
      <c r="E145" s="22" t="s">
        <v>168</v>
      </c>
      <c r="F145" s="22" t="s">
        <v>134</v>
      </c>
      <c r="G145" s="27" t="s">
        <v>32</v>
      </c>
      <c r="H145" s="45">
        <v>3999020</v>
      </c>
      <c r="I145" s="45">
        <f>+H145</f>
        <v>3999020</v>
      </c>
      <c r="J145" s="21" t="s">
        <v>42</v>
      </c>
      <c r="K145" s="22" t="s">
        <v>42</v>
      </c>
      <c r="L145" s="22" t="s">
        <v>169</v>
      </c>
    </row>
    <row r="146" spans="2:12" ht="30">
      <c r="B146" s="22">
        <v>72101507</v>
      </c>
      <c r="C146" s="26" t="s">
        <v>171</v>
      </c>
      <c r="D146" s="22" t="s">
        <v>71</v>
      </c>
      <c r="E146" s="22" t="s">
        <v>168</v>
      </c>
      <c r="F146" s="22" t="s">
        <v>134</v>
      </c>
      <c r="G146" s="27" t="s">
        <v>32</v>
      </c>
      <c r="H146" s="45">
        <v>2000000</v>
      </c>
      <c r="I146" s="45">
        <v>2000000</v>
      </c>
      <c r="J146" s="21" t="s">
        <v>42</v>
      </c>
      <c r="K146" s="22" t="s">
        <v>42</v>
      </c>
      <c r="L146" s="22" t="s">
        <v>169</v>
      </c>
    </row>
    <row r="147" spans="2:12" ht="30">
      <c r="B147" s="22">
        <v>72101511</v>
      </c>
      <c r="C147" s="26" t="s">
        <v>172</v>
      </c>
      <c r="D147" s="22" t="s">
        <v>30</v>
      </c>
      <c r="E147" s="22" t="s">
        <v>92</v>
      </c>
      <c r="F147" s="22" t="s">
        <v>134</v>
      </c>
      <c r="G147" s="27" t="s">
        <v>32</v>
      </c>
      <c r="H147" s="45">
        <v>1210000</v>
      </c>
      <c r="I147" s="45">
        <v>1210000</v>
      </c>
      <c r="J147" s="21" t="s">
        <v>42</v>
      </c>
      <c r="K147" s="22" t="s">
        <v>42</v>
      </c>
      <c r="L147" s="22" t="s">
        <v>400</v>
      </c>
    </row>
    <row r="148" spans="2:12" ht="30">
      <c r="B148" s="22">
        <v>72101507</v>
      </c>
      <c r="C148" s="26" t="s">
        <v>173</v>
      </c>
      <c r="D148" s="22" t="s">
        <v>62</v>
      </c>
      <c r="E148" s="22" t="s">
        <v>92</v>
      </c>
      <c r="F148" s="22" t="s">
        <v>134</v>
      </c>
      <c r="G148" s="27" t="s">
        <v>32</v>
      </c>
      <c r="H148" s="45">
        <v>2002648</v>
      </c>
      <c r="I148" s="45">
        <v>2002648</v>
      </c>
      <c r="J148" s="21" t="s">
        <v>42</v>
      </c>
      <c r="K148" s="22" t="s">
        <v>42</v>
      </c>
      <c r="L148" s="22" t="s">
        <v>400</v>
      </c>
    </row>
    <row r="149" spans="2:12" ht="47.25" customHeight="1">
      <c r="B149" s="22">
        <v>72101507</v>
      </c>
      <c r="C149" s="26" t="s">
        <v>174</v>
      </c>
      <c r="D149" s="22" t="s">
        <v>30</v>
      </c>
      <c r="E149" s="22" t="s">
        <v>92</v>
      </c>
      <c r="F149" s="22" t="s">
        <v>134</v>
      </c>
      <c r="G149" s="27" t="s">
        <v>32</v>
      </c>
      <c r="H149" s="45">
        <v>2853900</v>
      </c>
      <c r="I149" s="45">
        <f aca="true" t="shared" si="4" ref="I149:I155">+H149</f>
        <v>2853900</v>
      </c>
      <c r="J149" s="21" t="s">
        <v>42</v>
      </c>
      <c r="K149" s="22" t="s">
        <v>42</v>
      </c>
      <c r="L149" s="22" t="s">
        <v>400</v>
      </c>
    </row>
    <row r="150" spans="2:12" ht="30">
      <c r="B150" s="22">
        <v>56121805</v>
      </c>
      <c r="C150" s="26" t="s">
        <v>175</v>
      </c>
      <c r="D150" s="22" t="s">
        <v>62</v>
      </c>
      <c r="E150" s="22" t="s">
        <v>92</v>
      </c>
      <c r="F150" s="22" t="s">
        <v>134</v>
      </c>
      <c r="G150" s="27" t="s">
        <v>32</v>
      </c>
      <c r="H150" s="45">
        <v>3650000</v>
      </c>
      <c r="I150" s="45">
        <f t="shared" si="4"/>
        <v>3650000</v>
      </c>
      <c r="J150" s="21" t="s">
        <v>42</v>
      </c>
      <c r="K150" s="22" t="s">
        <v>42</v>
      </c>
      <c r="L150" s="22" t="s">
        <v>400</v>
      </c>
    </row>
    <row r="151" spans="2:12" ht="30">
      <c r="B151" s="22">
        <v>72101507</v>
      </c>
      <c r="C151" s="26" t="s">
        <v>401</v>
      </c>
      <c r="D151" s="22" t="s">
        <v>113</v>
      </c>
      <c r="E151" s="22" t="s">
        <v>92</v>
      </c>
      <c r="F151" s="22" t="s">
        <v>134</v>
      </c>
      <c r="G151" s="27" t="s">
        <v>32</v>
      </c>
      <c r="H151" s="45">
        <v>1376327</v>
      </c>
      <c r="I151" s="45">
        <f t="shared" si="4"/>
        <v>1376327</v>
      </c>
      <c r="J151" s="21" t="s">
        <v>42</v>
      </c>
      <c r="K151" s="22" t="s">
        <v>42</v>
      </c>
      <c r="L151" s="22" t="s">
        <v>400</v>
      </c>
    </row>
    <row r="152" spans="2:12" ht="30">
      <c r="B152" s="22">
        <v>81112303</v>
      </c>
      <c r="C152" s="26" t="s">
        <v>402</v>
      </c>
      <c r="D152" s="22" t="s">
        <v>95</v>
      </c>
      <c r="E152" s="22" t="s">
        <v>176</v>
      </c>
      <c r="F152" s="22" t="s">
        <v>134</v>
      </c>
      <c r="G152" s="27" t="s">
        <v>32</v>
      </c>
      <c r="H152" s="45">
        <v>5505000</v>
      </c>
      <c r="I152" s="45">
        <f t="shared" si="4"/>
        <v>5505000</v>
      </c>
      <c r="J152" s="21" t="s">
        <v>42</v>
      </c>
      <c r="K152" s="22" t="s">
        <v>42</v>
      </c>
      <c r="L152" s="22" t="s">
        <v>177</v>
      </c>
    </row>
    <row r="153" spans="2:12" s="25" customFormat="1" ht="30">
      <c r="B153" s="22">
        <v>46191613</v>
      </c>
      <c r="C153" s="26" t="s">
        <v>178</v>
      </c>
      <c r="D153" s="22" t="s">
        <v>95</v>
      </c>
      <c r="E153" s="22" t="s">
        <v>176</v>
      </c>
      <c r="F153" s="22" t="s">
        <v>134</v>
      </c>
      <c r="G153" s="27" t="s">
        <v>32</v>
      </c>
      <c r="H153" s="45">
        <v>2212000</v>
      </c>
      <c r="I153" s="45">
        <f t="shared" si="4"/>
        <v>2212000</v>
      </c>
      <c r="J153" s="21" t="s">
        <v>42</v>
      </c>
      <c r="K153" s="22" t="s">
        <v>42</v>
      </c>
      <c r="L153" s="22" t="s">
        <v>177</v>
      </c>
    </row>
    <row r="154" spans="2:12" ht="45">
      <c r="B154" s="22">
        <v>40101700</v>
      </c>
      <c r="C154" s="26" t="s">
        <v>179</v>
      </c>
      <c r="D154" s="22" t="s">
        <v>71</v>
      </c>
      <c r="E154" s="22" t="s">
        <v>145</v>
      </c>
      <c r="F154" s="22" t="s">
        <v>134</v>
      </c>
      <c r="G154" s="27" t="s">
        <v>32</v>
      </c>
      <c r="H154" s="45">
        <f>10376800+836570</f>
        <v>11213370</v>
      </c>
      <c r="I154" s="45">
        <f t="shared" si="4"/>
        <v>11213370</v>
      </c>
      <c r="J154" s="21" t="s">
        <v>42</v>
      </c>
      <c r="K154" s="22" t="s">
        <v>42</v>
      </c>
      <c r="L154" s="22" t="s">
        <v>403</v>
      </c>
    </row>
    <row r="155" spans="2:12" ht="45">
      <c r="B155" s="22">
        <v>46191601</v>
      </c>
      <c r="C155" s="26" t="s">
        <v>404</v>
      </c>
      <c r="D155" s="22" t="s">
        <v>71</v>
      </c>
      <c r="E155" s="22" t="s">
        <v>145</v>
      </c>
      <c r="F155" s="22" t="s">
        <v>134</v>
      </c>
      <c r="G155" s="27" t="s">
        <v>32</v>
      </c>
      <c r="H155" s="45">
        <v>621993</v>
      </c>
      <c r="I155" s="45">
        <f t="shared" si="4"/>
        <v>621993</v>
      </c>
      <c r="J155" s="21" t="s">
        <v>42</v>
      </c>
      <c r="K155" s="22" t="s">
        <v>42</v>
      </c>
      <c r="L155" s="22" t="s">
        <v>403</v>
      </c>
    </row>
    <row r="156" spans="2:12" ht="30">
      <c r="B156" s="22">
        <v>56101703</v>
      </c>
      <c r="C156" s="26" t="s">
        <v>180</v>
      </c>
      <c r="D156" s="22" t="s">
        <v>62</v>
      </c>
      <c r="E156" s="22" t="s">
        <v>145</v>
      </c>
      <c r="F156" s="22" t="s">
        <v>134</v>
      </c>
      <c r="G156" s="27" t="s">
        <v>32</v>
      </c>
      <c r="H156" s="45">
        <v>4856000</v>
      </c>
      <c r="I156" s="45">
        <v>4856000</v>
      </c>
      <c r="J156" s="21" t="s">
        <v>42</v>
      </c>
      <c r="K156" s="22" t="s">
        <v>42</v>
      </c>
      <c r="L156" s="22" t="s">
        <v>403</v>
      </c>
    </row>
    <row r="157" spans="2:12" ht="30">
      <c r="B157" s="22">
        <v>55121907</v>
      </c>
      <c r="C157" s="26" t="s">
        <v>181</v>
      </c>
      <c r="D157" s="22" t="s">
        <v>30</v>
      </c>
      <c r="E157" s="22" t="s">
        <v>145</v>
      </c>
      <c r="F157" s="22" t="s">
        <v>134</v>
      </c>
      <c r="G157" s="27" t="s">
        <v>32</v>
      </c>
      <c r="H157" s="45">
        <v>1680000</v>
      </c>
      <c r="I157" s="45">
        <f>+H157</f>
        <v>1680000</v>
      </c>
      <c r="J157" s="21" t="s">
        <v>42</v>
      </c>
      <c r="K157" s="22" t="s">
        <v>42</v>
      </c>
      <c r="L157" s="22" t="s">
        <v>403</v>
      </c>
    </row>
    <row r="158" spans="2:12" ht="60">
      <c r="B158" s="22">
        <v>72101511</v>
      </c>
      <c r="C158" s="26" t="s">
        <v>274</v>
      </c>
      <c r="D158" s="22" t="s">
        <v>62</v>
      </c>
      <c r="E158" s="22" t="s">
        <v>126</v>
      </c>
      <c r="F158" s="22" t="s">
        <v>134</v>
      </c>
      <c r="G158" s="27" t="s">
        <v>32</v>
      </c>
      <c r="H158" s="45">
        <v>4968000</v>
      </c>
      <c r="I158" s="45">
        <v>4968000</v>
      </c>
      <c r="J158" s="21" t="s">
        <v>42</v>
      </c>
      <c r="K158" s="22" t="s">
        <v>42</v>
      </c>
      <c r="L158" s="22" t="s">
        <v>311</v>
      </c>
    </row>
    <row r="159" spans="2:12" ht="45">
      <c r="B159" s="22">
        <v>46191613</v>
      </c>
      <c r="C159" s="26" t="s">
        <v>215</v>
      </c>
      <c r="D159" s="22" t="s">
        <v>62</v>
      </c>
      <c r="E159" s="22" t="s">
        <v>275</v>
      </c>
      <c r="F159" s="22" t="s">
        <v>134</v>
      </c>
      <c r="G159" s="27" t="s">
        <v>32</v>
      </c>
      <c r="H159" s="45">
        <v>1785000</v>
      </c>
      <c r="I159" s="45">
        <v>1785000</v>
      </c>
      <c r="J159" s="21" t="s">
        <v>42</v>
      </c>
      <c r="K159" s="22" t="s">
        <v>42</v>
      </c>
      <c r="L159" s="22" t="s">
        <v>311</v>
      </c>
    </row>
    <row r="160" spans="2:12" ht="60">
      <c r="B160" s="22">
        <v>72101507</v>
      </c>
      <c r="C160" s="26" t="s">
        <v>405</v>
      </c>
      <c r="D160" s="22" t="s">
        <v>62</v>
      </c>
      <c r="E160" s="22" t="s">
        <v>276</v>
      </c>
      <c r="F160" s="22" t="s">
        <v>134</v>
      </c>
      <c r="G160" s="27" t="s">
        <v>32</v>
      </c>
      <c r="H160" s="45">
        <v>11108569</v>
      </c>
      <c r="I160" s="45">
        <v>11108569</v>
      </c>
      <c r="J160" s="21" t="s">
        <v>42</v>
      </c>
      <c r="K160" s="22" t="s">
        <v>42</v>
      </c>
      <c r="L160" s="22" t="s">
        <v>311</v>
      </c>
    </row>
    <row r="161" spans="2:12" ht="30">
      <c r="B161" s="22">
        <v>72101507</v>
      </c>
      <c r="C161" s="26" t="s">
        <v>406</v>
      </c>
      <c r="D161" s="22" t="s">
        <v>113</v>
      </c>
      <c r="E161" s="22" t="s">
        <v>305</v>
      </c>
      <c r="F161" s="22" t="s">
        <v>310</v>
      </c>
      <c r="G161" s="27" t="s">
        <v>32</v>
      </c>
      <c r="H161" s="50">
        <v>7521209</v>
      </c>
      <c r="I161" s="50">
        <f>+H161</f>
        <v>7521209</v>
      </c>
      <c r="J161" s="21" t="s">
        <v>112</v>
      </c>
      <c r="K161" s="22" t="s">
        <v>42</v>
      </c>
      <c r="L161" s="22" t="s">
        <v>311</v>
      </c>
    </row>
    <row r="162" spans="2:12" ht="45">
      <c r="B162" s="22">
        <v>72154066</v>
      </c>
      <c r="C162" s="26" t="s">
        <v>407</v>
      </c>
      <c r="D162" s="22" t="s">
        <v>277</v>
      </c>
      <c r="E162" s="22" t="s">
        <v>278</v>
      </c>
      <c r="F162" s="22" t="s">
        <v>220</v>
      </c>
      <c r="G162" s="27" t="s">
        <v>32</v>
      </c>
      <c r="H162" s="45">
        <v>2977500</v>
      </c>
      <c r="I162" s="45">
        <v>2977500</v>
      </c>
      <c r="J162" s="21" t="s">
        <v>42</v>
      </c>
      <c r="K162" s="22" t="s">
        <v>42</v>
      </c>
      <c r="L162" s="22" t="s">
        <v>408</v>
      </c>
    </row>
    <row r="163" spans="2:12" ht="30">
      <c r="B163" s="22">
        <v>44101501</v>
      </c>
      <c r="C163" s="26" t="s">
        <v>279</v>
      </c>
      <c r="D163" s="22" t="s">
        <v>280</v>
      </c>
      <c r="E163" s="22" t="s">
        <v>281</v>
      </c>
      <c r="F163" s="22" t="s">
        <v>220</v>
      </c>
      <c r="G163" s="27" t="s">
        <v>32</v>
      </c>
      <c r="H163" s="45">
        <v>9150000</v>
      </c>
      <c r="I163" s="45">
        <v>9150000</v>
      </c>
      <c r="J163" s="21" t="s">
        <v>42</v>
      </c>
      <c r="K163" s="22" t="s">
        <v>42</v>
      </c>
      <c r="L163" s="22" t="s">
        <v>408</v>
      </c>
    </row>
    <row r="164" spans="2:12" ht="30">
      <c r="B164" s="22">
        <v>72101516</v>
      </c>
      <c r="C164" s="26" t="s">
        <v>409</v>
      </c>
      <c r="D164" s="22" t="s">
        <v>280</v>
      </c>
      <c r="E164" s="22" t="s">
        <v>282</v>
      </c>
      <c r="F164" s="22" t="s">
        <v>220</v>
      </c>
      <c r="G164" s="27" t="s">
        <v>32</v>
      </c>
      <c r="H164" s="45">
        <v>2850000</v>
      </c>
      <c r="I164" s="45">
        <v>2850000</v>
      </c>
      <c r="J164" s="21" t="s">
        <v>42</v>
      </c>
      <c r="K164" s="22" t="s">
        <v>42</v>
      </c>
      <c r="L164" s="22" t="s">
        <v>408</v>
      </c>
    </row>
    <row r="165" spans="2:12" ht="45">
      <c r="B165" s="22">
        <v>72101511</v>
      </c>
      <c r="C165" s="26" t="s">
        <v>410</v>
      </c>
      <c r="D165" s="22" t="s">
        <v>268</v>
      </c>
      <c r="E165" s="22" t="s">
        <v>278</v>
      </c>
      <c r="F165" s="22" t="s">
        <v>220</v>
      </c>
      <c r="G165" s="27" t="s">
        <v>32</v>
      </c>
      <c r="H165" s="45">
        <v>1713600</v>
      </c>
      <c r="I165" s="45">
        <v>1713600</v>
      </c>
      <c r="J165" s="21" t="s">
        <v>42</v>
      </c>
      <c r="K165" s="22" t="s">
        <v>42</v>
      </c>
      <c r="L165" s="22" t="s">
        <v>408</v>
      </c>
    </row>
    <row r="166" spans="2:12" ht="30">
      <c r="B166" s="22">
        <v>72154066</v>
      </c>
      <c r="C166" s="26" t="s">
        <v>183</v>
      </c>
      <c r="D166" s="22" t="s">
        <v>283</v>
      </c>
      <c r="E166" s="22">
        <v>20</v>
      </c>
      <c r="F166" s="22" t="s">
        <v>220</v>
      </c>
      <c r="G166" s="27" t="s">
        <v>32</v>
      </c>
      <c r="H166" s="45">
        <v>2275000</v>
      </c>
      <c r="I166" s="45">
        <f aca="true" t="shared" si="5" ref="I166:I182">+H166</f>
        <v>2275000</v>
      </c>
      <c r="J166" s="21" t="s">
        <v>42</v>
      </c>
      <c r="K166" s="22" t="s">
        <v>42</v>
      </c>
      <c r="L166" s="22" t="s">
        <v>411</v>
      </c>
    </row>
    <row r="167" spans="2:12" ht="30">
      <c r="B167" s="22">
        <v>81112306</v>
      </c>
      <c r="C167" s="26" t="s">
        <v>412</v>
      </c>
      <c r="D167" s="22" t="s">
        <v>283</v>
      </c>
      <c r="E167" s="22">
        <v>20</v>
      </c>
      <c r="F167" s="22" t="s">
        <v>220</v>
      </c>
      <c r="G167" s="27" t="s">
        <v>32</v>
      </c>
      <c r="H167" s="45">
        <v>2790000</v>
      </c>
      <c r="I167" s="45">
        <f t="shared" si="5"/>
        <v>2790000</v>
      </c>
      <c r="J167" s="21" t="s">
        <v>42</v>
      </c>
      <c r="K167" s="22" t="s">
        <v>42</v>
      </c>
      <c r="L167" s="22" t="s">
        <v>411</v>
      </c>
    </row>
    <row r="168" spans="2:12" ht="30">
      <c r="B168" s="22">
        <v>56101702</v>
      </c>
      <c r="C168" s="26" t="s">
        <v>284</v>
      </c>
      <c r="D168" s="22" t="s">
        <v>285</v>
      </c>
      <c r="E168" s="22">
        <v>10</v>
      </c>
      <c r="F168" s="22" t="s">
        <v>220</v>
      </c>
      <c r="G168" s="27" t="s">
        <v>32</v>
      </c>
      <c r="H168" s="45">
        <v>7770000</v>
      </c>
      <c r="I168" s="45">
        <f t="shared" si="5"/>
        <v>7770000</v>
      </c>
      <c r="J168" s="21" t="s">
        <v>42</v>
      </c>
      <c r="K168" s="22" t="s">
        <v>42</v>
      </c>
      <c r="L168" s="22" t="s">
        <v>411</v>
      </c>
    </row>
    <row r="169" spans="2:12" ht="75">
      <c r="B169" s="22">
        <v>72101516</v>
      </c>
      <c r="C169" s="26" t="s">
        <v>286</v>
      </c>
      <c r="D169" s="22" t="s">
        <v>287</v>
      </c>
      <c r="E169" s="22" t="s">
        <v>63</v>
      </c>
      <c r="F169" s="22" t="s">
        <v>220</v>
      </c>
      <c r="G169" s="27" t="s">
        <v>32</v>
      </c>
      <c r="H169" s="45">
        <v>2094400</v>
      </c>
      <c r="I169" s="45">
        <f t="shared" si="5"/>
        <v>2094400</v>
      </c>
      <c r="J169" s="21" t="s">
        <v>42</v>
      </c>
      <c r="K169" s="22" t="s">
        <v>42</v>
      </c>
      <c r="L169" s="22" t="s">
        <v>413</v>
      </c>
    </row>
    <row r="170" spans="2:12" ht="45">
      <c r="B170" s="22">
        <v>46191601</v>
      </c>
      <c r="C170" s="26" t="s">
        <v>414</v>
      </c>
      <c r="D170" s="22" t="s">
        <v>287</v>
      </c>
      <c r="E170" s="22" t="s">
        <v>92</v>
      </c>
      <c r="F170" s="22" t="s">
        <v>220</v>
      </c>
      <c r="G170" s="27" t="s">
        <v>32</v>
      </c>
      <c r="H170" s="45">
        <f>1837000+209000</f>
        <v>2046000</v>
      </c>
      <c r="I170" s="45">
        <f t="shared" si="5"/>
        <v>2046000</v>
      </c>
      <c r="J170" s="21" t="s">
        <v>42</v>
      </c>
      <c r="K170" s="22" t="s">
        <v>42</v>
      </c>
      <c r="L170" s="22" t="s">
        <v>413</v>
      </c>
    </row>
    <row r="171" spans="2:12" ht="30">
      <c r="B171" s="22">
        <v>40101701</v>
      </c>
      <c r="C171" s="26" t="s">
        <v>415</v>
      </c>
      <c r="D171" s="22" t="s">
        <v>288</v>
      </c>
      <c r="E171" s="22" t="s">
        <v>92</v>
      </c>
      <c r="F171" s="22" t="s">
        <v>220</v>
      </c>
      <c r="G171" s="27" t="s">
        <v>32</v>
      </c>
      <c r="H171" s="45">
        <v>5786000</v>
      </c>
      <c r="I171" s="45">
        <f t="shared" si="5"/>
        <v>5786000</v>
      </c>
      <c r="J171" s="21" t="s">
        <v>42</v>
      </c>
      <c r="K171" s="22" t="s">
        <v>42</v>
      </c>
      <c r="L171" s="22" t="s">
        <v>413</v>
      </c>
    </row>
    <row r="172" spans="2:12" ht="30">
      <c r="B172" s="22">
        <v>56112002</v>
      </c>
      <c r="C172" s="26" t="s">
        <v>184</v>
      </c>
      <c r="D172" s="22" t="s">
        <v>288</v>
      </c>
      <c r="E172" s="22" t="s">
        <v>92</v>
      </c>
      <c r="F172" s="22" t="s">
        <v>220</v>
      </c>
      <c r="G172" s="27" t="s">
        <v>32</v>
      </c>
      <c r="H172" s="45">
        <v>2730000</v>
      </c>
      <c r="I172" s="45">
        <f t="shared" si="5"/>
        <v>2730000</v>
      </c>
      <c r="J172" s="21" t="s">
        <v>42</v>
      </c>
      <c r="K172" s="22" t="s">
        <v>42</v>
      </c>
      <c r="L172" s="22" t="s">
        <v>413</v>
      </c>
    </row>
    <row r="173" spans="2:12" ht="75">
      <c r="B173" s="22">
        <v>40101701</v>
      </c>
      <c r="C173" s="26" t="s">
        <v>416</v>
      </c>
      <c r="D173" s="22" t="s">
        <v>71</v>
      </c>
      <c r="E173" s="22" t="s">
        <v>289</v>
      </c>
      <c r="F173" s="22" t="s">
        <v>220</v>
      </c>
      <c r="G173" s="27" t="s">
        <v>32</v>
      </c>
      <c r="H173" s="45">
        <v>6000000</v>
      </c>
      <c r="I173" s="45">
        <f t="shared" si="5"/>
        <v>6000000</v>
      </c>
      <c r="J173" s="21" t="s">
        <v>42</v>
      </c>
      <c r="K173" s="22" t="s">
        <v>42</v>
      </c>
      <c r="L173" s="22" t="s">
        <v>417</v>
      </c>
    </row>
    <row r="174" spans="2:12" ht="90">
      <c r="B174" s="22">
        <v>46191601</v>
      </c>
      <c r="C174" s="26" t="s">
        <v>185</v>
      </c>
      <c r="D174" s="22">
        <v>43146</v>
      </c>
      <c r="E174" s="22" t="s">
        <v>289</v>
      </c>
      <c r="F174" s="22" t="s">
        <v>220</v>
      </c>
      <c r="G174" s="27" t="s">
        <v>32</v>
      </c>
      <c r="H174" s="45">
        <f>675000+348000</f>
        <v>1023000</v>
      </c>
      <c r="I174" s="45">
        <f t="shared" si="5"/>
        <v>1023000</v>
      </c>
      <c r="J174" s="21" t="s">
        <v>42</v>
      </c>
      <c r="K174" s="22" t="s">
        <v>42</v>
      </c>
      <c r="L174" s="22" t="s">
        <v>417</v>
      </c>
    </row>
    <row r="175" spans="2:12" ht="60">
      <c r="B175" s="22">
        <v>46191601</v>
      </c>
      <c r="C175" s="26" t="s">
        <v>186</v>
      </c>
      <c r="D175" s="22">
        <v>43235</v>
      </c>
      <c r="E175" s="22" t="s">
        <v>104</v>
      </c>
      <c r="F175" s="22" t="s">
        <v>220</v>
      </c>
      <c r="G175" s="27" t="s">
        <v>32</v>
      </c>
      <c r="H175" s="45">
        <f>500000*8</f>
        <v>4000000</v>
      </c>
      <c r="I175" s="45">
        <f t="shared" si="5"/>
        <v>4000000</v>
      </c>
      <c r="J175" s="21" t="s">
        <v>42</v>
      </c>
      <c r="K175" s="22" t="s">
        <v>42</v>
      </c>
      <c r="L175" s="22" t="s">
        <v>417</v>
      </c>
    </row>
    <row r="176" spans="2:12" ht="30">
      <c r="B176" s="22">
        <v>72154010</v>
      </c>
      <c r="C176" s="26" t="s">
        <v>418</v>
      </c>
      <c r="D176" s="22" t="s">
        <v>290</v>
      </c>
      <c r="E176" s="22" t="s">
        <v>182</v>
      </c>
      <c r="F176" s="22" t="s">
        <v>220</v>
      </c>
      <c r="G176" s="27" t="s">
        <v>32</v>
      </c>
      <c r="H176" s="45">
        <v>2966528</v>
      </c>
      <c r="I176" s="45">
        <f t="shared" si="5"/>
        <v>2966528</v>
      </c>
      <c r="J176" s="21" t="s">
        <v>42</v>
      </c>
      <c r="K176" s="22" t="s">
        <v>42</v>
      </c>
      <c r="L176" s="22" t="s">
        <v>419</v>
      </c>
    </row>
    <row r="177" spans="2:12" ht="45">
      <c r="B177" s="22">
        <v>72154066</v>
      </c>
      <c r="C177" s="26" t="s">
        <v>420</v>
      </c>
      <c r="D177" s="22" t="s">
        <v>39</v>
      </c>
      <c r="E177" s="22" t="s">
        <v>102</v>
      </c>
      <c r="F177" s="22" t="s">
        <v>220</v>
      </c>
      <c r="G177" s="27" t="s">
        <v>32</v>
      </c>
      <c r="H177" s="45">
        <v>4731172</v>
      </c>
      <c r="I177" s="45">
        <f t="shared" si="5"/>
        <v>4731172</v>
      </c>
      <c r="J177" s="21" t="s">
        <v>42</v>
      </c>
      <c r="K177" s="22" t="s">
        <v>42</v>
      </c>
      <c r="L177" s="22" t="s">
        <v>419</v>
      </c>
    </row>
    <row r="178" spans="2:12" ht="45">
      <c r="B178" s="22">
        <v>72101511</v>
      </c>
      <c r="C178" s="26" t="s">
        <v>421</v>
      </c>
      <c r="D178" s="22" t="s">
        <v>290</v>
      </c>
      <c r="E178" s="22" t="s">
        <v>133</v>
      </c>
      <c r="F178" s="22" t="s">
        <v>220</v>
      </c>
      <c r="G178" s="27" t="s">
        <v>32</v>
      </c>
      <c r="H178" s="45">
        <v>459900</v>
      </c>
      <c r="I178" s="45">
        <f t="shared" si="5"/>
        <v>459900</v>
      </c>
      <c r="J178" s="21" t="s">
        <v>42</v>
      </c>
      <c r="K178" s="22" t="s">
        <v>42</v>
      </c>
      <c r="L178" s="22" t="s">
        <v>419</v>
      </c>
    </row>
    <row r="179" spans="2:12" ht="45">
      <c r="B179" s="22">
        <v>72101516</v>
      </c>
      <c r="C179" s="26" t="s">
        <v>422</v>
      </c>
      <c r="D179" s="22" t="s">
        <v>39</v>
      </c>
      <c r="E179" s="22" t="s">
        <v>145</v>
      </c>
      <c r="F179" s="22" t="s">
        <v>220</v>
      </c>
      <c r="G179" s="27" t="s">
        <v>32</v>
      </c>
      <c r="H179" s="45">
        <v>328000</v>
      </c>
      <c r="I179" s="45">
        <f t="shared" si="5"/>
        <v>328000</v>
      </c>
      <c r="J179" s="21" t="s">
        <v>42</v>
      </c>
      <c r="K179" s="22" t="s">
        <v>42</v>
      </c>
      <c r="L179" s="22" t="s">
        <v>423</v>
      </c>
    </row>
    <row r="180" spans="2:12" ht="60">
      <c r="B180" s="22">
        <v>72101511</v>
      </c>
      <c r="C180" s="26" t="s">
        <v>424</v>
      </c>
      <c r="D180" s="22" t="s">
        <v>39</v>
      </c>
      <c r="E180" s="22" t="s">
        <v>187</v>
      </c>
      <c r="F180" s="22" t="s">
        <v>220</v>
      </c>
      <c r="G180" s="27" t="s">
        <v>32</v>
      </c>
      <c r="H180" s="45">
        <v>2830220</v>
      </c>
      <c r="I180" s="45">
        <f t="shared" si="5"/>
        <v>2830220</v>
      </c>
      <c r="J180" s="21" t="s">
        <v>42</v>
      </c>
      <c r="K180" s="22" t="s">
        <v>42</v>
      </c>
      <c r="L180" s="22" t="s">
        <v>423</v>
      </c>
    </row>
    <row r="181" spans="2:12" ht="75">
      <c r="B181" s="22">
        <v>24112407</v>
      </c>
      <c r="C181" s="26" t="s">
        <v>291</v>
      </c>
      <c r="D181" s="22" t="s">
        <v>39</v>
      </c>
      <c r="E181" s="22" t="s">
        <v>145</v>
      </c>
      <c r="F181" s="22" t="s">
        <v>220</v>
      </c>
      <c r="G181" s="27" t="s">
        <v>32</v>
      </c>
      <c r="H181" s="45">
        <f>1120000+823800</f>
        <v>1943800</v>
      </c>
      <c r="I181" s="45">
        <f t="shared" si="5"/>
        <v>1943800</v>
      </c>
      <c r="J181" s="21" t="s">
        <v>42</v>
      </c>
      <c r="K181" s="22" t="s">
        <v>42</v>
      </c>
      <c r="L181" s="22" t="s">
        <v>423</v>
      </c>
    </row>
    <row r="182" spans="2:12" ht="30">
      <c r="B182" s="22">
        <v>56101504</v>
      </c>
      <c r="C182" s="26" t="s">
        <v>292</v>
      </c>
      <c r="D182" s="22" t="s">
        <v>39</v>
      </c>
      <c r="E182" s="22" t="s">
        <v>145</v>
      </c>
      <c r="F182" s="22" t="s">
        <v>220</v>
      </c>
      <c r="G182" s="27" t="s">
        <v>32</v>
      </c>
      <c r="H182" s="45">
        <v>3075900</v>
      </c>
      <c r="I182" s="45">
        <f t="shared" si="5"/>
        <v>3075900</v>
      </c>
      <c r="J182" s="21" t="s">
        <v>42</v>
      </c>
      <c r="K182" s="22" t="s">
        <v>42</v>
      </c>
      <c r="L182" s="22" t="s">
        <v>423</v>
      </c>
    </row>
    <row r="183" spans="2:12" ht="30">
      <c r="B183" s="22">
        <v>50202301</v>
      </c>
      <c r="C183" s="26" t="s">
        <v>189</v>
      </c>
      <c r="D183" s="22" t="s">
        <v>105</v>
      </c>
      <c r="E183" s="22" t="s">
        <v>104</v>
      </c>
      <c r="F183" s="22" t="s">
        <v>220</v>
      </c>
      <c r="G183" s="27" t="s">
        <v>32</v>
      </c>
      <c r="H183" s="45">
        <v>850000</v>
      </c>
      <c r="I183" s="45">
        <v>850000</v>
      </c>
      <c r="J183" s="21" t="s">
        <v>42</v>
      </c>
      <c r="K183" s="22" t="s">
        <v>42</v>
      </c>
      <c r="L183" s="22" t="s">
        <v>188</v>
      </c>
    </row>
    <row r="184" spans="2:12" ht="30">
      <c r="B184" s="22">
        <v>82121700</v>
      </c>
      <c r="C184" s="26" t="s">
        <v>191</v>
      </c>
      <c r="D184" s="22" t="s">
        <v>105</v>
      </c>
      <c r="E184" s="22" t="s">
        <v>192</v>
      </c>
      <c r="F184" s="22" t="s">
        <v>220</v>
      </c>
      <c r="G184" s="27" t="s">
        <v>32</v>
      </c>
      <c r="H184" s="45">
        <v>2544000</v>
      </c>
      <c r="I184" s="45">
        <v>2544000</v>
      </c>
      <c r="J184" s="21" t="s">
        <v>42</v>
      </c>
      <c r="K184" s="22" t="s">
        <v>42</v>
      </c>
      <c r="L184" s="22" t="s">
        <v>188</v>
      </c>
    </row>
    <row r="185" spans="2:12" ht="30">
      <c r="B185" s="22">
        <v>46191601</v>
      </c>
      <c r="C185" s="26" t="s">
        <v>425</v>
      </c>
      <c r="D185" s="22" t="s">
        <v>105</v>
      </c>
      <c r="E185" s="22" t="s">
        <v>145</v>
      </c>
      <c r="F185" s="22" t="s">
        <v>220</v>
      </c>
      <c r="G185" s="27" t="s">
        <v>32</v>
      </c>
      <c r="H185" s="45">
        <v>846000</v>
      </c>
      <c r="I185" s="45">
        <v>846000</v>
      </c>
      <c r="J185" s="21" t="s">
        <v>42</v>
      </c>
      <c r="K185" s="22" t="s">
        <v>42</v>
      </c>
      <c r="L185" s="22" t="s">
        <v>188</v>
      </c>
    </row>
    <row r="186" spans="2:12" ht="30">
      <c r="B186" s="22">
        <v>82121506</v>
      </c>
      <c r="C186" s="26" t="s">
        <v>293</v>
      </c>
      <c r="D186" s="22" t="s">
        <v>105</v>
      </c>
      <c r="E186" s="22" t="s">
        <v>190</v>
      </c>
      <c r="F186" s="22" t="s">
        <v>220</v>
      </c>
      <c r="G186" s="27" t="s">
        <v>32</v>
      </c>
      <c r="H186" s="45">
        <v>4000000</v>
      </c>
      <c r="I186" s="45">
        <v>4000000</v>
      </c>
      <c r="J186" s="21" t="s">
        <v>42</v>
      </c>
      <c r="K186" s="22" t="s">
        <v>42</v>
      </c>
      <c r="L186" s="22" t="s">
        <v>188</v>
      </c>
    </row>
    <row r="187" spans="2:12" ht="30">
      <c r="B187" s="22">
        <v>82121701</v>
      </c>
      <c r="C187" s="26" t="s">
        <v>426</v>
      </c>
      <c r="D187" s="22" t="s">
        <v>95</v>
      </c>
      <c r="E187" s="22" t="s">
        <v>136</v>
      </c>
      <c r="F187" s="22" t="s">
        <v>220</v>
      </c>
      <c r="G187" s="27" t="s">
        <v>32</v>
      </c>
      <c r="H187" s="45">
        <v>5000000</v>
      </c>
      <c r="I187" s="45">
        <v>5000000</v>
      </c>
      <c r="J187" s="21" t="s">
        <v>42</v>
      </c>
      <c r="K187" s="22" t="s">
        <v>42</v>
      </c>
      <c r="L187" s="22" t="s">
        <v>427</v>
      </c>
    </row>
    <row r="188" spans="2:12" ht="30">
      <c r="B188" s="22">
        <v>72101506</v>
      </c>
      <c r="C188" s="26" t="s">
        <v>193</v>
      </c>
      <c r="D188" s="22" t="s">
        <v>95</v>
      </c>
      <c r="E188" s="22" t="s">
        <v>136</v>
      </c>
      <c r="F188" s="22" t="s">
        <v>220</v>
      </c>
      <c r="G188" s="27" t="s">
        <v>32</v>
      </c>
      <c r="H188" s="45">
        <v>1500000</v>
      </c>
      <c r="I188" s="45">
        <v>1500000</v>
      </c>
      <c r="J188" s="21" t="s">
        <v>42</v>
      </c>
      <c r="K188" s="22" t="s">
        <v>42</v>
      </c>
      <c r="L188" s="22" t="s">
        <v>427</v>
      </c>
    </row>
    <row r="189" spans="2:12" ht="30">
      <c r="B189" s="22">
        <v>72151700</v>
      </c>
      <c r="C189" s="26" t="s">
        <v>428</v>
      </c>
      <c r="D189" s="22" t="s">
        <v>30</v>
      </c>
      <c r="E189" s="22" t="s">
        <v>133</v>
      </c>
      <c r="F189" s="22" t="s">
        <v>220</v>
      </c>
      <c r="G189" s="27" t="s">
        <v>32</v>
      </c>
      <c r="H189" s="45">
        <v>3250000</v>
      </c>
      <c r="I189" s="45">
        <v>3250000</v>
      </c>
      <c r="J189" s="21" t="s">
        <v>42</v>
      </c>
      <c r="K189" s="22" t="s">
        <v>42</v>
      </c>
      <c r="L189" s="22" t="s">
        <v>427</v>
      </c>
    </row>
    <row r="190" spans="2:12" ht="30">
      <c r="B190" s="22">
        <v>81112303</v>
      </c>
      <c r="C190" s="26" t="s">
        <v>194</v>
      </c>
      <c r="D190" s="22" t="s">
        <v>95</v>
      </c>
      <c r="E190" s="22" t="s">
        <v>63</v>
      </c>
      <c r="F190" s="22" t="s">
        <v>220</v>
      </c>
      <c r="G190" s="27" t="s">
        <v>32</v>
      </c>
      <c r="H190" s="45">
        <v>3495000</v>
      </c>
      <c r="I190" s="45">
        <v>3495000</v>
      </c>
      <c r="J190" s="21" t="s">
        <v>42</v>
      </c>
      <c r="K190" s="22" t="s">
        <v>42</v>
      </c>
      <c r="L190" s="22" t="s">
        <v>427</v>
      </c>
    </row>
    <row r="191" spans="2:12" ht="30">
      <c r="B191" s="22">
        <v>40101701</v>
      </c>
      <c r="C191" s="26" t="s">
        <v>429</v>
      </c>
      <c r="D191" s="22" t="s">
        <v>95</v>
      </c>
      <c r="E191" s="22" t="s">
        <v>136</v>
      </c>
      <c r="F191" s="22" t="s">
        <v>220</v>
      </c>
      <c r="G191" s="27" t="s">
        <v>32</v>
      </c>
      <c r="H191" s="45">
        <v>3500000</v>
      </c>
      <c r="I191" s="45">
        <v>3500000</v>
      </c>
      <c r="J191" s="21" t="s">
        <v>42</v>
      </c>
      <c r="K191" s="22" t="s">
        <v>42</v>
      </c>
      <c r="L191" s="22" t="s">
        <v>427</v>
      </c>
    </row>
    <row r="192" spans="2:12" ht="30">
      <c r="B192" s="22">
        <v>56112100</v>
      </c>
      <c r="C192" s="26" t="s">
        <v>195</v>
      </c>
      <c r="D192" s="22" t="s">
        <v>95</v>
      </c>
      <c r="E192" s="22" t="s">
        <v>133</v>
      </c>
      <c r="F192" s="22" t="s">
        <v>220</v>
      </c>
      <c r="G192" s="27" t="s">
        <v>32</v>
      </c>
      <c r="H192" s="45">
        <v>5057000</v>
      </c>
      <c r="I192" s="45">
        <v>5057000</v>
      </c>
      <c r="J192" s="21" t="s">
        <v>42</v>
      </c>
      <c r="K192" s="22" t="s">
        <v>42</v>
      </c>
      <c r="L192" s="22" t="s">
        <v>427</v>
      </c>
    </row>
    <row r="193" spans="2:12" ht="30">
      <c r="B193" s="22">
        <v>78181500</v>
      </c>
      <c r="C193" s="26" t="s">
        <v>196</v>
      </c>
      <c r="D193" s="22" t="s">
        <v>62</v>
      </c>
      <c r="E193" s="22" t="s">
        <v>133</v>
      </c>
      <c r="F193" s="22" t="s">
        <v>220</v>
      </c>
      <c r="G193" s="27" t="s">
        <v>32</v>
      </c>
      <c r="H193" s="45">
        <v>2188500</v>
      </c>
      <c r="I193" s="45">
        <v>2188500</v>
      </c>
      <c r="J193" s="21" t="s">
        <v>42</v>
      </c>
      <c r="K193" s="22" t="s">
        <v>42</v>
      </c>
      <c r="L193" s="22" t="s">
        <v>427</v>
      </c>
    </row>
    <row r="194" spans="2:12" ht="30">
      <c r="B194" s="22">
        <v>72101509</v>
      </c>
      <c r="C194" s="26" t="s">
        <v>197</v>
      </c>
      <c r="D194" s="22" t="s">
        <v>62</v>
      </c>
      <c r="E194" s="22" t="s">
        <v>136</v>
      </c>
      <c r="F194" s="22" t="s">
        <v>220</v>
      </c>
      <c r="G194" s="27" t="s">
        <v>32</v>
      </c>
      <c r="H194" s="45">
        <v>570000</v>
      </c>
      <c r="I194" s="45">
        <v>570000</v>
      </c>
      <c r="J194" s="21" t="s">
        <v>42</v>
      </c>
      <c r="K194" s="22" t="s">
        <v>42</v>
      </c>
      <c r="L194" s="22" t="s">
        <v>427</v>
      </c>
    </row>
    <row r="195" spans="2:12" ht="30">
      <c r="B195" s="22">
        <v>72151302</v>
      </c>
      <c r="C195" s="26" t="s">
        <v>198</v>
      </c>
      <c r="D195" s="22" t="s">
        <v>30</v>
      </c>
      <c r="E195" s="22" t="s">
        <v>102</v>
      </c>
      <c r="F195" s="22" t="s">
        <v>220</v>
      </c>
      <c r="G195" s="27" t="s">
        <v>32</v>
      </c>
      <c r="H195" s="45">
        <v>8522842</v>
      </c>
      <c r="I195" s="45">
        <f>+H195</f>
        <v>8522842</v>
      </c>
      <c r="J195" s="21" t="s">
        <v>42</v>
      </c>
      <c r="K195" s="22" t="s">
        <v>42</v>
      </c>
      <c r="L195" s="22" t="s">
        <v>427</v>
      </c>
    </row>
    <row r="196" spans="2:12" ht="30">
      <c r="B196" s="22">
        <v>56112100</v>
      </c>
      <c r="C196" s="26" t="s">
        <v>317</v>
      </c>
      <c r="D196" s="22" t="s">
        <v>113</v>
      </c>
      <c r="E196" s="22" t="s">
        <v>92</v>
      </c>
      <c r="F196" s="22" t="s">
        <v>220</v>
      </c>
      <c r="G196" s="27" t="s">
        <v>32</v>
      </c>
      <c r="H196" s="45">
        <f>6169200+920000</f>
        <v>7089200</v>
      </c>
      <c r="I196" s="45">
        <f>+H196</f>
        <v>7089200</v>
      </c>
      <c r="J196" s="21" t="s">
        <v>112</v>
      </c>
      <c r="K196" s="22" t="s">
        <v>42</v>
      </c>
      <c r="L196" s="22" t="s">
        <v>427</v>
      </c>
    </row>
    <row r="197" spans="2:12" ht="60">
      <c r="B197" s="22">
        <v>73152100</v>
      </c>
      <c r="C197" s="26" t="s">
        <v>430</v>
      </c>
      <c r="D197" s="22" t="s">
        <v>222</v>
      </c>
      <c r="E197" s="22" t="s">
        <v>126</v>
      </c>
      <c r="F197" s="22" t="s">
        <v>223</v>
      </c>
      <c r="G197" s="27" t="s">
        <v>32</v>
      </c>
      <c r="H197" s="45">
        <v>21115000</v>
      </c>
      <c r="I197" s="45">
        <f>+H197</f>
        <v>21115000</v>
      </c>
      <c r="J197" s="21" t="s">
        <v>42</v>
      </c>
      <c r="K197" s="22" t="s">
        <v>42</v>
      </c>
      <c r="L197" s="22" t="s">
        <v>199</v>
      </c>
    </row>
    <row r="198" spans="2:12" ht="30">
      <c r="B198" s="22">
        <v>72101511</v>
      </c>
      <c r="C198" s="26" t="s">
        <v>200</v>
      </c>
      <c r="D198" s="22" t="s">
        <v>62</v>
      </c>
      <c r="E198" s="22" t="s">
        <v>83</v>
      </c>
      <c r="F198" s="22" t="s">
        <v>220</v>
      </c>
      <c r="G198" s="27" t="s">
        <v>32</v>
      </c>
      <c r="H198" s="45">
        <v>3200000</v>
      </c>
      <c r="I198" s="45">
        <v>3200000</v>
      </c>
      <c r="J198" s="21" t="s">
        <v>42</v>
      </c>
      <c r="K198" s="22" t="s">
        <v>42</v>
      </c>
      <c r="L198" s="22" t="s">
        <v>294</v>
      </c>
    </row>
    <row r="199" spans="2:12" ht="45">
      <c r="B199" s="22">
        <v>55121907</v>
      </c>
      <c r="C199" s="26" t="s">
        <v>431</v>
      </c>
      <c r="D199" s="22" t="s">
        <v>30</v>
      </c>
      <c r="E199" s="22" t="s">
        <v>145</v>
      </c>
      <c r="F199" s="22" t="s">
        <v>220</v>
      </c>
      <c r="G199" s="27" t="s">
        <v>32</v>
      </c>
      <c r="H199" s="45">
        <v>5106000</v>
      </c>
      <c r="I199" s="45">
        <v>5106000</v>
      </c>
      <c r="J199" s="21" t="s">
        <v>42</v>
      </c>
      <c r="K199" s="22" t="s">
        <v>42</v>
      </c>
      <c r="L199" s="22" t="s">
        <v>294</v>
      </c>
    </row>
    <row r="200" spans="2:12" ht="30">
      <c r="B200" s="22">
        <v>56111511</v>
      </c>
      <c r="C200" s="26" t="s">
        <v>432</v>
      </c>
      <c r="D200" s="22" t="s">
        <v>105</v>
      </c>
      <c r="E200" s="22" t="s">
        <v>92</v>
      </c>
      <c r="F200" s="22" t="s">
        <v>220</v>
      </c>
      <c r="G200" s="27" t="s">
        <v>32</v>
      </c>
      <c r="H200" s="45">
        <v>5223386</v>
      </c>
      <c r="I200" s="45">
        <v>5223386</v>
      </c>
      <c r="J200" s="21" t="s">
        <v>42</v>
      </c>
      <c r="K200" s="22" t="s">
        <v>42</v>
      </c>
      <c r="L200" s="22" t="s">
        <v>294</v>
      </c>
    </row>
    <row r="201" spans="2:12" ht="30">
      <c r="B201" s="22">
        <v>72101516</v>
      </c>
      <c r="C201" s="26" t="s">
        <v>295</v>
      </c>
      <c r="D201" s="22" t="s">
        <v>30</v>
      </c>
      <c r="E201" s="22" t="s">
        <v>187</v>
      </c>
      <c r="F201" s="22" t="s">
        <v>220</v>
      </c>
      <c r="G201" s="27" t="s">
        <v>32</v>
      </c>
      <c r="H201" s="45">
        <v>999600</v>
      </c>
      <c r="I201" s="45">
        <v>999600</v>
      </c>
      <c r="J201" s="21" t="s">
        <v>42</v>
      </c>
      <c r="K201" s="22" t="s">
        <v>42</v>
      </c>
      <c r="L201" s="22" t="s">
        <v>294</v>
      </c>
    </row>
    <row r="202" spans="2:12" ht="30">
      <c r="B202" s="22">
        <v>72154066</v>
      </c>
      <c r="C202" s="26" t="s">
        <v>201</v>
      </c>
      <c r="D202" s="22" t="s">
        <v>39</v>
      </c>
      <c r="E202" s="22" t="s">
        <v>104</v>
      </c>
      <c r="F202" s="22" t="s">
        <v>220</v>
      </c>
      <c r="G202" s="27" t="s">
        <v>32</v>
      </c>
      <c r="H202" s="45">
        <v>6617590</v>
      </c>
      <c r="I202" s="45">
        <f aca="true" t="shared" si="6" ref="I202:I209">+H202</f>
        <v>6617590</v>
      </c>
      <c r="J202" s="21" t="s">
        <v>42</v>
      </c>
      <c r="K202" s="22" t="s">
        <v>42</v>
      </c>
      <c r="L202" s="22" t="s">
        <v>294</v>
      </c>
    </row>
    <row r="203" spans="2:12" ht="30">
      <c r="B203" s="22">
        <v>56101522</v>
      </c>
      <c r="C203" s="26" t="s">
        <v>364</v>
      </c>
      <c r="D203" s="22" t="s">
        <v>39</v>
      </c>
      <c r="E203" s="22" t="s">
        <v>145</v>
      </c>
      <c r="F203" s="22" t="s">
        <v>220</v>
      </c>
      <c r="G203" s="27" t="s">
        <v>32</v>
      </c>
      <c r="H203" s="45">
        <v>5124978</v>
      </c>
      <c r="I203" s="45">
        <f t="shared" si="6"/>
        <v>5124978</v>
      </c>
      <c r="J203" s="21" t="s">
        <v>42</v>
      </c>
      <c r="K203" s="22" t="s">
        <v>42</v>
      </c>
      <c r="L203" s="22" t="s">
        <v>294</v>
      </c>
    </row>
    <row r="204" spans="2:12" ht="30">
      <c r="B204" s="22">
        <v>40101701</v>
      </c>
      <c r="C204" s="26" t="s">
        <v>296</v>
      </c>
      <c r="D204" s="22" t="s">
        <v>62</v>
      </c>
      <c r="E204" s="22" t="s">
        <v>297</v>
      </c>
      <c r="F204" s="22" t="s">
        <v>220</v>
      </c>
      <c r="G204" s="27" t="s">
        <v>32</v>
      </c>
      <c r="H204" s="45">
        <f>6190000+6085000</f>
        <v>12275000</v>
      </c>
      <c r="I204" s="45">
        <f t="shared" si="6"/>
        <v>12275000</v>
      </c>
      <c r="J204" s="21" t="s">
        <v>42</v>
      </c>
      <c r="K204" s="22" t="s">
        <v>42</v>
      </c>
      <c r="L204" s="22" t="s">
        <v>433</v>
      </c>
    </row>
    <row r="205" spans="2:12" ht="30">
      <c r="B205" s="22">
        <v>56101703</v>
      </c>
      <c r="C205" s="26" t="s">
        <v>298</v>
      </c>
      <c r="D205" s="22" t="s">
        <v>280</v>
      </c>
      <c r="E205" s="22" t="s">
        <v>299</v>
      </c>
      <c r="F205" s="22" t="s">
        <v>220</v>
      </c>
      <c r="G205" s="27" t="s">
        <v>32</v>
      </c>
      <c r="H205" s="45">
        <f>7854000+3591000</f>
        <v>11445000</v>
      </c>
      <c r="I205" s="45">
        <f t="shared" si="6"/>
        <v>11445000</v>
      </c>
      <c r="J205" s="21" t="s">
        <v>42</v>
      </c>
      <c r="K205" s="22" t="s">
        <v>42</v>
      </c>
      <c r="L205" s="22" t="s">
        <v>433</v>
      </c>
    </row>
    <row r="206" spans="2:12" ht="45">
      <c r="B206" s="22">
        <v>55121700</v>
      </c>
      <c r="C206" s="26" t="s">
        <v>300</v>
      </c>
      <c r="D206" s="22" t="s">
        <v>105</v>
      </c>
      <c r="E206" s="22" t="s">
        <v>299</v>
      </c>
      <c r="F206" s="22" t="s">
        <v>220</v>
      </c>
      <c r="G206" s="27" t="s">
        <v>32</v>
      </c>
      <c r="H206" s="45">
        <v>4990280</v>
      </c>
      <c r="I206" s="45">
        <f t="shared" si="6"/>
        <v>4990280</v>
      </c>
      <c r="J206" s="21" t="s">
        <v>42</v>
      </c>
      <c r="K206" s="22" t="s">
        <v>42</v>
      </c>
      <c r="L206" s="22" t="s">
        <v>433</v>
      </c>
    </row>
    <row r="207" spans="2:12" ht="30">
      <c r="B207" s="22">
        <v>72154066</v>
      </c>
      <c r="C207" s="26" t="s">
        <v>301</v>
      </c>
      <c r="D207" s="22" t="s">
        <v>105</v>
      </c>
      <c r="E207" s="22" t="s">
        <v>302</v>
      </c>
      <c r="F207" s="22" t="s">
        <v>220</v>
      </c>
      <c r="G207" s="27" t="s">
        <v>32</v>
      </c>
      <c r="H207" s="45">
        <v>2977380</v>
      </c>
      <c r="I207" s="45">
        <f t="shared" si="6"/>
        <v>2977380</v>
      </c>
      <c r="J207" s="21" t="s">
        <v>42</v>
      </c>
      <c r="K207" s="22" t="s">
        <v>42</v>
      </c>
      <c r="L207" s="22" t="s">
        <v>433</v>
      </c>
    </row>
    <row r="208" spans="2:12" ht="30">
      <c r="B208" s="22">
        <v>72101507</v>
      </c>
      <c r="C208" s="26" t="s">
        <v>303</v>
      </c>
      <c r="D208" s="22" t="s">
        <v>39</v>
      </c>
      <c r="E208" s="22" t="s">
        <v>299</v>
      </c>
      <c r="F208" s="22" t="s">
        <v>220</v>
      </c>
      <c r="G208" s="27" t="s">
        <v>32</v>
      </c>
      <c r="H208" s="45">
        <v>5714000</v>
      </c>
      <c r="I208" s="45">
        <f t="shared" si="6"/>
        <v>5714000</v>
      </c>
      <c r="J208" s="21" t="s">
        <v>42</v>
      </c>
      <c r="K208" s="22" t="s">
        <v>42</v>
      </c>
      <c r="L208" s="22" t="s">
        <v>433</v>
      </c>
    </row>
    <row r="209" spans="2:12" ht="30">
      <c r="B209" s="22">
        <v>56101703</v>
      </c>
      <c r="C209" s="26" t="s">
        <v>304</v>
      </c>
      <c r="D209" s="22" t="s">
        <v>39</v>
      </c>
      <c r="E209" s="22" t="s">
        <v>299</v>
      </c>
      <c r="F209" s="22" t="s">
        <v>220</v>
      </c>
      <c r="G209" s="27" t="s">
        <v>32</v>
      </c>
      <c r="H209" s="45">
        <v>2992612</v>
      </c>
      <c r="I209" s="45">
        <f t="shared" si="6"/>
        <v>2992612</v>
      </c>
      <c r="J209" s="21" t="s">
        <v>42</v>
      </c>
      <c r="K209" s="22" t="s">
        <v>42</v>
      </c>
      <c r="L209" s="22" t="s">
        <v>433</v>
      </c>
    </row>
    <row r="210" spans="2:12" ht="30">
      <c r="B210" s="22">
        <v>52131600</v>
      </c>
      <c r="C210" s="26" t="s">
        <v>157</v>
      </c>
      <c r="D210" s="22" t="s">
        <v>39</v>
      </c>
      <c r="E210" s="22" t="s">
        <v>202</v>
      </c>
      <c r="F210" s="22" t="s">
        <v>220</v>
      </c>
      <c r="G210" s="27" t="s">
        <v>32</v>
      </c>
      <c r="H210" s="45">
        <v>2740000</v>
      </c>
      <c r="I210" s="45">
        <v>2740000</v>
      </c>
      <c r="J210" s="21" t="s">
        <v>42</v>
      </c>
      <c r="K210" s="22" t="s">
        <v>42</v>
      </c>
      <c r="L210" s="22" t="s">
        <v>434</v>
      </c>
    </row>
    <row r="211" spans="2:12" ht="30">
      <c r="B211" s="22">
        <v>55121701</v>
      </c>
      <c r="C211" s="26" t="s">
        <v>203</v>
      </c>
      <c r="D211" s="22" t="s">
        <v>39</v>
      </c>
      <c r="E211" s="22" t="s">
        <v>305</v>
      </c>
      <c r="F211" s="22" t="s">
        <v>220</v>
      </c>
      <c r="G211" s="27" t="s">
        <v>32</v>
      </c>
      <c r="H211" s="45">
        <v>2000000</v>
      </c>
      <c r="I211" s="45">
        <v>2000000</v>
      </c>
      <c r="J211" s="21" t="s">
        <v>42</v>
      </c>
      <c r="K211" s="22" t="s">
        <v>42</v>
      </c>
      <c r="L211" s="22" t="s">
        <v>434</v>
      </c>
    </row>
    <row r="212" spans="2:12" ht="30">
      <c r="B212" s="22">
        <v>56112100</v>
      </c>
      <c r="C212" s="26" t="s">
        <v>306</v>
      </c>
      <c r="D212" s="22" t="s">
        <v>113</v>
      </c>
      <c r="E212" s="22" t="s">
        <v>202</v>
      </c>
      <c r="F212" s="22" t="s">
        <v>220</v>
      </c>
      <c r="G212" s="27" t="s">
        <v>32</v>
      </c>
      <c r="H212" s="45">
        <v>1600000</v>
      </c>
      <c r="I212" s="45">
        <f>+H212</f>
        <v>1600000</v>
      </c>
      <c r="J212" s="21" t="s">
        <v>42</v>
      </c>
      <c r="K212" s="22" t="s">
        <v>42</v>
      </c>
      <c r="L212" s="22" t="s">
        <v>434</v>
      </c>
    </row>
    <row r="213" spans="2:12" ht="60">
      <c r="B213" s="22">
        <v>72151207</v>
      </c>
      <c r="C213" s="26" t="s">
        <v>204</v>
      </c>
      <c r="D213" s="22" t="s">
        <v>39</v>
      </c>
      <c r="E213" s="22" t="s">
        <v>205</v>
      </c>
      <c r="F213" s="22" t="s">
        <v>220</v>
      </c>
      <c r="G213" s="27" t="s">
        <v>32</v>
      </c>
      <c r="H213" s="45">
        <v>3950000</v>
      </c>
      <c r="I213" s="45">
        <f>+H213</f>
        <v>3950000</v>
      </c>
      <c r="J213" s="21" t="s">
        <v>42</v>
      </c>
      <c r="K213" s="22" t="s">
        <v>42</v>
      </c>
      <c r="L213" s="22" t="s">
        <v>307</v>
      </c>
    </row>
    <row r="214" spans="2:12" ht="45">
      <c r="B214" s="22">
        <v>72101507</v>
      </c>
      <c r="C214" s="26" t="s">
        <v>206</v>
      </c>
      <c r="D214" s="22" t="s">
        <v>39</v>
      </c>
      <c r="E214" s="22" t="str">
        <f>+E213</f>
        <v>20 DÍAS CALENDARIO</v>
      </c>
      <c r="F214" s="22" t="s">
        <v>220</v>
      </c>
      <c r="G214" s="27" t="s">
        <v>32</v>
      </c>
      <c r="H214" s="45">
        <v>2290690</v>
      </c>
      <c r="I214" s="45">
        <v>2290690</v>
      </c>
      <c r="J214" s="21" t="s">
        <v>42</v>
      </c>
      <c r="K214" s="22" t="s">
        <v>42</v>
      </c>
      <c r="L214" s="22" t="s">
        <v>307</v>
      </c>
    </row>
    <row r="215" spans="2:12" ht="60">
      <c r="B215" s="22">
        <v>92121500</v>
      </c>
      <c r="C215" s="26" t="s">
        <v>225</v>
      </c>
      <c r="D215" s="22" t="s">
        <v>30</v>
      </c>
      <c r="E215" s="22" t="s">
        <v>83</v>
      </c>
      <c r="F215" s="22" t="s">
        <v>123</v>
      </c>
      <c r="G215" s="27" t="s">
        <v>32</v>
      </c>
      <c r="H215" s="50">
        <v>3851819360</v>
      </c>
      <c r="I215" s="50">
        <f>+H215</f>
        <v>3851819360</v>
      </c>
      <c r="J215" s="21" t="s">
        <v>42</v>
      </c>
      <c r="K215" s="22" t="s">
        <v>42</v>
      </c>
      <c r="L215" s="22" t="s">
        <v>38</v>
      </c>
    </row>
    <row r="216" spans="2:12" ht="90">
      <c r="B216" s="29" t="s">
        <v>226</v>
      </c>
      <c r="C216" s="30" t="s">
        <v>227</v>
      </c>
      <c r="D216" s="29" t="s">
        <v>39</v>
      </c>
      <c r="E216" s="29" t="s">
        <v>83</v>
      </c>
      <c r="F216" s="29" t="s">
        <v>41</v>
      </c>
      <c r="G216" s="20" t="s">
        <v>228</v>
      </c>
      <c r="H216" s="51">
        <v>661535870</v>
      </c>
      <c r="I216" s="51">
        <v>661535870</v>
      </c>
      <c r="J216" s="31" t="s">
        <v>42</v>
      </c>
      <c r="K216" s="29" t="s">
        <v>42</v>
      </c>
      <c r="L216" s="29" t="s">
        <v>229</v>
      </c>
    </row>
    <row r="217" spans="2:12" ht="90">
      <c r="B217" s="29" t="s">
        <v>230</v>
      </c>
      <c r="C217" s="30" t="s">
        <v>231</v>
      </c>
      <c r="D217" s="29" t="s">
        <v>39</v>
      </c>
      <c r="E217" s="29" t="s">
        <v>83</v>
      </c>
      <c r="F217" s="29" t="s">
        <v>41</v>
      </c>
      <c r="G217" s="20" t="s">
        <v>228</v>
      </c>
      <c r="H217" s="51">
        <v>290000000</v>
      </c>
      <c r="I217" s="51">
        <v>290000000</v>
      </c>
      <c r="J217" s="31" t="s">
        <v>42</v>
      </c>
      <c r="K217" s="29" t="s">
        <v>42</v>
      </c>
      <c r="L217" s="29" t="s">
        <v>232</v>
      </c>
    </row>
    <row r="218" spans="2:12" ht="90">
      <c r="B218" s="29" t="s">
        <v>233</v>
      </c>
      <c r="C218" s="30" t="s">
        <v>234</v>
      </c>
      <c r="D218" s="29" t="s">
        <v>39</v>
      </c>
      <c r="E218" s="29" t="s">
        <v>83</v>
      </c>
      <c r="F218" s="29" t="s">
        <v>41</v>
      </c>
      <c r="G218" s="20" t="s">
        <v>228</v>
      </c>
      <c r="H218" s="51">
        <v>530096776</v>
      </c>
      <c r="I218" s="51">
        <v>530096776</v>
      </c>
      <c r="J218" s="31" t="s">
        <v>42</v>
      </c>
      <c r="K218" s="29" t="s">
        <v>42</v>
      </c>
      <c r="L218" s="29" t="s">
        <v>232</v>
      </c>
    </row>
    <row r="219" spans="2:12" ht="75">
      <c r="B219" s="44" t="s">
        <v>331</v>
      </c>
      <c r="C219" s="26" t="s">
        <v>332</v>
      </c>
      <c r="D219" s="22" t="s">
        <v>322</v>
      </c>
      <c r="E219" s="22" t="s">
        <v>145</v>
      </c>
      <c r="F219" s="22" t="s">
        <v>316</v>
      </c>
      <c r="G219" s="44" t="s">
        <v>228</v>
      </c>
      <c r="H219" s="50">
        <v>18200000</v>
      </c>
      <c r="I219" s="50">
        <f>H219</f>
        <v>18200000</v>
      </c>
      <c r="J219" s="22" t="s">
        <v>42</v>
      </c>
      <c r="K219" s="22" t="s">
        <v>42</v>
      </c>
      <c r="L219" s="22" t="s">
        <v>333</v>
      </c>
    </row>
    <row r="220" spans="2:12" ht="135">
      <c r="B220" s="29">
        <v>60105704</v>
      </c>
      <c r="C220" s="32" t="s">
        <v>235</v>
      </c>
      <c r="D220" s="20" t="s">
        <v>105</v>
      </c>
      <c r="E220" s="20" t="s">
        <v>236</v>
      </c>
      <c r="F220" s="20" t="s">
        <v>123</v>
      </c>
      <c r="G220" s="20" t="s">
        <v>228</v>
      </c>
      <c r="H220" s="52">
        <v>1434606211</v>
      </c>
      <c r="I220" s="52">
        <f>+H220</f>
        <v>1434606211</v>
      </c>
      <c r="J220" s="20" t="s">
        <v>42</v>
      </c>
      <c r="K220" s="20" t="s">
        <v>42</v>
      </c>
      <c r="L220" s="20" t="s">
        <v>237</v>
      </c>
    </row>
    <row r="221" spans="2:12" ht="105">
      <c r="B221" s="29">
        <v>60105704</v>
      </c>
      <c r="C221" s="33" t="s">
        <v>29</v>
      </c>
      <c r="D221" s="29" t="s">
        <v>114</v>
      </c>
      <c r="E221" s="29" t="s">
        <v>238</v>
      </c>
      <c r="F221" s="29" t="s">
        <v>31</v>
      </c>
      <c r="G221" s="20" t="s">
        <v>32</v>
      </c>
      <c r="H221" s="51">
        <v>13247216214</v>
      </c>
      <c r="I221" s="51">
        <v>509800000</v>
      </c>
      <c r="J221" s="31" t="s">
        <v>33</v>
      </c>
      <c r="K221" s="29" t="s">
        <v>34</v>
      </c>
      <c r="L221" s="29" t="s">
        <v>35</v>
      </c>
    </row>
    <row r="222" spans="2:12" ht="71.25" customHeight="1">
      <c r="B222" s="22" t="s">
        <v>125</v>
      </c>
      <c r="C222" s="26" t="s">
        <v>308</v>
      </c>
      <c r="D222" s="22" t="s">
        <v>113</v>
      </c>
      <c r="E222" s="22" t="s">
        <v>312</v>
      </c>
      <c r="F222" s="22" t="s">
        <v>64</v>
      </c>
      <c r="G222" s="27" t="s">
        <v>32</v>
      </c>
      <c r="H222" s="50">
        <v>3777648455</v>
      </c>
      <c r="I222" s="50">
        <f>+H222</f>
        <v>3777648455</v>
      </c>
      <c r="J222" s="21" t="s">
        <v>42</v>
      </c>
      <c r="K222" s="22" t="s">
        <v>42</v>
      </c>
      <c r="L222" s="22" t="s">
        <v>309</v>
      </c>
    </row>
    <row r="223" spans="2:12" ht="52.5" customHeight="1">
      <c r="B223" s="22">
        <v>56101703</v>
      </c>
      <c r="C223" s="53" t="s">
        <v>336</v>
      </c>
      <c r="D223" s="22" t="s">
        <v>322</v>
      </c>
      <c r="E223" s="22" t="s">
        <v>92</v>
      </c>
      <c r="F223" s="22" t="s">
        <v>220</v>
      </c>
      <c r="G223" s="27" t="s">
        <v>32</v>
      </c>
      <c r="H223" s="54">
        <v>5600000</v>
      </c>
      <c r="I223" s="50">
        <f>+H223</f>
        <v>5600000</v>
      </c>
      <c r="J223" s="21" t="s">
        <v>42</v>
      </c>
      <c r="K223" s="22" t="s">
        <v>42</v>
      </c>
      <c r="L223" s="22" t="s">
        <v>350</v>
      </c>
    </row>
    <row r="224" spans="2:12" ht="50.25" customHeight="1">
      <c r="B224" s="29">
        <v>82121506</v>
      </c>
      <c r="C224" s="55" t="s">
        <v>337</v>
      </c>
      <c r="D224" s="22" t="s">
        <v>322</v>
      </c>
      <c r="E224" s="22" t="s">
        <v>92</v>
      </c>
      <c r="F224" s="22" t="s">
        <v>220</v>
      </c>
      <c r="G224" s="27" t="s">
        <v>32</v>
      </c>
      <c r="H224" s="56">
        <v>5400000</v>
      </c>
      <c r="I224" s="50">
        <f aca="true" t="shared" si="7" ref="I224:I237">+H224</f>
        <v>5400000</v>
      </c>
      <c r="J224" s="21" t="s">
        <v>42</v>
      </c>
      <c r="K224" s="22" t="s">
        <v>42</v>
      </c>
      <c r="L224" s="22" t="s">
        <v>350</v>
      </c>
    </row>
    <row r="225" spans="2:12" ht="54" customHeight="1">
      <c r="B225" s="22">
        <v>56101703</v>
      </c>
      <c r="C225" s="55" t="s">
        <v>338</v>
      </c>
      <c r="D225" s="22" t="s">
        <v>322</v>
      </c>
      <c r="E225" s="22" t="s">
        <v>92</v>
      </c>
      <c r="F225" s="22" t="s">
        <v>220</v>
      </c>
      <c r="G225" s="27" t="s">
        <v>32</v>
      </c>
      <c r="H225" s="54">
        <v>8000000</v>
      </c>
      <c r="I225" s="50">
        <f t="shared" si="7"/>
        <v>8000000</v>
      </c>
      <c r="J225" s="21" t="s">
        <v>42</v>
      </c>
      <c r="K225" s="22" t="s">
        <v>42</v>
      </c>
      <c r="L225" s="22" t="s">
        <v>351</v>
      </c>
    </row>
    <row r="226" spans="2:12" ht="39.75" customHeight="1">
      <c r="B226" s="29">
        <v>82121500</v>
      </c>
      <c r="C226" s="55" t="s">
        <v>339</v>
      </c>
      <c r="D226" s="22" t="s">
        <v>322</v>
      </c>
      <c r="E226" s="22" t="s">
        <v>92</v>
      </c>
      <c r="F226" s="22" t="s">
        <v>220</v>
      </c>
      <c r="G226" s="27" t="s">
        <v>32</v>
      </c>
      <c r="H226" s="54">
        <v>3000000</v>
      </c>
      <c r="I226" s="50">
        <f t="shared" si="7"/>
        <v>3000000</v>
      </c>
      <c r="J226" s="21" t="s">
        <v>42</v>
      </c>
      <c r="K226" s="22" t="s">
        <v>42</v>
      </c>
      <c r="L226" s="22" t="s">
        <v>351</v>
      </c>
    </row>
    <row r="227" spans="2:12" ht="39.75" customHeight="1">
      <c r="B227" s="22">
        <v>56101703</v>
      </c>
      <c r="C227" s="55" t="s">
        <v>340</v>
      </c>
      <c r="D227" s="22" t="s">
        <v>322</v>
      </c>
      <c r="E227" s="22" t="s">
        <v>92</v>
      </c>
      <c r="F227" s="22" t="s">
        <v>220</v>
      </c>
      <c r="G227" s="27" t="s">
        <v>32</v>
      </c>
      <c r="H227" s="56">
        <v>12000000</v>
      </c>
      <c r="I227" s="50">
        <f t="shared" si="7"/>
        <v>12000000</v>
      </c>
      <c r="J227" s="21" t="s">
        <v>42</v>
      </c>
      <c r="K227" s="22" t="s">
        <v>42</v>
      </c>
      <c r="L227" s="22" t="s">
        <v>352</v>
      </c>
    </row>
    <row r="228" spans="2:12" ht="39.75" customHeight="1">
      <c r="B228" s="22">
        <v>56101703</v>
      </c>
      <c r="C228" s="55" t="s">
        <v>341</v>
      </c>
      <c r="D228" s="22" t="s">
        <v>322</v>
      </c>
      <c r="E228" s="22" t="s">
        <v>92</v>
      </c>
      <c r="F228" s="22" t="s">
        <v>220</v>
      </c>
      <c r="G228" s="27" t="s">
        <v>32</v>
      </c>
      <c r="H228" s="54">
        <v>5455000</v>
      </c>
      <c r="I228" s="50">
        <f t="shared" si="7"/>
        <v>5455000</v>
      </c>
      <c r="J228" s="21" t="s">
        <v>42</v>
      </c>
      <c r="K228" s="22" t="s">
        <v>42</v>
      </c>
      <c r="L228" s="22" t="s">
        <v>352</v>
      </c>
    </row>
    <row r="229" spans="2:12" ht="39.75" customHeight="1">
      <c r="B229" s="29">
        <v>82121506</v>
      </c>
      <c r="C229" s="55" t="s">
        <v>342</v>
      </c>
      <c r="D229" s="22" t="s">
        <v>322</v>
      </c>
      <c r="E229" s="22" t="s">
        <v>92</v>
      </c>
      <c r="F229" s="22" t="s">
        <v>220</v>
      </c>
      <c r="G229" s="27" t="s">
        <v>32</v>
      </c>
      <c r="H229" s="54">
        <v>6545000</v>
      </c>
      <c r="I229" s="50">
        <f t="shared" si="7"/>
        <v>6545000</v>
      </c>
      <c r="J229" s="21" t="s">
        <v>42</v>
      </c>
      <c r="K229" s="22" t="s">
        <v>42</v>
      </c>
      <c r="L229" s="22" t="s">
        <v>352</v>
      </c>
    </row>
    <row r="230" spans="2:12" ht="39.75" customHeight="1">
      <c r="B230" s="29">
        <v>72154066</v>
      </c>
      <c r="C230" s="55" t="s">
        <v>343</v>
      </c>
      <c r="D230" s="22" t="s">
        <v>322</v>
      </c>
      <c r="E230" s="22" t="s">
        <v>92</v>
      </c>
      <c r="F230" s="22" t="s">
        <v>220</v>
      </c>
      <c r="G230" s="27" t="s">
        <v>32</v>
      </c>
      <c r="H230" s="56">
        <v>2947230</v>
      </c>
      <c r="I230" s="50">
        <f t="shared" si="7"/>
        <v>2947230</v>
      </c>
      <c r="J230" s="21" t="s">
        <v>42</v>
      </c>
      <c r="K230" s="22" t="s">
        <v>42</v>
      </c>
      <c r="L230" s="22" t="s">
        <v>352</v>
      </c>
    </row>
    <row r="231" spans="2:12" ht="39.75" customHeight="1">
      <c r="B231" s="22">
        <v>56101703</v>
      </c>
      <c r="C231" s="55" t="s">
        <v>344</v>
      </c>
      <c r="D231" s="22" t="s">
        <v>322</v>
      </c>
      <c r="E231" s="22" t="s">
        <v>92</v>
      </c>
      <c r="F231" s="22" t="s">
        <v>220</v>
      </c>
      <c r="G231" s="27" t="s">
        <v>32</v>
      </c>
      <c r="H231" s="54">
        <v>7725342</v>
      </c>
      <c r="I231" s="50">
        <f t="shared" si="7"/>
        <v>7725342</v>
      </c>
      <c r="J231" s="21" t="s">
        <v>42</v>
      </c>
      <c r="K231" s="22" t="s">
        <v>42</v>
      </c>
      <c r="L231" s="22" t="s">
        <v>353</v>
      </c>
    </row>
    <row r="232" spans="2:12" ht="39.75" customHeight="1">
      <c r="B232" s="22">
        <v>56101703</v>
      </c>
      <c r="C232" s="55" t="s">
        <v>345</v>
      </c>
      <c r="D232" s="22" t="s">
        <v>322</v>
      </c>
      <c r="E232" s="22" t="s">
        <v>92</v>
      </c>
      <c r="F232" s="22" t="s">
        <v>220</v>
      </c>
      <c r="G232" s="27" t="s">
        <v>32</v>
      </c>
      <c r="H232" s="54">
        <v>8000000</v>
      </c>
      <c r="I232" s="50">
        <f t="shared" si="7"/>
        <v>8000000</v>
      </c>
      <c r="J232" s="21" t="s">
        <v>42</v>
      </c>
      <c r="K232" s="22" t="s">
        <v>42</v>
      </c>
      <c r="L232" s="22" t="s">
        <v>354</v>
      </c>
    </row>
    <row r="233" spans="2:12" ht="39.75" customHeight="1">
      <c r="B233" s="29">
        <v>82121500</v>
      </c>
      <c r="C233" s="55" t="s">
        <v>346</v>
      </c>
      <c r="D233" s="22" t="s">
        <v>322</v>
      </c>
      <c r="E233" s="22" t="s">
        <v>92</v>
      </c>
      <c r="F233" s="22" t="s">
        <v>220</v>
      </c>
      <c r="G233" s="27" t="s">
        <v>32</v>
      </c>
      <c r="H233" s="54">
        <v>2080000</v>
      </c>
      <c r="I233" s="50">
        <f t="shared" si="7"/>
        <v>2080000</v>
      </c>
      <c r="J233" s="21" t="s">
        <v>42</v>
      </c>
      <c r="K233" s="22" t="s">
        <v>42</v>
      </c>
      <c r="L233" s="22" t="s">
        <v>355</v>
      </c>
    </row>
    <row r="234" spans="2:12" ht="39.75" customHeight="1">
      <c r="B234" s="22">
        <v>56101703</v>
      </c>
      <c r="C234" s="55" t="s">
        <v>347</v>
      </c>
      <c r="D234" s="22" t="s">
        <v>322</v>
      </c>
      <c r="E234" s="22" t="s">
        <v>92</v>
      </c>
      <c r="F234" s="22" t="s">
        <v>220</v>
      </c>
      <c r="G234" s="27" t="s">
        <v>32</v>
      </c>
      <c r="H234" s="54">
        <v>4647600</v>
      </c>
      <c r="I234" s="50">
        <f t="shared" si="7"/>
        <v>4647600</v>
      </c>
      <c r="J234" s="21" t="s">
        <v>42</v>
      </c>
      <c r="K234" s="22" t="s">
        <v>42</v>
      </c>
      <c r="L234" s="22" t="s">
        <v>356</v>
      </c>
    </row>
    <row r="235" spans="2:12" ht="39.75" customHeight="1">
      <c r="B235" s="22">
        <v>56101703</v>
      </c>
      <c r="C235" s="55" t="s">
        <v>348</v>
      </c>
      <c r="D235" s="22" t="s">
        <v>322</v>
      </c>
      <c r="E235" s="22" t="s">
        <v>92</v>
      </c>
      <c r="F235" s="22" t="s">
        <v>220</v>
      </c>
      <c r="G235" s="27" t="s">
        <v>32</v>
      </c>
      <c r="H235" s="56">
        <v>5000000</v>
      </c>
      <c r="I235" s="50">
        <f t="shared" si="7"/>
        <v>5000000</v>
      </c>
      <c r="J235" s="21" t="s">
        <v>42</v>
      </c>
      <c r="K235" s="22" t="s">
        <v>42</v>
      </c>
      <c r="L235" s="22" t="s">
        <v>357</v>
      </c>
    </row>
    <row r="236" spans="2:12" ht="39.75" customHeight="1">
      <c r="B236" s="22">
        <v>56101703</v>
      </c>
      <c r="C236" s="55" t="s">
        <v>349</v>
      </c>
      <c r="D236" s="22" t="s">
        <v>322</v>
      </c>
      <c r="E236" s="22" t="s">
        <v>92</v>
      </c>
      <c r="F236" s="22" t="s">
        <v>220</v>
      </c>
      <c r="G236" s="27" t="s">
        <v>32</v>
      </c>
      <c r="H236" s="54">
        <v>12000000</v>
      </c>
      <c r="I236" s="50">
        <f t="shared" si="7"/>
        <v>12000000</v>
      </c>
      <c r="J236" s="21" t="s">
        <v>42</v>
      </c>
      <c r="K236" s="22" t="s">
        <v>42</v>
      </c>
      <c r="L236" s="22" t="s">
        <v>358</v>
      </c>
    </row>
    <row r="237" spans="2:12" ht="104.25" customHeight="1">
      <c r="B237" s="57">
        <v>80131502</v>
      </c>
      <c r="C237" s="66" t="s">
        <v>368</v>
      </c>
      <c r="D237" s="57" t="s">
        <v>365</v>
      </c>
      <c r="E237" s="57" t="s">
        <v>366</v>
      </c>
      <c r="F237" s="57" t="s">
        <v>41</v>
      </c>
      <c r="G237" s="58" t="s">
        <v>32</v>
      </c>
      <c r="H237" s="59">
        <v>60000000</v>
      </c>
      <c r="I237" s="60">
        <f t="shared" si="7"/>
        <v>60000000</v>
      </c>
      <c r="J237" s="57" t="s">
        <v>42</v>
      </c>
      <c r="K237" s="57" t="s">
        <v>42</v>
      </c>
      <c r="L237" s="57" t="s">
        <v>367</v>
      </c>
    </row>
    <row r="238" spans="2:12" ht="270">
      <c r="B238" s="57" t="s">
        <v>110</v>
      </c>
      <c r="C238" s="61" t="s">
        <v>111</v>
      </c>
      <c r="D238" s="57" t="s">
        <v>322</v>
      </c>
      <c r="E238" s="57" t="s">
        <v>334</v>
      </c>
      <c r="F238" s="57" t="s">
        <v>41</v>
      </c>
      <c r="G238" s="62" t="s">
        <v>32</v>
      </c>
      <c r="H238" s="60">
        <v>46938728033</v>
      </c>
      <c r="I238" s="60">
        <v>6214750820</v>
      </c>
      <c r="J238" s="64" t="s">
        <v>33</v>
      </c>
      <c r="K238" s="67" t="s">
        <v>335</v>
      </c>
      <c r="L238" s="57" t="s">
        <v>108</v>
      </c>
    </row>
    <row r="239" spans="2:12" ht="78" customHeight="1">
      <c r="B239" s="57" t="s">
        <v>369</v>
      </c>
      <c r="C239" s="61" t="s">
        <v>370</v>
      </c>
      <c r="D239" s="57" t="s">
        <v>365</v>
      </c>
      <c r="E239" s="57" t="s">
        <v>92</v>
      </c>
      <c r="F239" s="57" t="s">
        <v>41</v>
      </c>
      <c r="G239" s="62" t="s">
        <v>32</v>
      </c>
      <c r="H239" s="63">
        <v>46153000</v>
      </c>
      <c r="I239" s="63">
        <f>+H239</f>
        <v>46153000</v>
      </c>
      <c r="J239" s="64" t="s">
        <v>42</v>
      </c>
      <c r="K239" s="57" t="s">
        <v>42</v>
      </c>
      <c r="L239" s="57" t="s">
        <v>371</v>
      </c>
    </row>
    <row r="240" spans="2:12" ht="15">
      <c r="B240" s="35"/>
      <c r="C240" s="68"/>
      <c r="D240" s="35"/>
      <c r="E240" s="35"/>
      <c r="F240" s="35"/>
      <c r="G240" s="69"/>
      <c r="H240" s="70"/>
      <c r="I240" s="70"/>
      <c r="J240" s="34"/>
      <c r="K240" s="35"/>
      <c r="L240" s="35"/>
    </row>
    <row r="241" spans="2:9" ht="30.75" thickBot="1">
      <c r="B241" s="12" t="s">
        <v>21</v>
      </c>
      <c r="C241" s="11"/>
      <c r="D241" s="11"/>
      <c r="I241" s="28"/>
    </row>
    <row r="242" spans="2:4" ht="45">
      <c r="B242" s="13" t="s">
        <v>6</v>
      </c>
      <c r="C242" s="16" t="s">
        <v>22</v>
      </c>
      <c r="D242" s="10" t="s">
        <v>14</v>
      </c>
    </row>
    <row r="243" spans="2:4" ht="15">
      <c r="B243" s="3"/>
      <c r="C243" s="2"/>
      <c r="D243" s="4"/>
    </row>
    <row r="244" spans="2:4" ht="15">
      <c r="B244" s="3"/>
      <c r="C244" s="2"/>
      <c r="D244" s="4"/>
    </row>
    <row r="245" spans="2:4" ht="15">
      <c r="B245" s="3"/>
      <c r="C245" s="2"/>
      <c r="D245" s="4"/>
    </row>
    <row r="246" spans="2:4" ht="15">
      <c r="B246" s="3"/>
      <c r="C246" s="2"/>
      <c r="D246" s="4"/>
    </row>
    <row r="247" spans="2:4" ht="15.75" thickBot="1">
      <c r="B247" s="14"/>
      <c r="C247" s="15"/>
      <c r="D247" s="5"/>
    </row>
  </sheetData>
  <sheetProtection/>
  <autoFilter ref="B18:L221"/>
  <mergeCells count="2">
    <mergeCell ref="F5:I9"/>
    <mergeCell ref="F11:I15"/>
  </mergeCells>
  <hyperlinks>
    <hyperlink ref="C8" r:id="rId1" display="www.registraduria.gov.co"/>
    <hyperlink ref="L94" r:id="rId2" display="svalfonso@ registraduria.gov.co"/>
    <hyperlink ref="L95:L97" r:id="rId3" display="svalfonso@ registraduria.gov.co"/>
    <hyperlink ref="L105" r:id="rId4" display="mlcely@ registraduria.gov.co"/>
    <hyperlink ref="L106:L108" r:id="rId5" display="mlcely@ registraduria.gov.co"/>
    <hyperlink ref="L139" r:id="rId6" display="mailto:contrataciondistrnec@registraduria.gov.co"/>
    <hyperlink ref="L140:L143" r:id="rId7" display="mailto:contrataciondistrnec@registraduria.gov.co"/>
    <hyperlink ref="L176" r:id="rId8" display="mjimenezh@registraduria.gov.co"/>
    <hyperlink ref="L204" r:id="rId9" display="dcpabon@registraduria.gov.co"/>
    <hyperlink ref="L205:L209" r:id="rId10" display="dcpabon@registraduria.gov.co"/>
    <hyperlink ref="L173" r:id="rId11" display="lmgarzonv@registraduria.gov.co"/>
    <hyperlink ref="L174:L175" r:id="rId12" display="lmgarzonv@registraduria.gov.co"/>
  </hyperlinks>
  <printOptions/>
  <pageMargins left="0.7" right="0.7" top="0.75" bottom="0.75" header="0.3" footer="0.3"/>
  <pageSetup horizontalDpi="600" verticalDpi="600" orientation="landscape" paperSize="9" scale="44" r:id="rId1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2018-02-27T21:08:22Z</cp:lastPrinted>
  <dcterms:created xsi:type="dcterms:W3CDTF">2012-12-10T15:58:41Z</dcterms:created>
  <dcterms:modified xsi:type="dcterms:W3CDTF">2018-11-13T19:56:54Z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